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unminjie/Dropbox/paper-smj/"/>
    </mc:Choice>
  </mc:AlternateContent>
  <bookViews>
    <workbookView xWindow="0" yWindow="460" windowWidth="25600" windowHeight="14700" tabRatio="500" activeTab="4"/>
  </bookViews>
  <sheets>
    <sheet name="总表" sheetId="1" r:id="rId1"/>
    <sheet name="工作表3" sheetId="6" r:id="rId2"/>
    <sheet name="工作表4" sheetId="7" r:id="rId3"/>
    <sheet name="三角模糊数" sheetId="3" r:id="rId4"/>
    <sheet name="去模糊化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W5" i="5"/>
  <c r="W6" i="5"/>
  <c r="W7" i="5"/>
  <c r="H8" i="5"/>
  <c r="N8" i="5"/>
  <c r="W8" i="5"/>
  <c r="W9" i="5"/>
  <c r="W4" i="5"/>
  <c r="AC17" i="3"/>
  <c r="AC31" i="3"/>
  <c r="AG17" i="3"/>
  <c r="AE16" i="3"/>
  <c r="AE31" i="3"/>
  <c r="AI16" i="3"/>
  <c r="AE17" i="3"/>
  <c r="AI17" i="3"/>
  <c r="AE18" i="3"/>
  <c r="AI18" i="3"/>
  <c r="AE19" i="3"/>
  <c r="AI19" i="3"/>
  <c r="AE20" i="3"/>
  <c r="AI20" i="3"/>
  <c r="AD16" i="3"/>
  <c r="AD31" i="3"/>
  <c r="AH16" i="3"/>
  <c r="AD17" i="3"/>
  <c r="AH17" i="3"/>
  <c r="AD18" i="3"/>
  <c r="AH18" i="3"/>
  <c r="AD19" i="3"/>
  <c r="AH19" i="3"/>
  <c r="AD20" i="3"/>
  <c r="AH20" i="3"/>
  <c r="AC16" i="3"/>
  <c r="AG16" i="3"/>
  <c r="AC18" i="3"/>
  <c r="AG18" i="3"/>
  <c r="AC19" i="3"/>
  <c r="AG19" i="3"/>
  <c r="AC20" i="3"/>
  <c r="AG20" i="3"/>
  <c r="AE15" i="3"/>
  <c r="AI15" i="3"/>
  <c r="AD15" i="3"/>
  <c r="AH15" i="3"/>
  <c r="AC15" i="3"/>
  <c r="AG15" i="3"/>
  <c r="AC23" i="3"/>
  <c r="AE23" i="3"/>
  <c r="AD23" i="3"/>
  <c r="AA8" i="3"/>
  <c r="AA7" i="3"/>
  <c r="AA6" i="3"/>
  <c r="AA5" i="3"/>
  <c r="AA4" i="3"/>
  <c r="X9" i="3"/>
  <c r="X7" i="3"/>
  <c r="X6" i="3"/>
  <c r="X5" i="3"/>
  <c r="X4" i="3"/>
  <c r="U9" i="3"/>
  <c r="U8" i="3"/>
  <c r="U6" i="3"/>
  <c r="U5" i="3"/>
  <c r="U4" i="3"/>
  <c r="R9" i="3"/>
  <c r="R8" i="3"/>
  <c r="R7" i="3"/>
  <c r="R5" i="3"/>
  <c r="R4" i="3"/>
  <c r="O9" i="3"/>
  <c r="O8" i="3"/>
  <c r="O7" i="3"/>
  <c r="O6" i="3"/>
  <c r="O4" i="3"/>
  <c r="L9" i="3"/>
  <c r="L8" i="3"/>
  <c r="L7" i="3"/>
  <c r="L6" i="3"/>
  <c r="L5" i="3"/>
  <c r="Z8" i="3"/>
  <c r="Z7" i="3"/>
  <c r="Z6" i="3"/>
  <c r="Z5" i="3"/>
  <c r="Z4" i="3"/>
  <c r="W9" i="3"/>
  <c r="W7" i="3"/>
  <c r="W6" i="3"/>
  <c r="W5" i="3"/>
  <c r="W4" i="3"/>
  <c r="T9" i="3"/>
  <c r="T8" i="3"/>
  <c r="T6" i="3"/>
  <c r="T5" i="3"/>
  <c r="T4" i="3"/>
  <c r="Q9" i="3"/>
  <c r="Q8" i="3"/>
  <c r="Q7" i="3"/>
  <c r="Q5" i="3"/>
  <c r="Q4" i="3"/>
  <c r="N9" i="3"/>
  <c r="N8" i="3"/>
  <c r="N7" i="3"/>
  <c r="N6" i="3"/>
  <c r="N4" i="3"/>
  <c r="K9" i="3"/>
  <c r="K8" i="3"/>
  <c r="K7" i="3"/>
  <c r="K6" i="3"/>
  <c r="K5" i="3"/>
  <c r="Y8" i="3"/>
  <c r="Y7" i="3"/>
  <c r="Y6" i="3"/>
  <c r="Y5" i="3"/>
  <c r="Y4" i="3"/>
  <c r="V9" i="3"/>
  <c r="V7" i="3"/>
  <c r="V6" i="3"/>
  <c r="V5" i="3"/>
  <c r="V4" i="3"/>
  <c r="S9" i="3"/>
  <c r="S8" i="3"/>
  <c r="S6" i="3"/>
  <c r="S5" i="3"/>
  <c r="S4" i="3"/>
  <c r="P9" i="3"/>
  <c r="P8" i="3"/>
  <c r="P7" i="3"/>
  <c r="P5" i="3"/>
  <c r="P4" i="3"/>
  <c r="M9" i="3"/>
  <c r="M8" i="3"/>
  <c r="M7" i="3"/>
  <c r="M6" i="3"/>
  <c r="M4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<sst xmlns="http://schemas.openxmlformats.org/spreadsheetml/2006/main" count="367" uniqueCount="49">
  <si>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</si>
  <si>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</si>
  <si>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</si>
  <si>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</si>
  <si>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</si>
  <si>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</si>
  <si>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用户及用户价值</t>
    <phoneticPr fontId="1" type="noConversion"/>
  </si>
  <si>
    <t>市场规模及增长趋势</t>
    <phoneticPr fontId="1" type="noConversion"/>
  </si>
  <si>
    <t>业务模式</t>
    <phoneticPr fontId="1" type="noConversion"/>
  </si>
  <si>
    <t>盈利模式</t>
    <phoneticPr fontId="1" type="noConversion"/>
  </si>
  <si>
    <t>相对竞争</t>
    <phoneticPr fontId="1" type="noConversion"/>
  </si>
  <si>
    <t>领袖及团队</t>
    <phoneticPr fontId="1" type="noConversion"/>
  </si>
  <si>
    <t>smj</t>
    <phoneticPr fontId="1" type="noConversion"/>
  </si>
  <si>
    <t>cf</t>
    <phoneticPr fontId="1" type="noConversion"/>
  </si>
  <si>
    <t>ly</t>
    <phoneticPr fontId="1" type="noConversion"/>
  </si>
  <si>
    <t>1/2</t>
    <phoneticPr fontId="1" type="noConversion"/>
  </si>
  <si>
    <t>1/3</t>
    <phoneticPr fontId="1" type="noConversion"/>
  </si>
  <si>
    <t>1/6</t>
    <phoneticPr fontId="1" type="noConversion"/>
  </si>
  <si>
    <t>1/5</t>
    <phoneticPr fontId="1" type="noConversion"/>
  </si>
  <si>
    <t>1/4</t>
    <phoneticPr fontId="1" type="noConversion"/>
  </si>
  <si>
    <t>1/7</t>
    <phoneticPr fontId="1" type="noConversion"/>
  </si>
  <si>
    <t>1/8</t>
    <phoneticPr fontId="1" type="noConversion"/>
  </si>
  <si>
    <t>1/9</t>
    <phoneticPr fontId="1" type="noConversion"/>
  </si>
  <si>
    <t>C3</t>
    <phoneticPr fontId="1" type="noConversion"/>
  </si>
  <si>
    <t>min</t>
    <phoneticPr fontId="1" type="noConversion"/>
  </si>
  <si>
    <t>max</t>
    <phoneticPr fontId="1" type="noConversion"/>
  </si>
  <si>
    <t>ave</t>
    <phoneticPr fontId="1" type="noConversion"/>
  </si>
  <si>
    <t>去掉公式</t>
    <phoneticPr fontId="1" type="noConversion"/>
  </si>
  <si>
    <t>↓</t>
  </si>
  <si>
    <t>求倒数</t>
    <phoneticPr fontId="1" type="noConversion"/>
  </si>
  <si>
    <t>l</t>
    <phoneticPr fontId="1" type="noConversion"/>
  </si>
  <si>
    <t>m</t>
    <phoneticPr fontId="1" type="noConversion"/>
  </si>
  <si>
    <t>u</t>
    <phoneticPr fontId="1" type="noConversion"/>
  </si>
  <si>
    <t>S_C1</t>
  </si>
  <si>
    <t>S_C2</t>
  </si>
  <si>
    <t>S_C3</t>
  </si>
  <si>
    <t>S_C4</t>
  </si>
  <si>
    <t>S_C5</t>
  </si>
  <si>
    <t>S_C6</t>
  </si>
  <si>
    <t>l1</t>
    <phoneticPr fontId="1" type="noConversion"/>
  </si>
  <si>
    <t>m1</t>
    <phoneticPr fontId="1" type="noConversion"/>
  </si>
  <si>
    <t>u1</t>
    <phoneticPr fontId="1" type="noConversion"/>
  </si>
  <si>
    <t>l2</t>
    <phoneticPr fontId="1" type="noConversion"/>
  </si>
  <si>
    <t>m2</t>
    <phoneticPr fontId="1" type="noConversion"/>
  </si>
  <si>
    <t>u2</t>
    <phoneticPr fontId="1" type="noConversion"/>
  </si>
  <si>
    <t>2/1</t>
    <phoneticPr fontId="1" type="noConversion"/>
  </si>
  <si>
    <t>3/1</t>
    <phoneticPr fontId="1" type="noConversion"/>
  </si>
  <si>
    <t>4/1</t>
    <phoneticPr fontId="1" type="noConversion"/>
  </si>
  <si>
    <t>1/1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</si>
</sst>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.00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/>
    <xf numFmtId="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8" fontId="0" fillId="0" borderId="0" xfId="0" applyNumberFormat="1"/>
    <xf numFmtId="177" fontId="0" fillId="0" borderId="8" xfId="0" applyNumberFormat="1" applyBorder="1"/>
    <xf numFmtId="177" fontId="0" fillId="0" borderId="9" xfId="0" applyNumberFormat="1" applyBorder="1"/>
    <xf numFmtId="177" fontId="0" fillId="0" borderId="7" xfId="0" applyNumberFormat="1" applyBorder="1"/>
    <xf numFmtId="177" fontId="0" fillId="0" borderId="10" xfId="0" applyNumberFormat="1" applyBorder="1"/>
    <xf numFmtId="177" fontId="0" fillId="0" borderId="11" xfId="0" applyNumberFormat="1" applyBorder="1"/>
    <xf numFmtId="177" fontId="0" fillId="0" borderId="12" xfId="0" applyNumberFormat="1" applyBorder="1"/>
    <xf numFmtId="177" fontId="0" fillId="0" borderId="4" xfId="0" applyNumberFormat="1" applyBorder="1"/>
    <xf numFmtId="177" fontId="0" fillId="0" borderId="0" xfId="0" applyNumberFormat="1" applyBorder="1"/>
    <xf numFmtId="177" fontId="0" fillId="0" borderId="13" xfId="0" applyNumberFormat="1" applyBorder="1"/>
    <xf numFmtId="177" fontId="0" fillId="0" borderId="5" xfId="0" applyNumberFormat="1" applyBorder="1"/>
    <xf numFmtId="177" fontId="0" fillId="0" borderId="14" xfId="0" applyNumberFormat="1" applyBorder="1"/>
    <xf numFmtId="177" fontId="0" fillId="0" borderId="15" xfId="0" applyNumberFormat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8" fontId="0" fillId="0" borderId="10" xfId="0" applyNumberFormat="1" applyBorder="1"/>
    <xf numFmtId="178" fontId="0" fillId="0" borderId="11" xfId="0" applyNumberFormat="1" applyBorder="1"/>
    <xf numFmtId="178" fontId="0" fillId="0" borderId="12" xfId="0" applyNumberFormat="1" applyBorder="1"/>
    <xf numFmtId="178" fontId="0" fillId="0" borderId="4" xfId="0" applyNumberFormat="1" applyBorder="1"/>
    <xf numFmtId="178" fontId="0" fillId="0" borderId="0" xfId="0" applyNumberFormat="1" applyBorder="1"/>
    <xf numFmtId="178" fontId="0" fillId="0" borderId="13" xfId="0" applyNumberFormat="1" applyBorder="1"/>
    <xf numFmtId="178" fontId="0" fillId="0" borderId="5" xfId="0" applyNumberFormat="1" applyBorder="1"/>
    <xf numFmtId="178" fontId="0" fillId="0" borderId="14" xfId="0" applyNumberFormat="1" applyBorder="1"/>
    <xf numFmtId="178" fontId="0" fillId="0" borderId="15" xfId="0" applyNumberFormat="1" applyBorder="1"/>
    <xf numFmtId="178" fontId="0" fillId="0" borderId="8" xfId="0" applyNumberFormat="1" applyBorder="1"/>
    <xf numFmtId="178" fontId="0" fillId="0" borderId="9" xfId="0" applyNumberFormat="1" applyBorder="1"/>
    <xf numFmtId="178" fontId="0" fillId="0" borderId="7" xfId="0" applyNumberFormat="1" applyBorder="1"/>
    <xf numFmtId="0" fontId="0" fillId="0" borderId="6" xfId="0" applyBorder="1"/>
    <xf numFmtId="0" fontId="0" fillId="0" borderId="5" xfId="0" applyBorder="1" applyAlignment="1"/>
    <xf numFmtId="0" fontId="0" fillId="0" borderId="9" xfId="0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0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B19" sqref="B19:B21"/>
    </sheetView>
  </sheetViews>
  <sheetFormatPr baseColWidth="10" defaultRowHeight="16" x14ac:dyDescent="0.2"/>
  <cols>
    <col min="1" max="7" width="9.5" customWidth="1"/>
    <col min="10" max="10" width="11.6640625" style="2" customWidth="1"/>
    <col min="11" max="11" width="23.33203125" customWidth="1"/>
    <col min="12" max="12" width="14.5" customWidth="1"/>
  </cols>
  <sheetData>
    <row r="1" spans="1:14" x14ac:dyDescent="0.2">
      <c r="A1" s="61"/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</row>
    <row r="2" spans="1:14" x14ac:dyDescent="0.2">
      <c r="A2" s="62"/>
      <c r="B2" s="59"/>
      <c r="C2" s="59"/>
      <c r="D2" s="59"/>
      <c r="E2" s="59"/>
      <c r="F2" s="59"/>
      <c r="G2" s="59"/>
    </row>
    <row r="3" spans="1:14" x14ac:dyDescent="0.2">
      <c r="A3" s="63"/>
      <c r="B3" s="60"/>
      <c r="C3" s="60"/>
      <c r="D3" s="60"/>
      <c r="E3" s="60"/>
      <c r="F3" s="60"/>
      <c r="G3" s="60"/>
      <c r="L3" s="1" t="s">
        <v>12</v>
      </c>
      <c r="M3" s="1" t="s">
        <v>13</v>
      </c>
      <c r="N3" s="1" t="s">
        <v>14</v>
      </c>
    </row>
    <row r="4" spans="1:14" x14ac:dyDescent="0.2">
      <c r="A4" s="58" t="s">
        <v>0</v>
      </c>
      <c r="B4" s="5">
        <v>1</v>
      </c>
      <c r="C4" s="5">
        <v>3</v>
      </c>
      <c r="D4" s="5">
        <v>6</v>
      </c>
      <c r="E4" s="57">
        <v>5</v>
      </c>
      <c r="F4" s="5">
        <v>4</v>
      </c>
      <c r="G4" s="5" t="s">
        <v>15</v>
      </c>
      <c r="J4" s="2" t="s">
        <v>0</v>
      </c>
      <c r="K4" t="s">
        <v>6</v>
      </c>
      <c r="L4" s="1">
        <v>2</v>
      </c>
    </row>
    <row r="5" spans="1:14" x14ac:dyDescent="0.2">
      <c r="A5" s="59"/>
      <c r="B5" s="55" t="s">
        <v>48</v>
      </c>
      <c r="C5" s="55" t="s">
        <v>15</v>
      </c>
      <c r="D5" s="55" t="s">
        <v>45</v>
      </c>
      <c r="E5" s="53" t="s">
        <v>45</v>
      </c>
      <c r="F5" s="55" t="s">
        <v>45</v>
      </c>
      <c r="G5" s="55" t="s">
        <v>48</v>
      </c>
      <c r="H5" s="4"/>
      <c r="J5" s="2" t="s">
        <v>1</v>
      </c>
      <c r="K5" t="s">
        <v>7</v>
      </c>
      <c r="L5" s="1">
        <v>3</v>
      </c>
    </row>
    <row r="6" spans="1:14" x14ac:dyDescent="0.2">
      <c r="A6" s="60"/>
      <c r="B6" s="56" t="s">
        <v>48</v>
      </c>
      <c r="C6" s="56" t="s">
        <v>15</v>
      </c>
      <c r="D6" s="56" t="s">
        <v>45</v>
      </c>
      <c r="E6" s="54" t="s">
        <v>46</v>
      </c>
      <c r="F6" s="56" t="s">
        <v>16</v>
      </c>
      <c r="G6" s="56" t="s">
        <v>48</v>
      </c>
      <c r="J6" s="2" t="s">
        <v>2</v>
      </c>
      <c r="K6" t="s">
        <v>8</v>
      </c>
      <c r="L6" s="1">
        <v>6</v>
      </c>
    </row>
    <row r="7" spans="1:14" x14ac:dyDescent="0.2">
      <c r="A7" s="58" t="s">
        <v>1</v>
      </c>
      <c r="B7" s="5" t="s">
        <v>16</v>
      </c>
      <c r="C7" s="5">
        <v>1</v>
      </c>
      <c r="D7" s="5">
        <v>4</v>
      </c>
      <c r="E7" s="5">
        <v>3</v>
      </c>
      <c r="F7" s="5">
        <v>2</v>
      </c>
      <c r="G7" s="5" t="s">
        <v>19</v>
      </c>
      <c r="J7" s="2" t="s">
        <v>3</v>
      </c>
      <c r="K7" t="s">
        <v>9</v>
      </c>
      <c r="L7" s="1">
        <v>5</v>
      </c>
    </row>
    <row r="8" spans="1:14" x14ac:dyDescent="0.2">
      <c r="A8" s="59"/>
      <c r="B8" s="55" t="s">
        <v>45</v>
      </c>
      <c r="C8" s="55" t="s">
        <v>48</v>
      </c>
      <c r="D8" s="55" t="s">
        <v>45</v>
      </c>
      <c r="E8" s="55" t="s">
        <v>45</v>
      </c>
      <c r="F8" s="55" t="s">
        <v>45</v>
      </c>
      <c r="G8" s="55" t="s">
        <v>15</v>
      </c>
      <c r="J8" s="2" t="s">
        <v>4</v>
      </c>
      <c r="K8" t="s">
        <v>10</v>
      </c>
      <c r="L8" s="1">
        <v>4</v>
      </c>
    </row>
    <row r="9" spans="1:14" x14ac:dyDescent="0.2">
      <c r="A9" s="60"/>
      <c r="B9" s="56" t="s">
        <v>45</v>
      </c>
      <c r="C9" s="56" t="s">
        <v>48</v>
      </c>
      <c r="D9" s="56" t="s">
        <v>45</v>
      </c>
      <c r="E9" s="56" t="s">
        <v>46</v>
      </c>
      <c r="F9" s="56" t="s">
        <v>15</v>
      </c>
      <c r="G9" s="56" t="s">
        <v>45</v>
      </c>
      <c r="J9" s="2" t="s">
        <v>5</v>
      </c>
      <c r="K9" t="s">
        <v>11</v>
      </c>
      <c r="L9" s="1">
        <v>1</v>
      </c>
    </row>
    <row r="10" spans="1:14" x14ac:dyDescent="0.2">
      <c r="A10" s="58" t="s">
        <v>2</v>
      </c>
      <c r="B10" s="5" t="s">
        <v>17</v>
      </c>
      <c r="C10" s="5" t="s">
        <v>19</v>
      </c>
      <c r="D10" s="5">
        <v>1</v>
      </c>
      <c r="E10" s="5" t="s">
        <v>15</v>
      </c>
      <c r="F10" s="57" t="s">
        <v>16</v>
      </c>
      <c r="G10" s="5" t="s">
        <v>22</v>
      </c>
    </row>
    <row r="11" spans="1:14" x14ac:dyDescent="0.2">
      <c r="A11" s="59"/>
      <c r="B11" s="55" t="s">
        <v>15</v>
      </c>
      <c r="C11" s="55" t="s">
        <v>16</v>
      </c>
      <c r="D11" s="55" t="s">
        <v>48</v>
      </c>
      <c r="E11" s="55" t="s">
        <v>45</v>
      </c>
      <c r="F11" s="53" t="s">
        <v>48</v>
      </c>
      <c r="G11" s="55" t="s">
        <v>16</v>
      </c>
      <c r="K11" s="2"/>
      <c r="L11" s="1"/>
    </row>
    <row r="12" spans="1:14" x14ac:dyDescent="0.2">
      <c r="A12" s="60"/>
      <c r="B12" s="56" t="s">
        <v>15</v>
      </c>
      <c r="C12" s="56" t="s">
        <v>15</v>
      </c>
      <c r="D12" s="56" t="s">
        <v>48</v>
      </c>
      <c r="E12" s="56" t="s">
        <v>45</v>
      </c>
      <c r="F12" s="54" t="s">
        <v>16</v>
      </c>
      <c r="G12" s="56" t="s">
        <v>45</v>
      </c>
      <c r="J12" s="1"/>
      <c r="K12" s="2"/>
      <c r="L12" s="2"/>
    </row>
    <row r="13" spans="1:14" x14ac:dyDescent="0.2">
      <c r="A13" s="58" t="s">
        <v>3</v>
      </c>
      <c r="B13" s="5" t="s">
        <v>18</v>
      </c>
      <c r="C13" s="5" t="s">
        <v>16</v>
      </c>
      <c r="D13" s="5">
        <v>2</v>
      </c>
      <c r="E13" s="5">
        <v>1</v>
      </c>
      <c r="F13" s="5" t="s">
        <v>15</v>
      </c>
      <c r="G13" s="5" t="s">
        <v>21</v>
      </c>
      <c r="J13" s="1"/>
      <c r="K13" s="2"/>
      <c r="L13" s="2"/>
    </row>
    <row r="14" spans="1:14" x14ac:dyDescent="0.2">
      <c r="A14" s="59"/>
      <c r="B14" s="55" t="s">
        <v>16</v>
      </c>
      <c r="C14" s="55" t="s">
        <v>48</v>
      </c>
      <c r="D14" s="55" t="s">
        <v>15</v>
      </c>
      <c r="E14" s="55" t="s">
        <v>48</v>
      </c>
      <c r="F14" s="55" t="s">
        <v>16</v>
      </c>
      <c r="G14" s="55" t="s">
        <v>16</v>
      </c>
      <c r="J14" s="1"/>
      <c r="K14" s="2"/>
      <c r="L14" s="2"/>
    </row>
    <row r="15" spans="1:14" x14ac:dyDescent="0.2">
      <c r="A15" s="60"/>
      <c r="B15" s="56" t="s">
        <v>16</v>
      </c>
      <c r="C15" s="56" t="s">
        <v>15</v>
      </c>
      <c r="D15" s="56" t="s">
        <v>15</v>
      </c>
      <c r="E15" s="56" t="s">
        <v>48</v>
      </c>
      <c r="F15" s="56" t="s">
        <v>16</v>
      </c>
      <c r="G15" s="56" t="s">
        <v>15</v>
      </c>
      <c r="J15" s="1"/>
      <c r="K15" s="2"/>
      <c r="L15" s="2"/>
    </row>
    <row r="16" spans="1:14" x14ac:dyDescent="0.2">
      <c r="A16" s="58" t="s">
        <v>4</v>
      </c>
      <c r="B16" s="5" t="s">
        <v>19</v>
      </c>
      <c r="C16" s="5" t="s">
        <v>15</v>
      </c>
      <c r="D16" s="5">
        <v>3</v>
      </c>
      <c r="E16" s="5">
        <v>2</v>
      </c>
      <c r="F16" s="5">
        <v>1</v>
      </c>
      <c r="G16" s="3" t="s">
        <v>20</v>
      </c>
      <c r="J16" s="1"/>
      <c r="K16" s="2"/>
      <c r="L16" s="2"/>
    </row>
    <row r="17" spans="1:7" x14ac:dyDescent="0.2">
      <c r="A17" s="59"/>
      <c r="B17" s="55" t="s">
        <v>48</v>
      </c>
      <c r="C17" s="55" t="s">
        <v>15</v>
      </c>
      <c r="D17" s="55" t="s">
        <v>48</v>
      </c>
      <c r="E17" s="55" t="s">
        <v>46</v>
      </c>
      <c r="F17" s="55" t="s">
        <v>48</v>
      </c>
      <c r="G17" s="55" t="s">
        <v>15</v>
      </c>
    </row>
    <row r="18" spans="1:7" x14ac:dyDescent="0.2">
      <c r="A18" s="60"/>
      <c r="B18" s="56" t="s">
        <v>46</v>
      </c>
      <c r="C18" s="56" t="s">
        <v>45</v>
      </c>
      <c r="D18" s="56" t="s">
        <v>46</v>
      </c>
      <c r="E18" s="56" t="s">
        <v>47</v>
      </c>
      <c r="F18" s="56" t="s">
        <v>48</v>
      </c>
      <c r="G18" s="56" t="s">
        <v>46</v>
      </c>
    </row>
    <row r="19" spans="1:7" x14ac:dyDescent="0.2">
      <c r="A19" s="58" t="s">
        <v>5</v>
      </c>
      <c r="B19" s="5">
        <v>2</v>
      </c>
      <c r="C19" s="5">
        <v>4</v>
      </c>
      <c r="D19" s="5">
        <v>9</v>
      </c>
      <c r="E19" s="5">
        <v>8</v>
      </c>
      <c r="F19" s="5">
        <v>7</v>
      </c>
      <c r="G19" s="5">
        <v>1</v>
      </c>
    </row>
    <row r="20" spans="1:7" x14ac:dyDescent="0.2">
      <c r="A20" s="59"/>
      <c r="B20" s="55" t="s">
        <v>45</v>
      </c>
      <c r="C20" s="55" t="s">
        <v>45</v>
      </c>
      <c r="D20" s="55" t="s">
        <v>46</v>
      </c>
      <c r="E20" s="55" t="s">
        <v>46</v>
      </c>
      <c r="F20" s="55" t="s">
        <v>45</v>
      </c>
      <c r="G20" s="55" t="s">
        <v>48</v>
      </c>
    </row>
    <row r="21" spans="1:7" x14ac:dyDescent="0.2">
      <c r="A21" s="60"/>
      <c r="B21" s="56" t="s">
        <v>48</v>
      </c>
      <c r="C21" s="56" t="s">
        <v>15</v>
      </c>
      <c r="D21" s="56" t="s">
        <v>15</v>
      </c>
      <c r="E21" s="56" t="s">
        <v>45</v>
      </c>
      <c r="F21" s="56" t="s">
        <v>16</v>
      </c>
      <c r="G21" s="56" t="s">
        <v>48</v>
      </c>
    </row>
    <row r="23" spans="1:7" x14ac:dyDescent="0.2">
      <c r="A23" s="61"/>
      <c r="B23" s="58" t="s">
        <v>0</v>
      </c>
      <c r="C23" s="58" t="s">
        <v>1</v>
      </c>
      <c r="D23" s="58" t="s">
        <v>2</v>
      </c>
      <c r="E23" s="58" t="s">
        <v>3</v>
      </c>
      <c r="F23" s="58" t="s">
        <v>4</v>
      </c>
      <c r="G23" s="58" t="s">
        <v>5</v>
      </c>
    </row>
    <row r="24" spans="1:7" x14ac:dyDescent="0.2">
      <c r="A24" s="62"/>
      <c r="B24" s="59"/>
      <c r="C24" s="59"/>
      <c r="D24" s="59"/>
      <c r="E24" s="59"/>
      <c r="F24" s="59"/>
      <c r="G24" s="59"/>
    </row>
    <row r="25" spans="1:7" x14ac:dyDescent="0.2">
      <c r="A25" s="63"/>
      <c r="B25" s="60"/>
      <c r="C25" s="60"/>
      <c r="D25" s="60"/>
      <c r="E25" s="60"/>
      <c r="F25" s="60"/>
      <c r="G25" s="60"/>
    </row>
    <row r="26" spans="1:7" x14ac:dyDescent="0.2">
      <c r="A26" s="58" t="s">
        <v>0</v>
      </c>
      <c r="B26" s="6">
        <v>1</v>
      </c>
      <c r="C26" s="7">
        <v>3</v>
      </c>
      <c r="D26" s="6">
        <v>6</v>
      </c>
      <c r="E26" s="6">
        <v>5</v>
      </c>
      <c r="F26" s="6">
        <v>4</v>
      </c>
      <c r="G26" s="6">
        <v>0.5</v>
      </c>
    </row>
    <row r="27" spans="1:7" x14ac:dyDescent="0.2">
      <c r="A27" s="59"/>
      <c r="B27" s="8">
        <v>1</v>
      </c>
      <c r="C27" s="9">
        <v>2</v>
      </c>
      <c r="D27" s="8">
        <v>5</v>
      </c>
      <c r="E27" s="8">
        <v>4</v>
      </c>
      <c r="F27" s="8">
        <v>3</v>
      </c>
      <c r="G27" s="8">
        <v>0.5</v>
      </c>
    </row>
    <row r="28" spans="1:7" x14ac:dyDescent="0.2">
      <c r="A28" s="60"/>
      <c r="B28" s="10">
        <v>1</v>
      </c>
      <c r="C28" s="11">
        <v>2</v>
      </c>
      <c r="D28" s="10">
        <v>6</v>
      </c>
      <c r="E28" s="10">
        <v>5</v>
      </c>
      <c r="F28" s="10">
        <v>3</v>
      </c>
      <c r="G28" s="10">
        <v>0.5</v>
      </c>
    </row>
    <row r="29" spans="1:7" x14ac:dyDescent="0.2">
      <c r="A29" s="58" t="s">
        <v>1</v>
      </c>
      <c r="B29" s="7">
        <v>0.33333333333333331</v>
      </c>
      <c r="C29" s="6">
        <v>1</v>
      </c>
      <c r="D29" s="7">
        <v>4</v>
      </c>
      <c r="E29" s="6">
        <v>3</v>
      </c>
      <c r="F29" s="6">
        <v>2</v>
      </c>
      <c r="G29" s="6">
        <v>0.25</v>
      </c>
    </row>
    <row r="30" spans="1:7" x14ac:dyDescent="0.2">
      <c r="A30" s="59"/>
      <c r="B30" s="8">
        <v>0.5</v>
      </c>
      <c r="C30" s="8">
        <v>1</v>
      </c>
      <c r="D30" s="9">
        <v>5</v>
      </c>
      <c r="E30" s="8">
        <v>3</v>
      </c>
      <c r="F30" s="8">
        <v>2</v>
      </c>
      <c r="G30" s="8">
        <v>0.33333333333333331</v>
      </c>
    </row>
    <row r="31" spans="1:7" x14ac:dyDescent="0.2">
      <c r="A31" s="60"/>
      <c r="B31" s="10">
        <v>0.5</v>
      </c>
      <c r="C31" s="10">
        <v>1</v>
      </c>
      <c r="D31" s="11">
        <v>5</v>
      </c>
      <c r="E31" s="10">
        <v>4</v>
      </c>
      <c r="F31" s="10">
        <v>3</v>
      </c>
      <c r="G31" s="10">
        <v>0.25</v>
      </c>
    </row>
    <row r="32" spans="1:7" x14ac:dyDescent="0.2">
      <c r="A32" s="58" t="s">
        <v>2</v>
      </c>
      <c r="B32" s="7">
        <v>0.16666666666666666</v>
      </c>
      <c r="C32" s="6">
        <v>0.25</v>
      </c>
      <c r="D32" s="6">
        <v>1</v>
      </c>
      <c r="E32" s="7">
        <v>0.5</v>
      </c>
      <c r="F32" s="6">
        <v>0.33333333333333331</v>
      </c>
      <c r="G32" s="6">
        <v>0.1111111111111111</v>
      </c>
    </row>
    <row r="33" spans="1:7" x14ac:dyDescent="0.2">
      <c r="A33" s="59"/>
      <c r="B33" s="9">
        <v>0.2</v>
      </c>
      <c r="C33" s="8">
        <v>0.2</v>
      </c>
      <c r="D33" s="8">
        <v>1</v>
      </c>
      <c r="E33" s="9">
        <v>0.5</v>
      </c>
      <c r="F33" s="8">
        <v>0.25</v>
      </c>
      <c r="G33" s="8">
        <v>0.125</v>
      </c>
    </row>
    <row r="34" spans="1:7" x14ac:dyDescent="0.2">
      <c r="A34" s="60"/>
      <c r="B34" s="11">
        <v>0.16666666666666666</v>
      </c>
      <c r="C34" s="10">
        <v>0.2</v>
      </c>
      <c r="D34" s="10">
        <v>1</v>
      </c>
      <c r="E34" s="11">
        <v>0.33333333333333331</v>
      </c>
      <c r="F34" s="10">
        <v>0.25</v>
      </c>
      <c r="G34" s="10">
        <v>0.125</v>
      </c>
    </row>
    <row r="35" spans="1:7" x14ac:dyDescent="0.2">
      <c r="A35" s="58" t="s">
        <v>3</v>
      </c>
      <c r="B35" s="7">
        <v>0.2</v>
      </c>
      <c r="C35" s="6">
        <v>0.33333333333333331</v>
      </c>
      <c r="D35" s="6">
        <v>2</v>
      </c>
      <c r="E35" s="6">
        <v>1</v>
      </c>
      <c r="F35" s="6">
        <v>0.5</v>
      </c>
      <c r="G35" s="6">
        <v>0.125</v>
      </c>
    </row>
    <row r="36" spans="1:7" x14ac:dyDescent="0.2">
      <c r="A36" s="59"/>
      <c r="B36" s="9">
        <v>0.25</v>
      </c>
      <c r="C36" s="8">
        <v>0.33333333333333331</v>
      </c>
      <c r="D36" s="8">
        <v>2</v>
      </c>
      <c r="E36" s="8">
        <v>1</v>
      </c>
      <c r="F36" s="8">
        <v>0.5</v>
      </c>
      <c r="G36" s="8">
        <v>0.1111111111111111</v>
      </c>
    </row>
    <row r="37" spans="1:7" x14ac:dyDescent="0.2">
      <c r="A37" s="60"/>
      <c r="B37" s="11">
        <v>0.2</v>
      </c>
      <c r="C37" s="10">
        <v>0.25</v>
      </c>
      <c r="D37" s="10">
        <v>3</v>
      </c>
      <c r="E37" s="10">
        <v>1</v>
      </c>
      <c r="F37" s="10">
        <v>0.33333333333333331</v>
      </c>
      <c r="G37" s="10">
        <v>0.125</v>
      </c>
    </row>
    <row r="38" spans="1:7" x14ac:dyDescent="0.2">
      <c r="A38" s="58" t="s">
        <v>4</v>
      </c>
      <c r="B38" s="7">
        <v>0.25</v>
      </c>
      <c r="C38" s="6">
        <v>0.5</v>
      </c>
      <c r="D38" s="6">
        <v>3</v>
      </c>
      <c r="E38" s="6">
        <v>2</v>
      </c>
      <c r="F38" s="6">
        <v>1</v>
      </c>
      <c r="G38" s="6">
        <v>0.14285714285714285</v>
      </c>
    </row>
    <row r="39" spans="1:7" x14ac:dyDescent="0.2">
      <c r="A39" s="59"/>
      <c r="B39" s="8">
        <v>0.33333333333333331</v>
      </c>
      <c r="C39" s="8">
        <v>0.5</v>
      </c>
      <c r="D39" s="8">
        <v>4</v>
      </c>
      <c r="E39" s="8">
        <v>2</v>
      </c>
      <c r="F39" s="8">
        <v>1</v>
      </c>
      <c r="G39" s="8">
        <v>0.16666666666666666</v>
      </c>
    </row>
    <row r="40" spans="1:7" x14ac:dyDescent="0.2">
      <c r="A40" s="60"/>
      <c r="B40" s="10">
        <v>0.33333333333333331</v>
      </c>
      <c r="C40" s="10">
        <v>0.33333333333333331</v>
      </c>
      <c r="D40" s="10">
        <v>4</v>
      </c>
      <c r="E40" s="10">
        <v>3</v>
      </c>
      <c r="F40" s="10">
        <v>1</v>
      </c>
      <c r="G40" s="10">
        <v>0.125</v>
      </c>
    </row>
    <row r="41" spans="1:7" x14ac:dyDescent="0.2">
      <c r="A41" s="58" t="s">
        <v>5</v>
      </c>
      <c r="B41" s="7">
        <v>2</v>
      </c>
      <c r="C41" s="6">
        <v>4</v>
      </c>
      <c r="D41" s="6">
        <v>9</v>
      </c>
      <c r="E41" s="6">
        <v>8</v>
      </c>
      <c r="F41" s="6">
        <v>7</v>
      </c>
      <c r="G41" s="6">
        <v>1</v>
      </c>
    </row>
    <row r="42" spans="1:7" x14ac:dyDescent="0.2">
      <c r="A42" s="59"/>
      <c r="B42" s="9">
        <v>2</v>
      </c>
      <c r="C42" s="8">
        <v>3</v>
      </c>
      <c r="D42" s="8">
        <v>8</v>
      </c>
      <c r="E42" s="8">
        <v>9</v>
      </c>
      <c r="F42" s="8">
        <v>6</v>
      </c>
      <c r="G42" s="8">
        <v>1</v>
      </c>
    </row>
    <row r="43" spans="1:7" x14ac:dyDescent="0.2">
      <c r="A43" s="60"/>
      <c r="B43" s="11">
        <v>2</v>
      </c>
      <c r="C43" s="10">
        <v>4</v>
      </c>
      <c r="D43" s="10">
        <v>9</v>
      </c>
      <c r="E43" s="10">
        <v>8</v>
      </c>
      <c r="F43" s="10">
        <v>8</v>
      </c>
      <c r="G43" s="10">
        <v>1</v>
      </c>
    </row>
  </sheetData>
  <mergeCells count="26">
    <mergeCell ref="G1:G3"/>
    <mergeCell ref="A1:A3"/>
    <mergeCell ref="B1:B3"/>
    <mergeCell ref="C1:C3"/>
    <mergeCell ref="D1:D3"/>
    <mergeCell ref="E1:E3"/>
    <mergeCell ref="F1:F3"/>
    <mergeCell ref="A4:A6"/>
    <mergeCell ref="A7:A9"/>
    <mergeCell ref="A10:A12"/>
    <mergeCell ref="A13:A15"/>
    <mergeCell ref="A16:A18"/>
    <mergeCell ref="F23:F25"/>
    <mergeCell ref="G23:G25"/>
    <mergeCell ref="A26:A28"/>
    <mergeCell ref="A29:A31"/>
    <mergeCell ref="A19:A21"/>
    <mergeCell ref="A23:A25"/>
    <mergeCell ref="B23:B25"/>
    <mergeCell ref="C23:C25"/>
    <mergeCell ref="D23:D25"/>
    <mergeCell ref="A32:A34"/>
    <mergeCell ref="A35:A37"/>
    <mergeCell ref="A38:A40"/>
    <mergeCell ref="A41:A43"/>
    <mergeCell ref="E23:E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20" sqref="B20:G20"/>
    </sheetView>
  </sheetViews>
  <sheetFormatPr baseColWidth="10" defaultRowHeight="16" x14ac:dyDescent="0.2"/>
  <cols>
    <col min="12" max="12" width="19.5" bestFit="1" customWidth="1"/>
  </cols>
  <sheetData>
    <row r="1" spans="1:12" x14ac:dyDescent="0.2">
      <c r="A1" s="61"/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</row>
    <row r="2" spans="1:12" x14ac:dyDescent="0.2">
      <c r="A2" s="62"/>
      <c r="B2" s="59"/>
      <c r="C2" s="59"/>
      <c r="D2" s="59"/>
      <c r="E2" s="59"/>
      <c r="F2" s="59"/>
      <c r="G2" s="59"/>
    </row>
    <row r="3" spans="1:12" x14ac:dyDescent="0.2">
      <c r="A3" s="63"/>
      <c r="B3" s="60"/>
      <c r="C3" s="60"/>
      <c r="D3" s="60"/>
      <c r="E3" s="60"/>
      <c r="F3" s="60"/>
      <c r="G3" s="60"/>
    </row>
    <row r="4" spans="1:12" x14ac:dyDescent="0.2">
      <c r="A4" s="58" t="s">
        <v>0</v>
      </c>
      <c r="B4" s="52"/>
      <c r="C4" s="52"/>
      <c r="D4" s="52"/>
      <c r="E4" s="52"/>
      <c r="F4" s="52"/>
      <c r="G4" s="52"/>
      <c r="J4">
        <v>7</v>
      </c>
      <c r="K4" s="2" t="s">
        <v>0</v>
      </c>
      <c r="L4" t="s">
        <v>6</v>
      </c>
    </row>
    <row r="5" spans="1:12" x14ac:dyDescent="0.2">
      <c r="A5" s="59"/>
      <c r="B5" s="52" t="s">
        <v>48</v>
      </c>
      <c r="C5" s="52" t="s">
        <v>15</v>
      </c>
      <c r="D5" s="52" t="s">
        <v>45</v>
      </c>
      <c r="E5" s="52" t="s">
        <v>46</v>
      </c>
      <c r="F5" s="52" t="s">
        <v>16</v>
      </c>
      <c r="G5" s="52" t="s">
        <v>48</v>
      </c>
      <c r="J5">
        <v>8</v>
      </c>
      <c r="K5" s="2" t="s">
        <v>1</v>
      </c>
      <c r="L5" t="s">
        <v>7</v>
      </c>
    </row>
    <row r="6" spans="1:12" x14ac:dyDescent="0.2">
      <c r="A6" s="60"/>
      <c r="B6" s="52"/>
      <c r="C6" s="52"/>
      <c r="D6" s="52"/>
      <c r="E6" s="52"/>
      <c r="F6" s="52"/>
      <c r="G6" s="52"/>
      <c r="J6">
        <v>6</v>
      </c>
      <c r="K6" s="2" t="s">
        <v>2</v>
      </c>
      <c r="L6" t="s">
        <v>8</v>
      </c>
    </row>
    <row r="7" spans="1:12" x14ac:dyDescent="0.2">
      <c r="A7" s="58" t="s">
        <v>1</v>
      </c>
      <c r="B7" s="52"/>
      <c r="C7" s="52"/>
      <c r="D7" s="52"/>
      <c r="E7" s="52"/>
      <c r="F7" s="52"/>
      <c r="G7" s="52"/>
      <c r="J7">
        <v>4</v>
      </c>
      <c r="K7" s="2" t="s">
        <v>3</v>
      </c>
      <c r="L7" t="s">
        <v>9</v>
      </c>
    </row>
    <row r="8" spans="1:12" x14ac:dyDescent="0.2">
      <c r="A8" s="59"/>
      <c r="B8" s="52" t="s">
        <v>45</v>
      </c>
      <c r="C8" s="52" t="s">
        <v>48</v>
      </c>
      <c r="D8" s="52" t="s">
        <v>45</v>
      </c>
      <c r="E8" s="52" t="s">
        <v>46</v>
      </c>
      <c r="F8" s="52" t="s">
        <v>15</v>
      </c>
      <c r="G8" s="52" t="s">
        <v>45</v>
      </c>
      <c r="J8">
        <v>9</v>
      </c>
      <c r="K8" s="2" t="s">
        <v>4</v>
      </c>
      <c r="L8" t="s">
        <v>10</v>
      </c>
    </row>
    <row r="9" spans="1:12" x14ac:dyDescent="0.2">
      <c r="A9" s="60"/>
      <c r="B9" s="52"/>
      <c r="C9" s="52"/>
      <c r="D9" s="52"/>
      <c r="E9" s="52"/>
      <c r="F9" s="52"/>
      <c r="G9" s="52"/>
      <c r="J9">
        <v>5</v>
      </c>
      <c r="K9" s="2" t="s">
        <v>5</v>
      </c>
      <c r="L9" t="s">
        <v>11</v>
      </c>
    </row>
    <row r="10" spans="1:12" x14ac:dyDescent="0.2">
      <c r="A10" s="58" t="s">
        <v>2</v>
      </c>
      <c r="B10" s="52"/>
      <c r="C10" s="52"/>
      <c r="D10" s="52"/>
      <c r="E10" s="52"/>
      <c r="F10" s="52"/>
      <c r="G10" s="52"/>
    </row>
    <row r="11" spans="1:12" x14ac:dyDescent="0.2">
      <c r="A11" s="59"/>
      <c r="B11" s="52" t="s">
        <v>15</v>
      </c>
      <c r="C11" s="52" t="s">
        <v>15</v>
      </c>
      <c r="D11" s="52" t="s">
        <v>48</v>
      </c>
      <c r="E11" s="52" t="s">
        <v>45</v>
      </c>
      <c r="F11" s="52" t="s">
        <v>16</v>
      </c>
      <c r="G11" s="52" t="s">
        <v>45</v>
      </c>
    </row>
    <row r="12" spans="1:12" x14ac:dyDescent="0.2">
      <c r="A12" s="60"/>
      <c r="B12" s="52"/>
      <c r="C12" s="52"/>
      <c r="D12" s="52"/>
      <c r="E12" s="52"/>
      <c r="F12" s="52"/>
      <c r="G12" s="52"/>
    </row>
    <row r="13" spans="1:12" x14ac:dyDescent="0.2">
      <c r="A13" s="58" t="s">
        <v>3</v>
      </c>
      <c r="B13" s="52"/>
      <c r="C13" s="52"/>
      <c r="D13" s="52"/>
      <c r="E13" s="52"/>
      <c r="F13" s="52"/>
      <c r="G13" s="52"/>
    </row>
    <row r="14" spans="1:12" x14ac:dyDescent="0.2">
      <c r="A14" s="59"/>
      <c r="B14" s="52" t="s">
        <v>16</v>
      </c>
      <c r="C14" s="52" t="s">
        <v>15</v>
      </c>
      <c r="D14" s="52" t="s">
        <v>15</v>
      </c>
      <c r="E14" s="52" t="s">
        <v>48</v>
      </c>
      <c r="F14" s="52" t="s">
        <v>16</v>
      </c>
      <c r="G14" s="52" t="s">
        <v>15</v>
      </c>
    </row>
    <row r="15" spans="1:12" x14ac:dyDescent="0.2">
      <c r="A15" s="60"/>
      <c r="B15" s="52"/>
      <c r="C15" s="52"/>
      <c r="D15" s="52"/>
      <c r="E15" s="52"/>
      <c r="F15" s="52"/>
      <c r="G15" s="52"/>
    </row>
    <row r="16" spans="1:12" x14ac:dyDescent="0.2">
      <c r="A16" s="58" t="s">
        <v>4</v>
      </c>
      <c r="B16" s="52"/>
      <c r="C16" s="52"/>
      <c r="D16" s="52"/>
      <c r="E16" s="52"/>
      <c r="F16" s="52"/>
      <c r="G16" s="52"/>
    </row>
    <row r="17" spans="1:7" x14ac:dyDescent="0.2">
      <c r="A17" s="59"/>
      <c r="B17" s="52" t="s">
        <v>46</v>
      </c>
      <c r="C17" s="52" t="s">
        <v>45</v>
      </c>
      <c r="D17" s="52" t="s">
        <v>46</v>
      </c>
      <c r="E17" s="52" t="s">
        <v>47</v>
      </c>
      <c r="F17" s="52" t="s">
        <v>48</v>
      </c>
      <c r="G17" s="52" t="s">
        <v>46</v>
      </c>
    </row>
    <row r="18" spans="1:7" x14ac:dyDescent="0.2">
      <c r="A18" s="60"/>
      <c r="B18" s="52"/>
      <c r="C18" s="52"/>
      <c r="D18" s="52"/>
      <c r="E18" s="52"/>
      <c r="F18" s="52"/>
      <c r="G18" s="52"/>
    </row>
    <row r="19" spans="1:7" x14ac:dyDescent="0.2">
      <c r="A19" s="58" t="s">
        <v>5</v>
      </c>
      <c r="B19" s="52"/>
      <c r="C19" s="52"/>
      <c r="D19" s="52"/>
      <c r="E19" s="52"/>
      <c r="F19" s="52"/>
      <c r="G19" s="52"/>
    </row>
    <row r="20" spans="1:7" x14ac:dyDescent="0.2">
      <c r="A20" s="59"/>
      <c r="B20" s="52" t="s">
        <v>48</v>
      </c>
      <c r="C20" s="52" t="s">
        <v>15</v>
      </c>
      <c r="D20" s="52" t="s">
        <v>15</v>
      </c>
      <c r="E20" s="52" t="s">
        <v>45</v>
      </c>
      <c r="F20" s="52" t="s">
        <v>16</v>
      </c>
      <c r="G20" s="52" t="s">
        <v>48</v>
      </c>
    </row>
    <row r="21" spans="1:7" x14ac:dyDescent="0.2">
      <c r="A21" s="60"/>
      <c r="B21" s="52"/>
      <c r="C21" s="52"/>
      <c r="D21" s="52"/>
      <c r="E21" s="52"/>
      <c r="F21" s="52"/>
      <c r="G21" s="52"/>
    </row>
  </sheetData>
  <mergeCells count="13">
    <mergeCell ref="C1:C3"/>
    <mergeCell ref="D1:D3"/>
    <mergeCell ref="F1:F3"/>
    <mergeCell ref="G1:G3"/>
    <mergeCell ref="A4:A6"/>
    <mergeCell ref="E1:E3"/>
    <mergeCell ref="A16:A18"/>
    <mergeCell ref="A19:A21"/>
    <mergeCell ref="A13:A15"/>
    <mergeCell ref="A1:A3"/>
    <mergeCell ref="B1:B3"/>
    <mergeCell ref="A7:A9"/>
    <mergeCell ref="A10:A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M21"/>
    </sheetView>
  </sheetViews>
  <sheetFormatPr baseColWidth="10" defaultRowHeight="16" x14ac:dyDescent="0.2"/>
  <sheetData>
    <row r="1" spans="1:12" x14ac:dyDescent="0.2">
      <c r="A1" s="61"/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</row>
    <row r="2" spans="1:12" x14ac:dyDescent="0.2">
      <c r="A2" s="62"/>
      <c r="B2" s="59"/>
      <c r="C2" s="59"/>
      <c r="D2" s="59"/>
      <c r="E2" s="59"/>
      <c r="F2" s="59"/>
      <c r="G2" s="59"/>
    </row>
    <row r="3" spans="1:12" x14ac:dyDescent="0.2">
      <c r="A3" s="63"/>
      <c r="B3" s="60"/>
      <c r="C3" s="60"/>
      <c r="D3" s="60"/>
      <c r="E3" s="60"/>
      <c r="F3" s="60"/>
      <c r="G3" s="60"/>
    </row>
    <row r="4" spans="1:12" x14ac:dyDescent="0.2">
      <c r="A4" s="58" t="s">
        <v>0</v>
      </c>
      <c r="B4" s="53"/>
      <c r="C4" s="53"/>
      <c r="D4" s="53"/>
      <c r="E4" s="53"/>
      <c r="F4" s="53"/>
      <c r="G4" s="53"/>
      <c r="K4" s="2" t="s">
        <v>0</v>
      </c>
      <c r="L4" t="s">
        <v>6</v>
      </c>
    </row>
    <row r="5" spans="1:12" x14ac:dyDescent="0.2">
      <c r="A5" s="59"/>
      <c r="B5" s="53" t="s">
        <v>48</v>
      </c>
      <c r="C5" s="53" t="s">
        <v>15</v>
      </c>
      <c r="D5" s="53" t="s">
        <v>45</v>
      </c>
      <c r="E5" s="53" t="s">
        <v>45</v>
      </c>
      <c r="F5" s="53" t="s">
        <v>45</v>
      </c>
      <c r="G5" s="53" t="s">
        <v>48</v>
      </c>
      <c r="K5" s="2" t="s">
        <v>1</v>
      </c>
      <c r="L5" t="s">
        <v>7</v>
      </c>
    </row>
    <row r="6" spans="1:12" x14ac:dyDescent="0.2">
      <c r="A6" s="60"/>
      <c r="B6" s="53"/>
      <c r="C6" s="53"/>
      <c r="D6" s="53"/>
      <c r="E6" s="53"/>
      <c r="F6" s="53"/>
      <c r="G6" s="53"/>
      <c r="K6" s="2" t="s">
        <v>2</v>
      </c>
      <c r="L6" t="s">
        <v>8</v>
      </c>
    </row>
    <row r="7" spans="1:12" x14ac:dyDescent="0.2">
      <c r="A7" s="58" t="s">
        <v>1</v>
      </c>
      <c r="B7" s="53"/>
      <c r="C7" s="53"/>
      <c r="D7" s="53"/>
      <c r="E7" s="53"/>
      <c r="F7" s="53"/>
      <c r="G7" s="53"/>
      <c r="K7" s="2" t="s">
        <v>3</v>
      </c>
      <c r="L7" t="s">
        <v>9</v>
      </c>
    </row>
    <row r="8" spans="1:12" x14ac:dyDescent="0.2">
      <c r="A8" s="59"/>
      <c r="B8" s="53" t="s">
        <v>45</v>
      </c>
      <c r="C8" s="53" t="s">
        <v>48</v>
      </c>
      <c r="D8" s="53" t="s">
        <v>45</v>
      </c>
      <c r="E8" s="53" t="s">
        <v>45</v>
      </c>
      <c r="F8" s="53" t="s">
        <v>45</v>
      </c>
      <c r="G8" s="53" t="s">
        <v>15</v>
      </c>
      <c r="K8" s="2" t="s">
        <v>4</v>
      </c>
      <c r="L8" t="s">
        <v>10</v>
      </c>
    </row>
    <row r="9" spans="1:12" x14ac:dyDescent="0.2">
      <c r="A9" s="60"/>
      <c r="B9" s="53"/>
      <c r="C9" s="53"/>
      <c r="D9" s="53"/>
      <c r="E9" s="53"/>
      <c r="F9" s="53"/>
      <c r="G9" s="53"/>
      <c r="K9" s="2" t="s">
        <v>5</v>
      </c>
      <c r="L9" t="s">
        <v>11</v>
      </c>
    </row>
    <row r="10" spans="1:12" x14ac:dyDescent="0.2">
      <c r="A10" s="58" t="s">
        <v>2</v>
      </c>
      <c r="B10" s="53"/>
      <c r="C10" s="53"/>
      <c r="D10" s="53"/>
      <c r="E10" s="53"/>
      <c r="F10" s="53"/>
      <c r="G10" s="53"/>
    </row>
    <row r="11" spans="1:12" x14ac:dyDescent="0.2">
      <c r="A11" s="59"/>
      <c r="B11" s="53" t="s">
        <v>15</v>
      </c>
      <c r="C11" s="53" t="s">
        <v>16</v>
      </c>
      <c r="D11" s="53" t="s">
        <v>48</v>
      </c>
      <c r="E11" s="53" t="s">
        <v>45</v>
      </c>
      <c r="F11" s="53" t="s">
        <v>48</v>
      </c>
      <c r="G11" s="53" t="s">
        <v>16</v>
      </c>
    </row>
    <row r="12" spans="1:12" x14ac:dyDescent="0.2">
      <c r="A12" s="60"/>
      <c r="B12" s="53"/>
      <c r="C12" s="53"/>
      <c r="D12" s="53"/>
      <c r="E12" s="53"/>
      <c r="F12" s="53"/>
      <c r="G12" s="53"/>
    </row>
    <row r="13" spans="1:12" x14ac:dyDescent="0.2">
      <c r="A13" s="58" t="s">
        <v>3</v>
      </c>
      <c r="B13" s="53"/>
      <c r="C13" s="53"/>
      <c r="D13" s="53"/>
      <c r="E13" s="53"/>
      <c r="F13" s="53"/>
      <c r="G13" s="53"/>
    </row>
    <row r="14" spans="1:12" x14ac:dyDescent="0.2">
      <c r="A14" s="59"/>
      <c r="B14" s="53" t="s">
        <v>16</v>
      </c>
      <c r="C14" s="53" t="s">
        <v>48</v>
      </c>
      <c r="D14" s="53" t="s">
        <v>15</v>
      </c>
      <c r="E14" s="53" t="s">
        <v>48</v>
      </c>
      <c r="F14" s="53" t="s">
        <v>16</v>
      </c>
      <c r="G14" s="53" t="s">
        <v>16</v>
      </c>
    </row>
    <row r="15" spans="1:12" x14ac:dyDescent="0.2">
      <c r="A15" s="60"/>
      <c r="B15" s="53"/>
      <c r="C15" s="53"/>
      <c r="D15" s="53"/>
      <c r="E15" s="53"/>
      <c r="F15" s="53"/>
      <c r="G15" s="53"/>
    </row>
    <row r="16" spans="1:12" x14ac:dyDescent="0.2">
      <c r="A16" s="58" t="s">
        <v>4</v>
      </c>
      <c r="B16" s="53"/>
      <c r="C16" s="53"/>
      <c r="D16" s="53"/>
      <c r="E16" s="53"/>
      <c r="F16" s="53"/>
      <c r="G16" s="53"/>
    </row>
    <row r="17" spans="1:7" x14ac:dyDescent="0.2">
      <c r="A17" s="59"/>
      <c r="B17" s="53" t="s">
        <v>48</v>
      </c>
      <c r="C17" s="53" t="s">
        <v>15</v>
      </c>
      <c r="D17" s="53" t="s">
        <v>48</v>
      </c>
      <c r="E17" s="53" t="s">
        <v>46</v>
      </c>
      <c r="F17" s="53" t="s">
        <v>48</v>
      </c>
      <c r="G17" s="53" t="s">
        <v>15</v>
      </c>
    </row>
    <row r="18" spans="1:7" x14ac:dyDescent="0.2">
      <c r="A18" s="60"/>
      <c r="B18" s="53"/>
      <c r="C18" s="53"/>
      <c r="D18" s="53"/>
      <c r="E18" s="53"/>
      <c r="F18" s="53"/>
      <c r="G18" s="53"/>
    </row>
    <row r="19" spans="1:7" x14ac:dyDescent="0.2">
      <c r="A19" s="58" t="s">
        <v>5</v>
      </c>
      <c r="B19" s="53"/>
      <c r="C19" s="53"/>
      <c r="D19" s="53"/>
      <c r="E19" s="53"/>
      <c r="F19" s="53"/>
      <c r="G19" s="53"/>
    </row>
    <row r="20" spans="1:7" x14ac:dyDescent="0.2">
      <c r="A20" s="59"/>
      <c r="B20" s="53" t="s">
        <v>45</v>
      </c>
      <c r="C20" s="53" t="s">
        <v>45</v>
      </c>
      <c r="D20" s="53" t="s">
        <v>46</v>
      </c>
      <c r="E20" s="53" t="s">
        <v>46</v>
      </c>
      <c r="F20" s="53" t="s">
        <v>45</v>
      </c>
      <c r="G20" s="53" t="s">
        <v>48</v>
      </c>
    </row>
    <row r="21" spans="1:7" x14ac:dyDescent="0.2">
      <c r="A21" s="60"/>
      <c r="B21" s="53"/>
      <c r="C21" s="53"/>
      <c r="D21" s="53"/>
      <c r="E21" s="53"/>
      <c r="F21" s="53"/>
      <c r="G21" s="53"/>
    </row>
  </sheetData>
  <mergeCells count="13">
    <mergeCell ref="A19:A21"/>
    <mergeCell ref="G1:G3"/>
    <mergeCell ref="A4:A6"/>
    <mergeCell ref="A7:A9"/>
    <mergeCell ref="A10:A12"/>
    <mergeCell ref="A13:A15"/>
    <mergeCell ref="A16:A18"/>
    <mergeCell ref="A1:A3"/>
    <mergeCell ref="B1:B3"/>
    <mergeCell ref="C1:C3"/>
    <mergeCell ref="D1:D3"/>
    <mergeCell ref="E1:E3"/>
    <mergeCell ref="F1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topLeftCell="F6" workbookViewId="0">
      <selection activeCell="AG15" sqref="AG15:AI20"/>
    </sheetView>
  </sheetViews>
  <sheetFormatPr baseColWidth="10" defaultRowHeight="16" x14ac:dyDescent="0.2"/>
  <cols>
    <col min="8" max="8" width="3.5" customWidth="1"/>
    <col min="9" max="9" width="12.83203125" style="2" customWidth="1"/>
    <col min="10" max="27" width="5.1640625" customWidth="1"/>
    <col min="28" max="28" width="2.83203125" customWidth="1"/>
    <col min="29" max="31" width="7.6640625" bestFit="1" customWidth="1"/>
    <col min="32" max="32" width="5.33203125" customWidth="1"/>
  </cols>
  <sheetData>
    <row r="1" spans="1:35" x14ac:dyDescent="0.2">
      <c r="A1" s="61"/>
      <c r="B1" s="58" t="s">
        <v>0</v>
      </c>
      <c r="C1" s="58" t="s">
        <v>1</v>
      </c>
      <c r="D1" s="58" t="s">
        <v>2</v>
      </c>
      <c r="E1" s="58" t="s">
        <v>3</v>
      </c>
      <c r="F1" s="58" t="s">
        <v>4</v>
      </c>
      <c r="G1" s="58" t="s">
        <v>5</v>
      </c>
    </row>
    <row r="2" spans="1:35" x14ac:dyDescent="0.2">
      <c r="A2" s="62"/>
      <c r="B2" s="59"/>
      <c r="C2" s="59"/>
      <c r="D2" s="59"/>
      <c r="E2" s="59"/>
      <c r="F2" s="59"/>
      <c r="G2" s="59"/>
      <c r="I2" s="58"/>
      <c r="J2" s="68" t="s">
        <v>0</v>
      </c>
      <c r="K2" s="64"/>
      <c r="L2" s="64"/>
      <c r="M2" s="64" t="s">
        <v>1</v>
      </c>
      <c r="N2" s="64"/>
      <c r="O2" s="64"/>
      <c r="P2" s="64" t="s">
        <v>23</v>
      </c>
      <c r="Q2" s="64"/>
      <c r="R2" s="64"/>
      <c r="S2" s="64" t="s">
        <v>3</v>
      </c>
      <c r="T2" s="64"/>
      <c r="U2" s="64"/>
      <c r="V2" s="64" t="s">
        <v>4</v>
      </c>
      <c r="W2" s="64"/>
      <c r="X2" s="64"/>
      <c r="Y2" s="64" t="s">
        <v>5</v>
      </c>
      <c r="Z2" s="64"/>
      <c r="AA2" s="64"/>
    </row>
    <row r="3" spans="1:35" x14ac:dyDescent="0.2">
      <c r="A3" s="63"/>
      <c r="B3" s="60"/>
      <c r="C3" s="60"/>
      <c r="D3" s="60"/>
      <c r="E3" s="60"/>
      <c r="F3" s="60"/>
      <c r="G3" s="60"/>
      <c r="I3" s="60"/>
      <c r="J3" s="14" t="s">
        <v>24</v>
      </c>
      <c r="K3" s="15" t="s">
        <v>26</v>
      </c>
      <c r="L3" s="16" t="s">
        <v>25</v>
      </c>
      <c r="M3" s="14" t="s">
        <v>24</v>
      </c>
      <c r="N3" s="15" t="s">
        <v>26</v>
      </c>
      <c r="O3" s="16" t="s">
        <v>25</v>
      </c>
      <c r="P3" s="14" t="s">
        <v>24</v>
      </c>
      <c r="Q3" s="15" t="s">
        <v>26</v>
      </c>
      <c r="R3" s="16" t="s">
        <v>25</v>
      </c>
      <c r="S3" s="14" t="s">
        <v>24</v>
      </c>
      <c r="T3" s="15" t="s">
        <v>26</v>
      </c>
      <c r="U3" s="16" t="s">
        <v>25</v>
      </c>
      <c r="V3" s="14" t="s">
        <v>24</v>
      </c>
      <c r="W3" s="15" t="s">
        <v>26</v>
      </c>
      <c r="X3" s="16" t="s">
        <v>25</v>
      </c>
      <c r="Y3" s="14" t="s">
        <v>24</v>
      </c>
      <c r="Z3" s="15" t="s">
        <v>26</v>
      </c>
      <c r="AA3" s="16" t="s">
        <v>25</v>
      </c>
    </row>
    <row r="4" spans="1:35" x14ac:dyDescent="0.2">
      <c r="A4" s="58" t="s">
        <v>0</v>
      </c>
      <c r="B4" s="6">
        <v>1</v>
      </c>
      <c r="C4" s="7">
        <v>3</v>
      </c>
      <c r="D4" s="6">
        <v>6</v>
      </c>
      <c r="E4" s="6">
        <v>5</v>
      </c>
      <c r="F4" s="6">
        <v>4</v>
      </c>
      <c r="G4" s="6">
        <v>0.5</v>
      </c>
      <c r="I4" s="17" t="s">
        <v>0</v>
      </c>
      <c r="J4" s="18">
        <v>1</v>
      </c>
      <c r="K4" s="19">
        <v>1</v>
      </c>
      <c r="L4" s="20">
        <v>1</v>
      </c>
      <c r="M4" s="18">
        <f>MIN(C4:C6)</f>
        <v>2</v>
      </c>
      <c r="N4" s="19">
        <f>AVERAGE(C4:C6)</f>
        <v>2.3333333333333335</v>
      </c>
      <c r="O4" s="20">
        <f>MAX(C4:C6)</f>
        <v>3</v>
      </c>
      <c r="P4" s="18">
        <f>MIN(D4:D6)</f>
        <v>5</v>
      </c>
      <c r="Q4" s="19">
        <f>AVERAGE(D4:D6)</f>
        <v>5.666666666666667</v>
      </c>
      <c r="R4" s="20">
        <f>MAX(D4:D6)</f>
        <v>6</v>
      </c>
      <c r="S4" s="18">
        <f>MIN(E4:E6)</f>
        <v>4</v>
      </c>
      <c r="T4" s="19">
        <f>AVERAGE(E4:E6)</f>
        <v>4.666666666666667</v>
      </c>
      <c r="U4" s="20">
        <f>MAX(E4:E6)</f>
        <v>5</v>
      </c>
      <c r="V4" s="18">
        <f>MIN(F4:F6)</f>
        <v>3</v>
      </c>
      <c r="W4" s="19">
        <f>AVERAGE(F4:F6)</f>
        <v>3.3333333333333335</v>
      </c>
      <c r="X4" s="20">
        <f>MAX(F4:F6)</f>
        <v>4</v>
      </c>
      <c r="Y4" s="18">
        <f>MIN(G4:G6)</f>
        <v>0.5</v>
      </c>
      <c r="Z4" s="19">
        <f>AVERAGE(G4:G6)</f>
        <v>0.5</v>
      </c>
      <c r="AA4" s="20">
        <f>MAX(G4:G6)</f>
        <v>0.5</v>
      </c>
    </row>
    <row r="5" spans="1:35" x14ac:dyDescent="0.2">
      <c r="A5" s="59"/>
      <c r="B5" s="8">
        <v>1</v>
      </c>
      <c r="C5" s="9">
        <v>2</v>
      </c>
      <c r="D5" s="8">
        <v>5</v>
      </c>
      <c r="E5" s="8">
        <v>4</v>
      </c>
      <c r="F5" s="8">
        <v>3</v>
      </c>
      <c r="G5" s="8">
        <v>0.5</v>
      </c>
      <c r="I5" s="17" t="s">
        <v>1</v>
      </c>
      <c r="J5" s="18">
        <f>MIN(B7:B9)</f>
        <v>0.33333333333333331</v>
      </c>
      <c r="K5" s="19">
        <f>AVERAGE(B7:B9)</f>
        <v>0.44444444444444442</v>
      </c>
      <c r="L5" s="20">
        <f>MAX(B7:B9)</f>
        <v>0.5</v>
      </c>
      <c r="M5" s="18">
        <v>1</v>
      </c>
      <c r="N5" s="19">
        <v>1</v>
      </c>
      <c r="O5" s="20">
        <v>1</v>
      </c>
      <c r="P5" s="18">
        <f>MIN(D7:D9)</f>
        <v>4</v>
      </c>
      <c r="Q5" s="19">
        <f>AVERAGE(D7:D9)</f>
        <v>4.666666666666667</v>
      </c>
      <c r="R5" s="20">
        <f>MAX(D7:D9)</f>
        <v>5</v>
      </c>
      <c r="S5" s="18">
        <f>MIN(E7:E9)</f>
        <v>3</v>
      </c>
      <c r="T5" s="19">
        <f>AVERAGE(E7:E9)</f>
        <v>3.3333333333333335</v>
      </c>
      <c r="U5" s="20">
        <f>MAX(E7:E9)</f>
        <v>4</v>
      </c>
      <c r="V5" s="18">
        <f>MIN(F7:F9)</f>
        <v>2</v>
      </c>
      <c r="W5" s="19">
        <f>AVERAGE(F7:F9)</f>
        <v>2.3333333333333335</v>
      </c>
      <c r="X5" s="20">
        <f>MAX(F7:F9)</f>
        <v>3</v>
      </c>
      <c r="Y5" s="18">
        <f>MIN(G7:G9)</f>
        <v>0.25</v>
      </c>
      <c r="Z5" s="19">
        <f>AVERAGE(G7:G9)</f>
        <v>0.27777777777777773</v>
      </c>
      <c r="AA5" s="20">
        <f>MAX(G7:G9)</f>
        <v>0.33333333333333331</v>
      </c>
    </row>
    <row r="6" spans="1:35" x14ac:dyDescent="0.2">
      <c r="A6" s="60"/>
      <c r="B6" s="10">
        <v>1</v>
      </c>
      <c r="C6" s="11">
        <v>2</v>
      </c>
      <c r="D6" s="10">
        <v>6</v>
      </c>
      <c r="E6" s="10">
        <v>5</v>
      </c>
      <c r="F6" s="10">
        <v>3</v>
      </c>
      <c r="G6" s="10">
        <v>0.5</v>
      </c>
      <c r="I6" s="17" t="s">
        <v>23</v>
      </c>
      <c r="J6" s="18">
        <f>MIN(B10:B12)</f>
        <v>0.16666666666666666</v>
      </c>
      <c r="K6" s="19">
        <f>AVERAGE(B10:B12)</f>
        <v>0.17777777777777778</v>
      </c>
      <c r="L6" s="20">
        <f>MAX(B10:B12)</f>
        <v>0.2</v>
      </c>
      <c r="M6" s="18">
        <f>MIN(C10:C12)</f>
        <v>0.2</v>
      </c>
      <c r="N6" s="19">
        <f>AVERAGE(C10:C12)</f>
        <v>0.21666666666666667</v>
      </c>
      <c r="O6" s="20">
        <f>MAX(C10:C12)</f>
        <v>0.25</v>
      </c>
      <c r="P6" s="18">
        <v>1</v>
      </c>
      <c r="Q6" s="19">
        <v>1</v>
      </c>
      <c r="R6" s="20">
        <v>1</v>
      </c>
      <c r="S6" s="18">
        <f>MIN(E10:E12)</f>
        <v>0.33333333333333331</v>
      </c>
      <c r="T6" s="19">
        <f>AVERAGE(E10:E12)</f>
        <v>0.44444444444444442</v>
      </c>
      <c r="U6" s="20">
        <f>MAX(E10:E12)</f>
        <v>0.5</v>
      </c>
      <c r="V6" s="18">
        <f>MIN(F10:F12)</f>
        <v>0.25</v>
      </c>
      <c r="W6" s="19">
        <f>AVERAGE(F10:F12)</f>
        <v>0.27777777777777773</v>
      </c>
      <c r="X6" s="20">
        <f>MAX(F10:F12)</f>
        <v>0.33333333333333331</v>
      </c>
      <c r="Y6" s="18">
        <f>MIN(G10:G12)</f>
        <v>0.1111111111111111</v>
      </c>
      <c r="Z6" s="19">
        <f>AVERAGE(G10:G12)</f>
        <v>0.12037037037037036</v>
      </c>
      <c r="AA6" s="20">
        <f>MAX(G10:G12)</f>
        <v>0.125</v>
      </c>
    </row>
    <row r="7" spans="1:35" x14ac:dyDescent="0.2">
      <c r="A7" s="58" t="s">
        <v>1</v>
      </c>
      <c r="B7" s="7">
        <v>0.33333333333333331</v>
      </c>
      <c r="C7" s="6">
        <v>1</v>
      </c>
      <c r="D7" s="7">
        <v>4</v>
      </c>
      <c r="E7" s="6">
        <v>3</v>
      </c>
      <c r="F7" s="6">
        <v>2</v>
      </c>
      <c r="G7" s="6">
        <v>0.25</v>
      </c>
      <c r="I7" s="17" t="s">
        <v>3</v>
      </c>
      <c r="J7" s="18">
        <f>MIN(B13:B15)</f>
        <v>0.2</v>
      </c>
      <c r="K7" s="19">
        <f>AVERAGE(B13:B15)</f>
        <v>0.21666666666666667</v>
      </c>
      <c r="L7" s="20">
        <f>MAX(B13:B15)</f>
        <v>0.25</v>
      </c>
      <c r="M7" s="18">
        <f>MIN(C13:C15)</f>
        <v>0.25</v>
      </c>
      <c r="N7" s="19">
        <f>AVERAGE(C13:C15)</f>
        <v>0.30555555555555552</v>
      </c>
      <c r="O7" s="20">
        <f>MAX(C13:C15)</f>
        <v>0.33333333333333331</v>
      </c>
      <c r="P7" s="18">
        <f>MIN(D13:D15)</f>
        <v>2</v>
      </c>
      <c r="Q7" s="19">
        <f>AVERAGE(D13:D15)</f>
        <v>2.3333333333333335</v>
      </c>
      <c r="R7" s="20">
        <f>MAX(D13:D15)</f>
        <v>3</v>
      </c>
      <c r="S7" s="18">
        <v>1</v>
      </c>
      <c r="T7" s="19">
        <v>1</v>
      </c>
      <c r="U7" s="20">
        <v>1</v>
      </c>
      <c r="V7" s="18">
        <f>MIN(F13:F15)</f>
        <v>0.33333333333333331</v>
      </c>
      <c r="W7" s="19">
        <f>AVERAGE(F13:F15)</f>
        <v>0.44444444444444442</v>
      </c>
      <c r="X7" s="20">
        <f>MAX(F13:F15)</f>
        <v>0.5</v>
      </c>
      <c r="Y7" s="18">
        <f>MIN(G13:G15)</f>
        <v>0.1111111111111111</v>
      </c>
      <c r="Z7" s="19">
        <f>AVERAGE(G13:G15)</f>
        <v>0.12037037037037036</v>
      </c>
      <c r="AA7" s="20">
        <f>MAX(G13:G15)</f>
        <v>0.125</v>
      </c>
    </row>
    <row r="8" spans="1:35" x14ac:dyDescent="0.2">
      <c r="A8" s="59"/>
      <c r="B8" s="8">
        <v>0.5</v>
      </c>
      <c r="C8" s="8">
        <v>1</v>
      </c>
      <c r="D8" s="9">
        <v>5</v>
      </c>
      <c r="E8" s="8">
        <v>3</v>
      </c>
      <c r="F8" s="8">
        <v>2</v>
      </c>
      <c r="G8" s="8">
        <v>0.33333333333333331</v>
      </c>
      <c r="I8" s="17" t="s">
        <v>4</v>
      </c>
      <c r="J8" s="18">
        <f>MIN(B16:B18)</f>
        <v>0.25</v>
      </c>
      <c r="K8" s="19">
        <f>AVERAGE(B16:B18)</f>
        <v>0.30555555555555552</v>
      </c>
      <c r="L8" s="20">
        <f>MAX(B16:B18)</f>
        <v>0.33333333333333331</v>
      </c>
      <c r="M8" s="18">
        <f>MIN(C16:C18)</f>
        <v>0.33333333333333331</v>
      </c>
      <c r="N8" s="19">
        <f>AVERAGE(C16:C18)</f>
        <v>0.44444444444444442</v>
      </c>
      <c r="O8" s="20">
        <f>MAX(C16:C18)</f>
        <v>0.5</v>
      </c>
      <c r="P8" s="18">
        <f>MIN(D16:D18)</f>
        <v>3</v>
      </c>
      <c r="Q8" s="19">
        <f>AVERAGE(D16:D18)</f>
        <v>3.6666666666666665</v>
      </c>
      <c r="R8" s="20">
        <f>MAX(D16:D18)</f>
        <v>4</v>
      </c>
      <c r="S8" s="18">
        <f>MIN(E16:E18)</f>
        <v>2</v>
      </c>
      <c r="T8" s="19">
        <f>AVERAGE(E16:E18)</f>
        <v>2.3333333333333335</v>
      </c>
      <c r="U8" s="20">
        <f>MAX(E16:E18)</f>
        <v>3</v>
      </c>
      <c r="V8" s="18">
        <v>1</v>
      </c>
      <c r="W8" s="19">
        <v>1</v>
      </c>
      <c r="X8" s="20">
        <v>1</v>
      </c>
      <c r="Y8" s="18">
        <f>MIN(G16:G18)</f>
        <v>0.125</v>
      </c>
      <c r="Z8" s="19">
        <f>AVERAGE(G16:G18)</f>
        <v>0.14484126984126985</v>
      </c>
      <c r="AA8" s="20">
        <f>MAX(G16:G18)</f>
        <v>0.16666666666666666</v>
      </c>
    </row>
    <row r="9" spans="1:35" x14ac:dyDescent="0.2">
      <c r="A9" s="60"/>
      <c r="B9" s="10">
        <v>0.5</v>
      </c>
      <c r="C9" s="10">
        <v>1</v>
      </c>
      <c r="D9" s="11">
        <v>5</v>
      </c>
      <c r="E9" s="10">
        <v>4</v>
      </c>
      <c r="F9" s="10">
        <v>3</v>
      </c>
      <c r="G9" s="10">
        <v>0.25</v>
      </c>
      <c r="I9" s="17" t="s">
        <v>5</v>
      </c>
      <c r="J9" s="18">
        <f>MIN(B19:B21)</f>
        <v>2</v>
      </c>
      <c r="K9" s="19">
        <f>AVERAGE(B19:B21)</f>
        <v>2</v>
      </c>
      <c r="L9" s="20">
        <f>MAX(B19:B21)</f>
        <v>2</v>
      </c>
      <c r="M9" s="18">
        <f>MIN(C19:C21)</f>
        <v>3</v>
      </c>
      <c r="N9" s="19">
        <f>AVERAGE(C19:C21)</f>
        <v>3.6666666666666665</v>
      </c>
      <c r="O9" s="20">
        <f>MAX(C19:C21)</f>
        <v>4</v>
      </c>
      <c r="P9" s="18">
        <f>MIN(D19:D21)</f>
        <v>8</v>
      </c>
      <c r="Q9" s="19">
        <f>AVERAGE(D19:D21)</f>
        <v>8.6666666666666661</v>
      </c>
      <c r="R9" s="20">
        <f>MAX(D19:D21)</f>
        <v>9</v>
      </c>
      <c r="S9" s="18">
        <f>MIN(E19:E21)</f>
        <v>8</v>
      </c>
      <c r="T9" s="19">
        <f>AVERAGE(E19:E21)</f>
        <v>8.3333333333333339</v>
      </c>
      <c r="U9" s="20">
        <f>MAX(E19:E21)</f>
        <v>9</v>
      </c>
      <c r="V9" s="18">
        <f>MIN(F19:F21)</f>
        <v>6</v>
      </c>
      <c r="W9" s="19">
        <f>AVERAGE(F19:F21)</f>
        <v>7</v>
      </c>
      <c r="X9" s="20">
        <f>MAX(F19:F21)</f>
        <v>8</v>
      </c>
      <c r="Y9" s="18">
        <v>1</v>
      </c>
      <c r="Z9" s="19">
        <v>1</v>
      </c>
      <c r="AA9" s="20">
        <v>1</v>
      </c>
    </row>
    <row r="10" spans="1:35" x14ac:dyDescent="0.2">
      <c r="A10" s="58" t="s">
        <v>2</v>
      </c>
      <c r="B10" s="7">
        <v>0.16666666666666666</v>
      </c>
      <c r="C10" s="6">
        <v>0.25</v>
      </c>
      <c r="D10" s="6">
        <v>1</v>
      </c>
      <c r="E10" s="7">
        <v>0.5</v>
      </c>
      <c r="F10" s="6">
        <v>0.33333333333333331</v>
      </c>
      <c r="G10" s="6">
        <v>0.1111111111111111</v>
      </c>
      <c r="Q10" s="1" t="s">
        <v>28</v>
      </c>
    </row>
    <row r="11" spans="1:35" x14ac:dyDescent="0.2">
      <c r="A11" s="59"/>
      <c r="B11" s="9">
        <v>0.2</v>
      </c>
      <c r="C11" s="8">
        <v>0.2</v>
      </c>
      <c r="D11" s="8">
        <v>1</v>
      </c>
      <c r="E11" s="9">
        <v>0.5</v>
      </c>
      <c r="F11" s="8">
        <v>0.25</v>
      </c>
      <c r="G11" s="8">
        <v>0.125</v>
      </c>
      <c r="P11" s="65" t="s">
        <v>27</v>
      </c>
      <c r="Q11" s="66"/>
      <c r="R11" s="67"/>
    </row>
    <row r="12" spans="1:35" x14ac:dyDescent="0.2">
      <c r="A12" s="60"/>
      <c r="B12" s="11">
        <v>0.16666666666666666</v>
      </c>
      <c r="C12" s="10">
        <v>0.2</v>
      </c>
      <c r="D12" s="10">
        <v>1</v>
      </c>
      <c r="E12" s="11">
        <v>0.33333333333333331</v>
      </c>
      <c r="F12" s="10">
        <v>0.25</v>
      </c>
      <c r="G12" s="10">
        <v>0.125</v>
      </c>
      <c r="Q12" s="1" t="s">
        <v>28</v>
      </c>
    </row>
    <row r="13" spans="1:35" x14ac:dyDescent="0.2">
      <c r="A13" s="58" t="s">
        <v>3</v>
      </c>
      <c r="B13" s="7">
        <v>0.2</v>
      </c>
      <c r="C13" s="6">
        <v>0.33333333333333331</v>
      </c>
      <c r="D13" s="6">
        <v>2</v>
      </c>
      <c r="E13" s="6">
        <v>1</v>
      </c>
      <c r="F13" s="6">
        <v>0.5</v>
      </c>
      <c r="G13" s="6">
        <v>0.125</v>
      </c>
      <c r="I13" s="58"/>
      <c r="J13" s="68" t="s">
        <v>0</v>
      </c>
      <c r="K13" s="64"/>
      <c r="L13" s="64"/>
      <c r="M13" s="64" t="s">
        <v>1</v>
      </c>
      <c r="N13" s="64"/>
      <c r="O13" s="64"/>
      <c r="P13" s="64" t="s">
        <v>23</v>
      </c>
      <c r="Q13" s="64"/>
      <c r="R13" s="64"/>
      <c r="S13" s="64" t="s">
        <v>3</v>
      </c>
      <c r="T13" s="64"/>
      <c r="U13" s="64"/>
      <c r="V13" s="64" t="s">
        <v>4</v>
      </c>
      <c r="W13" s="64"/>
      <c r="X13" s="64"/>
      <c r="Y13" s="64" t="s">
        <v>5</v>
      </c>
      <c r="Z13" s="64"/>
      <c r="AA13" s="64"/>
    </row>
    <row r="14" spans="1:35" x14ac:dyDescent="0.2">
      <c r="A14" s="59"/>
      <c r="B14" s="9">
        <v>0.25</v>
      </c>
      <c r="C14" s="8">
        <v>0.33333333333333331</v>
      </c>
      <c r="D14" s="8">
        <v>2</v>
      </c>
      <c r="E14" s="8">
        <v>1</v>
      </c>
      <c r="F14" s="8">
        <v>0.5</v>
      </c>
      <c r="G14" s="8">
        <v>0.1111111111111111</v>
      </c>
      <c r="I14" s="60"/>
      <c r="J14" s="14" t="s">
        <v>24</v>
      </c>
      <c r="K14" s="15" t="s">
        <v>26</v>
      </c>
      <c r="L14" s="16" t="s">
        <v>25</v>
      </c>
      <c r="M14" s="14" t="s">
        <v>24</v>
      </c>
      <c r="N14" s="15" t="s">
        <v>26</v>
      </c>
      <c r="O14" s="16" t="s">
        <v>25</v>
      </c>
      <c r="P14" s="14" t="s">
        <v>24</v>
      </c>
      <c r="Q14" s="15" t="s">
        <v>26</v>
      </c>
      <c r="R14" s="16" t="s">
        <v>25</v>
      </c>
      <c r="S14" s="14" t="s">
        <v>24</v>
      </c>
      <c r="T14" s="15" t="s">
        <v>26</v>
      </c>
      <c r="U14" s="16" t="s">
        <v>25</v>
      </c>
      <c r="V14" s="14" t="s">
        <v>24</v>
      </c>
      <c r="W14" s="15" t="s">
        <v>26</v>
      </c>
      <c r="X14" s="16" t="s">
        <v>25</v>
      </c>
      <c r="Y14" s="14" t="s">
        <v>24</v>
      </c>
      <c r="Z14" s="15" t="s">
        <v>26</v>
      </c>
      <c r="AA14" s="16" t="s">
        <v>25</v>
      </c>
      <c r="AC14" s="14" t="s">
        <v>24</v>
      </c>
      <c r="AD14" s="15" t="s">
        <v>26</v>
      </c>
      <c r="AE14" s="16" t="s">
        <v>25</v>
      </c>
      <c r="AG14" s="34" t="s">
        <v>30</v>
      </c>
      <c r="AH14" s="35" t="s">
        <v>31</v>
      </c>
      <c r="AI14" s="36" t="s">
        <v>32</v>
      </c>
    </row>
    <row r="15" spans="1:35" x14ac:dyDescent="0.2">
      <c r="A15" s="60"/>
      <c r="B15" s="11">
        <v>0.2</v>
      </c>
      <c r="C15" s="10">
        <v>0.25</v>
      </c>
      <c r="D15" s="10">
        <v>3</v>
      </c>
      <c r="E15" s="10">
        <v>1</v>
      </c>
      <c r="F15" s="10">
        <v>0.33333333333333331</v>
      </c>
      <c r="G15" s="10">
        <v>0.125</v>
      </c>
      <c r="I15" s="17" t="s">
        <v>0</v>
      </c>
      <c r="J15" s="18">
        <v>1</v>
      </c>
      <c r="K15" s="19">
        <v>1</v>
      </c>
      <c r="L15" s="20">
        <v>1</v>
      </c>
      <c r="M15" s="18">
        <v>2</v>
      </c>
      <c r="N15" s="19">
        <v>2.3333333333333335</v>
      </c>
      <c r="O15" s="20">
        <v>3</v>
      </c>
      <c r="P15" s="18">
        <v>5</v>
      </c>
      <c r="Q15" s="19">
        <v>5.666666666666667</v>
      </c>
      <c r="R15" s="20">
        <v>6</v>
      </c>
      <c r="S15" s="18">
        <v>4</v>
      </c>
      <c r="T15" s="19">
        <v>4.666666666666667</v>
      </c>
      <c r="U15" s="20">
        <v>5</v>
      </c>
      <c r="V15" s="18">
        <v>3</v>
      </c>
      <c r="W15" s="19">
        <v>3.3333333333333335</v>
      </c>
      <c r="X15" s="20">
        <v>4</v>
      </c>
      <c r="Y15" s="18">
        <v>0.5</v>
      </c>
      <c r="Z15" s="19">
        <v>0.5</v>
      </c>
      <c r="AA15" s="20">
        <v>0.5</v>
      </c>
      <c r="AC15" s="25">
        <f>SUM(J15,M15,P15,S15,V15,Y15)</f>
        <v>15.5</v>
      </c>
      <c r="AD15" s="26">
        <f t="shared" ref="AD15:AE20" si="0">SUM(K15,N15,Q15,T15,W15,Z15)</f>
        <v>17.5</v>
      </c>
      <c r="AE15" s="27">
        <f t="shared" si="0"/>
        <v>19.5</v>
      </c>
      <c r="AG15" s="37">
        <f>AC15*$AC$31</f>
        <v>0.18685955394816153</v>
      </c>
      <c r="AH15" s="38">
        <f>AD15*$AD$31</f>
        <v>0.23403709567570921</v>
      </c>
      <c r="AI15" s="39">
        <f>AE15*$AE$31</f>
        <v>0.29214698905489195</v>
      </c>
    </row>
    <row r="16" spans="1:35" x14ac:dyDescent="0.2">
      <c r="A16" s="58" t="s">
        <v>4</v>
      </c>
      <c r="B16" s="7">
        <v>0.25</v>
      </c>
      <c r="C16" s="6">
        <v>0.5</v>
      </c>
      <c r="D16" s="6">
        <v>3</v>
      </c>
      <c r="E16" s="6">
        <v>2</v>
      </c>
      <c r="F16" s="6">
        <v>1</v>
      </c>
      <c r="G16" s="6">
        <v>0.14285714285714285</v>
      </c>
      <c r="I16" s="17" t="s">
        <v>1</v>
      </c>
      <c r="J16" s="18">
        <v>0.33333333333333331</v>
      </c>
      <c r="K16" s="19">
        <v>0.44444444444444442</v>
      </c>
      <c r="L16" s="20">
        <v>0.5</v>
      </c>
      <c r="M16" s="18">
        <v>1</v>
      </c>
      <c r="N16" s="19">
        <v>1</v>
      </c>
      <c r="O16" s="20">
        <v>1</v>
      </c>
      <c r="P16" s="18">
        <v>4</v>
      </c>
      <c r="Q16" s="19">
        <v>4.666666666666667</v>
      </c>
      <c r="R16" s="20">
        <v>5</v>
      </c>
      <c r="S16" s="18">
        <v>3</v>
      </c>
      <c r="T16" s="19">
        <v>3.3333333333333335</v>
      </c>
      <c r="U16" s="20">
        <v>4</v>
      </c>
      <c r="V16" s="18">
        <v>2</v>
      </c>
      <c r="W16" s="19">
        <v>2.3333333333333335</v>
      </c>
      <c r="X16" s="20">
        <v>3</v>
      </c>
      <c r="Y16" s="18">
        <v>0.25</v>
      </c>
      <c r="Z16" s="19">
        <v>0.27777777777777773</v>
      </c>
      <c r="AA16" s="20">
        <v>0.33333333333333331</v>
      </c>
      <c r="AC16" s="28">
        <f t="shared" ref="AC16:AC20" si="1">SUM(J16,M16,P16,S16,V16,Y16)</f>
        <v>10.583333333333332</v>
      </c>
      <c r="AD16" s="29">
        <f t="shared" si="0"/>
        <v>12.055555555555557</v>
      </c>
      <c r="AE16" s="30">
        <f t="shared" si="0"/>
        <v>13.833333333333334</v>
      </c>
      <c r="AG16" s="40">
        <f>AC16*$AC$31</f>
        <v>0.12758689973879844</v>
      </c>
      <c r="AH16" s="41">
        <f t="shared" ref="AH16:AH20" si="2">AD16*$AD$31</f>
        <v>0.16122555479882192</v>
      </c>
      <c r="AI16" s="42">
        <f t="shared" ref="AI16:AI20" si="3">AE16*$AE$31</f>
        <v>0.20724957343210285</v>
      </c>
    </row>
    <row r="17" spans="1:35" x14ac:dyDescent="0.2">
      <c r="A17" s="59"/>
      <c r="B17" s="8">
        <v>0.33333333333333331</v>
      </c>
      <c r="C17" s="8">
        <v>0.5</v>
      </c>
      <c r="D17" s="8">
        <v>4</v>
      </c>
      <c r="E17" s="8">
        <v>2</v>
      </c>
      <c r="F17" s="8">
        <v>1</v>
      </c>
      <c r="G17" s="8">
        <v>0.16666666666666666</v>
      </c>
      <c r="I17" s="17" t="s">
        <v>23</v>
      </c>
      <c r="J17" s="18">
        <v>0.16666666666666666</v>
      </c>
      <c r="K17" s="19">
        <v>0.17777777777777778</v>
      </c>
      <c r="L17" s="20">
        <v>0.2</v>
      </c>
      <c r="M17" s="18">
        <v>0.2</v>
      </c>
      <c r="N17" s="19">
        <v>0.21666666666666667</v>
      </c>
      <c r="O17" s="20">
        <v>0.25</v>
      </c>
      <c r="P17" s="18">
        <v>1</v>
      </c>
      <c r="Q17" s="19">
        <v>1</v>
      </c>
      <c r="R17" s="20">
        <v>1</v>
      </c>
      <c r="S17" s="18">
        <v>0.33333333333333331</v>
      </c>
      <c r="T17" s="19">
        <v>0.44444444444444442</v>
      </c>
      <c r="U17" s="20">
        <v>0.5</v>
      </c>
      <c r="V17" s="18">
        <v>0.25</v>
      </c>
      <c r="W17" s="19">
        <v>0.27777777777777773</v>
      </c>
      <c r="X17" s="20">
        <v>0.33333333333333331</v>
      </c>
      <c r="Y17" s="18">
        <v>0.1111111111111111</v>
      </c>
      <c r="Z17" s="19">
        <v>0.12037037037037036</v>
      </c>
      <c r="AA17" s="20">
        <v>0.125</v>
      </c>
      <c r="AC17" s="28">
        <f t="shared" si="1"/>
        <v>2.0611111111111109</v>
      </c>
      <c r="AD17" s="29">
        <f t="shared" si="0"/>
        <v>2.2370370370370369</v>
      </c>
      <c r="AE17" s="30">
        <f t="shared" si="0"/>
        <v>2.4083333333333332</v>
      </c>
      <c r="AG17" s="40">
        <f>AC17*$AC$31</f>
        <v>2.4847632442569146E-2</v>
      </c>
      <c r="AH17" s="41">
        <f t="shared" si="2"/>
        <v>2.9917122918122402E-2</v>
      </c>
      <c r="AI17" s="42">
        <f t="shared" si="3"/>
        <v>3.6081401639685373E-2</v>
      </c>
    </row>
    <row r="18" spans="1:35" x14ac:dyDescent="0.2">
      <c r="A18" s="60"/>
      <c r="B18" s="10">
        <v>0.33333333333333331</v>
      </c>
      <c r="C18" s="10">
        <v>0.33333333333333331</v>
      </c>
      <c r="D18" s="10">
        <v>4</v>
      </c>
      <c r="E18" s="10">
        <v>3</v>
      </c>
      <c r="F18" s="10">
        <v>1</v>
      </c>
      <c r="G18" s="10">
        <v>0.125</v>
      </c>
      <c r="I18" s="17" t="s">
        <v>3</v>
      </c>
      <c r="J18" s="18">
        <v>0.2</v>
      </c>
      <c r="K18" s="19">
        <v>0.21666666666666667</v>
      </c>
      <c r="L18" s="20">
        <v>0.25</v>
      </c>
      <c r="M18" s="18">
        <v>0.25</v>
      </c>
      <c r="N18" s="19">
        <v>0.30555555555555552</v>
      </c>
      <c r="O18" s="20">
        <v>0.33333333333333331</v>
      </c>
      <c r="P18" s="18">
        <v>2</v>
      </c>
      <c r="Q18" s="19">
        <v>2.3333333333333335</v>
      </c>
      <c r="R18" s="20">
        <v>3</v>
      </c>
      <c r="S18" s="18">
        <v>1</v>
      </c>
      <c r="T18" s="19">
        <v>1</v>
      </c>
      <c r="U18" s="20">
        <v>1</v>
      </c>
      <c r="V18" s="18">
        <v>0.33333333333333331</v>
      </c>
      <c r="W18" s="19">
        <v>0.44444444444444442</v>
      </c>
      <c r="X18" s="20">
        <v>0.5</v>
      </c>
      <c r="Y18" s="18">
        <v>0.1111111111111111</v>
      </c>
      <c r="Z18" s="19">
        <v>0.12037037037037036</v>
      </c>
      <c r="AA18" s="20">
        <v>0.125</v>
      </c>
      <c r="AC18" s="28">
        <f t="shared" si="1"/>
        <v>3.8944444444444448</v>
      </c>
      <c r="AD18" s="29">
        <f t="shared" si="0"/>
        <v>4.4203703703703701</v>
      </c>
      <c r="AE18" s="30">
        <f t="shared" si="0"/>
        <v>5.208333333333333</v>
      </c>
      <c r="AG18" s="40">
        <f t="shared" ref="AG18:AG20" si="4">AC18*$AC$31</f>
        <v>4.6949300113857076E-2</v>
      </c>
      <c r="AH18" s="41">
        <f t="shared" si="2"/>
        <v>5.9116036759568023E-2</v>
      </c>
      <c r="AI18" s="42">
        <f t="shared" si="3"/>
        <v>7.8030712888592937E-2</v>
      </c>
    </row>
    <row r="19" spans="1:35" x14ac:dyDescent="0.2">
      <c r="A19" s="58" t="s">
        <v>5</v>
      </c>
      <c r="B19" s="7">
        <v>2</v>
      </c>
      <c r="C19" s="6">
        <v>4</v>
      </c>
      <c r="D19" s="6">
        <v>9</v>
      </c>
      <c r="E19" s="6">
        <v>8</v>
      </c>
      <c r="F19" s="6">
        <v>7</v>
      </c>
      <c r="G19" s="6">
        <v>1</v>
      </c>
      <c r="I19" s="17" t="s">
        <v>4</v>
      </c>
      <c r="J19" s="18">
        <v>0.25</v>
      </c>
      <c r="K19" s="19">
        <v>0.30555555555555552</v>
      </c>
      <c r="L19" s="20">
        <v>0.33333333333333331</v>
      </c>
      <c r="M19" s="18">
        <v>0.33333333333333331</v>
      </c>
      <c r="N19" s="19">
        <v>0.44444444444444442</v>
      </c>
      <c r="O19" s="20">
        <v>0.5</v>
      </c>
      <c r="P19" s="18">
        <v>3</v>
      </c>
      <c r="Q19" s="19">
        <v>3.6666666666666665</v>
      </c>
      <c r="R19" s="20">
        <v>4</v>
      </c>
      <c r="S19" s="18">
        <v>2</v>
      </c>
      <c r="T19" s="19">
        <v>2.3333333333333335</v>
      </c>
      <c r="U19" s="20">
        <v>3</v>
      </c>
      <c r="V19" s="18">
        <v>1</v>
      </c>
      <c r="W19" s="19">
        <v>1</v>
      </c>
      <c r="X19" s="20">
        <v>1</v>
      </c>
      <c r="Y19" s="18">
        <v>0.125</v>
      </c>
      <c r="Z19" s="19">
        <v>0.14484126984126985</v>
      </c>
      <c r="AA19" s="20">
        <v>0.16666666666666666</v>
      </c>
      <c r="AC19" s="28">
        <f t="shared" si="1"/>
        <v>6.708333333333333</v>
      </c>
      <c r="AD19" s="29">
        <f t="shared" si="0"/>
        <v>7.8948412698412698</v>
      </c>
      <c r="AE19" s="30">
        <f t="shared" si="0"/>
        <v>8.9999999999999982</v>
      </c>
      <c r="AG19" s="40">
        <f t="shared" si="4"/>
        <v>8.087201125175808E-2</v>
      </c>
      <c r="AH19" s="41">
        <f t="shared" si="2"/>
        <v>0.10558204123510737</v>
      </c>
      <c r="AI19" s="42">
        <f t="shared" si="3"/>
        <v>0.13483707187148858</v>
      </c>
    </row>
    <row r="20" spans="1:35" x14ac:dyDescent="0.2">
      <c r="A20" s="59"/>
      <c r="B20" s="9">
        <v>2</v>
      </c>
      <c r="C20" s="8">
        <v>3</v>
      </c>
      <c r="D20" s="8">
        <v>8</v>
      </c>
      <c r="E20" s="8">
        <v>9</v>
      </c>
      <c r="F20" s="8">
        <v>6</v>
      </c>
      <c r="G20" s="8">
        <v>1</v>
      </c>
      <c r="I20" s="17" t="s">
        <v>5</v>
      </c>
      <c r="J20" s="18">
        <v>2</v>
      </c>
      <c r="K20" s="19">
        <v>2</v>
      </c>
      <c r="L20" s="20">
        <v>2</v>
      </c>
      <c r="M20" s="18">
        <v>3</v>
      </c>
      <c r="N20" s="19">
        <v>3.6666666666666665</v>
      </c>
      <c r="O20" s="20">
        <v>4</v>
      </c>
      <c r="P20" s="18">
        <v>8</v>
      </c>
      <c r="Q20" s="19">
        <v>8.6666666666666661</v>
      </c>
      <c r="R20" s="20">
        <v>9</v>
      </c>
      <c r="S20" s="18">
        <v>8</v>
      </c>
      <c r="T20" s="19">
        <v>8.3333333333333339</v>
      </c>
      <c r="U20" s="20">
        <v>9</v>
      </c>
      <c r="V20" s="18">
        <v>6</v>
      </c>
      <c r="W20" s="19">
        <v>7</v>
      </c>
      <c r="X20" s="20">
        <v>8</v>
      </c>
      <c r="Y20" s="18">
        <v>1</v>
      </c>
      <c r="Z20" s="19">
        <v>1</v>
      </c>
      <c r="AA20" s="20">
        <v>1</v>
      </c>
      <c r="AC20" s="31">
        <f t="shared" si="1"/>
        <v>28</v>
      </c>
      <c r="AD20" s="32">
        <f t="shared" si="0"/>
        <v>30.666666666666664</v>
      </c>
      <c r="AE20" s="33">
        <f t="shared" si="0"/>
        <v>33</v>
      </c>
      <c r="AG20" s="43">
        <f t="shared" si="4"/>
        <v>0.33755274261603374</v>
      </c>
      <c r="AH20" s="44">
        <f t="shared" si="2"/>
        <v>0.41012214861267132</v>
      </c>
      <c r="AI20" s="45">
        <f t="shared" si="3"/>
        <v>0.49440259686212484</v>
      </c>
    </row>
    <row r="21" spans="1:35" x14ac:dyDescent="0.2">
      <c r="A21" s="60"/>
      <c r="B21" s="11">
        <v>2</v>
      </c>
      <c r="C21" s="10">
        <v>4</v>
      </c>
      <c r="D21" s="10">
        <v>9</v>
      </c>
      <c r="E21" s="10">
        <v>8</v>
      </c>
      <c r="F21" s="10">
        <v>8</v>
      </c>
      <c r="G21" s="10">
        <v>1</v>
      </c>
    </row>
    <row r="23" spans="1:35" x14ac:dyDescent="0.2">
      <c r="AC23" s="22">
        <f>SUM(J15:J20,M15:M20,P15:P20,S15:S20,V15:V20,Y15:Y20)</f>
        <v>66.747222222222234</v>
      </c>
      <c r="AD23" s="23">
        <f>SUM(K15:K20,N15:N20,Q15:Q20,T15:T20,W15:W20,Z15:Z20)</f>
        <v>74.774470899470884</v>
      </c>
      <c r="AE23" s="24">
        <f>SUM(L15:L20,O15:O20,R15:R20,U15:U20,X15:X20,AA15:AA20)</f>
        <v>82.95</v>
      </c>
    </row>
    <row r="24" spans="1:35" x14ac:dyDescent="0.2">
      <c r="AD24" s="1" t="s">
        <v>28</v>
      </c>
    </row>
    <row r="25" spans="1:35" x14ac:dyDescent="0.2">
      <c r="AC25" s="65" t="s">
        <v>27</v>
      </c>
      <c r="AD25" s="66"/>
      <c r="AE25" s="67"/>
    </row>
    <row r="26" spans="1:35" x14ac:dyDescent="0.2">
      <c r="AD26" s="1" t="s">
        <v>28</v>
      </c>
    </row>
    <row r="27" spans="1:35" x14ac:dyDescent="0.2">
      <c r="AC27">
        <v>66.747222222222234</v>
      </c>
      <c r="AD27">
        <v>74.774470899470884</v>
      </c>
      <c r="AE27">
        <v>82.95</v>
      </c>
    </row>
    <row r="28" spans="1:35" x14ac:dyDescent="0.2">
      <c r="AD28" s="1" t="s">
        <v>28</v>
      </c>
    </row>
    <row r="29" spans="1:35" x14ac:dyDescent="0.2">
      <c r="AC29" s="65" t="s">
        <v>29</v>
      </c>
      <c r="AD29" s="66"/>
      <c r="AE29" s="67"/>
    </row>
    <row r="30" spans="1:35" x14ac:dyDescent="0.2">
      <c r="AD30" s="1" t="s">
        <v>28</v>
      </c>
    </row>
    <row r="31" spans="1:35" x14ac:dyDescent="0.2">
      <c r="AC31" s="21">
        <f>1/AE27</f>
        <v>1.2055455093429776E-2</v>
      </c>
      <c r="AD31" s="21">
        <f>1/AD27</f>
        <v>1.337354832432624E-2</v>
      </c>
      <c r="AE31" s="21">
        <f>1/AC27</f>
        <v>1.4981896874609844E-2</v>
      </c>
    </row>
  </sheetData>
  <mergeCells count="30">
    <mergeCell ref="AC25:AE25"/>
    <mergeCell ref="AC29:AE29"/>
    <mergeCell ref="A19:A21"/>
    <mergeCell ref="J2:L2"/>
    <mergeCell ref="M2:O2"/>
    <mergeCell ref="P2:R2"/>
    <mergeCell ref="S2:U2"/>
    <mergeCell ref="G1:G3"/>
    <mergeCell ref="A4:A6"/>
    <mergeCell ref="A7:A9"/>
    <mergeCell ref="A10:A12"/>
    <mergeCell ref="A13:A15"/>
    <mergeCell ref="A16:A18"/>
    <mergeCell ref="A1:A3"/>
    <mergeCell ref="B1:B3"/>
    <mergeCell ref="C1:C3"/>
    <mergeCell ref="D1:D3"/>
    <mergeCell ref="E1:E3"/>
    <mergeCell ref="Y2:AA2"/>
    <mergeCell ref="I2:I3"/>
    <mergeCell ref="F1:F3"/>
    <mergeCell ref="V13:X13"/>
    <mergeCell ref="Y13:AA13"/>
    <mergeCell ref="P11:R11"/>
    <mergeCell ref="V2:X2"/>
    <mergeCell ref="I13:I14"/>
    <mergeCell ref="J13:L13"/>
    <mergeCell ref="M13:O13"/>
    <mergeCell ref="P13:R13"/>
    <mergeCell ref="S13:U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zoomScale="99" workbookViewId="0">
      <selection activeCell="X17" sqref="X17"/>
    </sheetView>
  </sheetViews>
  <sheetFormatPr baseColWidth="10" defaultRowHeight="16" x14ac:dyDescent="0.2"/>
  <cols>
    <col min="1" max="1" width="5.5" bestFit="1" customWidth="1"/>
    <col min="2" max="10" width="7.6640625" bestFit="1" customWidth="1"/>
    <col min="11" max="22" width="7.6640625" customWidth="1"/>
  </cols>
  <sheetData>
    <row r="1" spans="1:23" x14ac:dyDescent="0.2">
      <c r="A1" s="73"/>
      <c r="B1" s="74"/>
      <c r="C1" s="74"/>
      <c r="D1" s="75"/>
      <c r="E1" s="64" t="s">
        <v>33</v>
      </c>
      <c r="F1" s="64"/>
      <c r="G1" s="64"/>
      <c r="H1" s="64" t="s">
        <v>34</v>
      </c>
      <c r="I1" s="64"/>
      <c r="J1" s="64"/>
      <c r="K1" s="64" t="s">
        <v>35</v>
      </c>
      <c r="L1" s="64"/>
      <c r="M1" s="64"/>
      <c r="N1" s="64" t="s">
        <v>36</v>
      </c>
      <c r="O1" s="64"/>
      <c r="P1" s="64"/>
      <c r="Q1" s="64" t="s">
        <v>37</v>
      </c>
      <c r="R1" s="64"/>
      <c r="S1" s="64"/>
      <c r="T1" s="64" t="s">
        <v>38</v>
      </c>
      <c r="U1" s="64"/>
      <c r="V1" s="64"/>
    </row>
    <row r="2" spans="1:23" x14ac:dyDescent="0.2">
      <c r="A2" s="76"/>
      <c r="B2" s="77"/>
      <c r="C2" s="77"/>
      <c r="D2" s="78"/>
      <c r="E2" s="51" t="s">
        <v>39</v>
      </c>
      <c r="F2" s="51" t="s">
        <v>40</v>
      </c>
      <c r="G2" s="13" t="s">
        <v>41</v>
      </c>
      <c r="H2" s="51" t="s">
        <v>39</v>
      </c>
      <c r="I2" s="51" t="s">
        <v>40</v>
      </c>
      <c r="J2" s="13" t="s">
        <v>41</v>
      </c>
      <c r="K2" s="51" t="s">
        <v>39</v>
      </c>
      <c r="L2" s="51" t="s">
        <v>40</v>
      </c>
      <c r="M2" s="13" t="s">
        <v>41</v>
      </c>
      <c r="N2" s="51" t="s">
        <v>39</v>
      </c>
      <c r="O2" s="51" t="s">
        <v>40</v>
      </c>
      <c r="P2" s="13" t="s">
        <v>41</v>
      </c>
      <c r="Q2" s="51" t="s">
        <v>39</v>
      </c>
      <c r="R2" s="51" t="s">
        <v>40</v>
      </c>
      <c r="S2" s="13" t="s">
        <v>41</v>
      </c>
      <c r="T2" s="51" t="s">
        <v>39</v>
      </c>
      <c r="U2" s="51" t="s">
        <v>40</v>
      </c>
      <c r="V2" s="13" t="s">
        <v>41</v>
      </c>
    </row>
    <row r="3" spans="1:23" x14ac:dyDescent="0.2">
      <c r="A3" s="50"/>
      <c r="B3" s="51" t="s">
        <v>42</v>
      </c>
      <c r="C3" s="51" t="s">
        <v>43</v>
      </c>
      <c r="D3" s="13" t="s">
        <v>44</v>
      </c>
      <c r="E3" s="47">
        <v>0.18685955394816153</v>
      </c>
      <c r="F3" s="47">
        <v>0.23403709567570921</v>
      </c>
      <c r="G3" s="48">
        <v>0.29214698905489195</v>
      </c>
      <c r="H3" s="46">
        <v>0.12758689973879844</v>
      </c>
      <c r="I3" s="47">
        <v>0.16122555479882192</v>
      </c>
      <c r="J3" s="48">
        <v>0.20724957343210285</v>
      </c>
      <c r="K3" s="46">
        <v>2.4847632442569146E-2</v>
      </c>
      <c r="L3" s="47">
        <v>2.9917122918122402E-2</v>
      </c>
      <c r="M3" s="48">
        <v>3.6081401639685373E-2</v>
      </c>
      <c r="N3" s="46">
        <v>4.6949300113857076E-2</v>
      </c>
      <c r="O3" s="47">
        <v>5.9116036759568023E-2</v>
      </c>
      <c r="P3" s="48">
        <v>7.8030712888592937E-2</v>
      </c>
      <c r="Q3" s="46">
        <v>8.087201125175808E-2</v>
      </c>
      <c r="R3" s="47">
        <v>0.10558204123510737</v>
      </c>
      <c r="S3" s="48">
        <v>0.13483707187148858</v>
      </c>
      <c r="T3" s="46">
        <v>0.33755274261603374</v>
      </c>
      <c r="U3" s="47">
        <v>0.41012214861267132</v>
      </c>
      <c r="V3" s="48">
        <v>0.49440259686212484</v>
      </c>
      <c r="W3" s="12" t="s">
        <v>24</v>
      </c>
    </row>
    <row r="4" spans="1:23" x14ac:dyDescent="0.2">
      <c r="A4" s="49" t="s">
        <v>33</v>
      </c>
      <c r="B4" s="43">
        <v>0.18685955394816153</v>
      </c>
      <c r="C4" s="44">
        <v>0.23403709567570921</v>
      </c>
      <c r="D4" s="45">
        <v>0.29214698905489195</v>
      </c>
      <c r="E4" s="79">
        <v>1</v>
      </c>
      <c r="F4" s="80"/>
      <c r="G4" s="81"/>
      <c r="H4" s="69">
        <v>1</v>
      </c>
      <c r="I4" s="69"/>
      <c r="J4" s="69"/>
      <c r="K4" s="69">
        <v>1</v>
      </c>
      <c r="L4" s="69"/>
      <c r="M4" s="69"/>
      <c r="N4" s="69">
        <v>1</v>
      </c>
      <c r="O4" s="69"/>
      <c r="P4" s="69"/>
      <c r="Q4" s="69">
        <v>1</v>
      </c>
      <c r="R4" s="69"/>
      <c r="S4" s="69"/>
      <c r="T4" s="69">
        <v>0</v>
      </c>
      <c r="U4" s="69"/>
      <c r="V4" s="69"/>
      <c r="W4" s="49">
        <f>MIN(E4:V4)</f>
        <v>0</v>
      </c>
    </row>
    <row r="5" spans="1:23" x14ac:dyDescent="0.2">
      <c r="A5" s="49" t="s">
        <v>34</v>
      </c>
      <c r="B5" s="46">
        <v>0.12758689973879844</v>
      </c>
      <c r="C5" s="47">
        <v>0.16122555479882192</v>
      </c>
      <c r="D5" s="48">
        <v>0.20724957343210285</v>
      </c>
      <c r="E5" s="69">
        <f>(E3-D5)/((C5-D5)-(F3-E3))</f>
        <v>0.2187733703706421</v>
      </c>
      <c r="F5" s="69"/>
      <c r="G5" s="69"/>
      <c r="H5" s="70">
        <v>1</v>
      </c>
      <c r="I5" s="71"/>
      <c r="J5" s="72"/>
      <c r="K5" s="69">
        <v>1</v>
      </c>
      <c r="L5" s="69"/>
      <c r="M5" s="69"/>
      <c r="N5" s="70">
        <v>1</v>
      </c>
      <c r="O5" s="71"/>
      <c r="P5" s="72"/>
      <c r="Q5" s="70">
        <v>1</v>
      </c>
      <c r="R5" s="71"/>
      <c r="S5" s="72"/>
      <c r="T5" s="70">
        <v>0</v>
      </c>
      <c r="U5" s="71"/>
      <c r="V5" s="72"/>
      <c r="W5" s="49">
        <f t="shared" ref="W5:W9" si="0">MIN(E5:V5)</f>
        <v>0</v>
      </c>
    </row>
    <row r="6" spans="1:23" x14ac:dyDescent="0.2">
      <c r="A6" s="49" t="s">
        <v>35</v>
      </c>
      <c r="B6" s="46">
        <v>2.4847632442569146E-2</v>
      </c>
      <c r="C6" s="47">
        <v>2.9917122918122402E-2</v>
      </c>
      <c r="D6" s="48">
        <v>3.6081401639685373E-2</v>
      </c>
      <c r="E6" s="69">
        <v>0</v>
      </c>
      <c r="F6" s="69"/>
      <c r="G6" s="69"/>
      <c r="H6" s="69">
        <v>0</v>
      </c>
      <c r="I6" s="69"/>
      <c r="J6" s="69"/>
      <c r="K6" s="70">
        <v>1</v>
      </c>
      <c r="L6" s="71"/>
      <c r="M6" s="72"/>
      <c r="N6" s="69">
        <v>0</v>
      </c>
      <c r="O6" s="69"/>
      <c r="P6" s="69"/>
      <c r="Q6" s="70">
        <v>0</v>
      </c>
      <c r="R6" s="71"/>
      <c r="S6" s="72"/>
      <c r="T6" s="70">
        <v>0</v>
      </c>
      <c r="U6" s="71"/>
      <c r="V6" s="72"/>
      <c r="W6" s="49">
        <f t="shared" si="0"/>
        <v>0</v>
      </c>
    </row>
    <row r="7" spans="1:23" x14ac:dyDescent="0.2">
      <c r="A7" s="49" t="s">
        <v>36</v>
      </c>
      <c r="B7" s="46">
        <v>4.6949300113857076E-2</v>
      </c>
      <c r="C7" s="47">
        <v>5.9116036759568023E-2</v>
      </c>
      <c r="D7" s="48">
        <v>7.8030712888592937E-2</v>
      </c>
      <c r="E7" s="69">
        <v>0</v>
      </c>
      <c r="F7" s="69"/>
      <c r="G7" s="69"/>
      <c r="H7" s="69">
        <v>0</v>
      </c>
      <c r="I7" s="69"/>
      <c r="J7" s="69"/>
      <c r="K7" s="69">
        <v>1</v>
      </c>
      <c r="L7" s="69"/>
      <c r="M7" s="69"/>
      <c r="N7" s="70">
        <v>1</v>
      </c>
      <c r="O7" s="71"/>
      <c r="P7" s="72"/>
      <c r="Q7" s="69">
        <v>0</v>
      </c>
      <c r="R7" s="69"/>
      <c r="S7" s="69"/>
      <c r="T7" s="70">
        <v>0</v>
      </c>
      <c r="U7" s="71"/>
      <c r="V7" s="72"/>
      <c r="W7" s="49">
        <f t="shared" si="0"/>
        <v>0</v>
      </c>
    </row>
    <row r="8" spans="1:23" x14ac:dyDescent="0.2">
      <c r="A8" s="49" t="s">
        <v>37</v>
      </c>
      <c r="B8" s="46">
        <v>8.087201125175808E-2</v>
      </c>
      <c r="C8" s="47">
        <v>0.10558204123510737</v>
      </c>
      <c r="D8" s="48">
        <v>0.13483707187148858</v>
      </c>
      <c r="E8" s="69">
        <v>0</v>
      </c>
      <c r="F8" s="69"/>
      <c r="G8" s="69"/>
      <c r="H8" s="69">
        <f>(H3-D8)/((C8-D8)-(I3-H3))</f>
        <v>0.11527662995753787</v>
      </c>
      <c r="I8" s="69"/>
      <c r="J8" s="69"/>
      <c r="K8" s="69">
        <v>1</v>
      </c>
      <c r="L8" s="69"/>
      <c r="M8" s="69"/>
      <c r="N8" s="69">
        <f>(N3-D8)/((C8-D8)-(O3-N3))</f>
        <v>2.12177744998408</v>
      </c>
      <c r="O8" s="69"/>
      <c r="P8" s="69"/>
      <c r="Q8" s="70">
        <v>1</v>
      </c>
      <c r="R8" s="71"/>
      <c r="S8" s="72"/>
      <c r="T8" s="69">
        <v>0</v>
      </c>
      <c r="U8" s="69"/>
      <c r="V8" s="69"/>
      <c r="W8" s="49">
        <f t="shared" si="0"/>
        <v>0</v>
      </c>
    </row>
    <row r="9" spans="1:23" x14ac:dyDescent="0.2">
      <c r="A9" s="49" t="s">
        <v>38</v>
      </c>
      <c r="B9" s="46">
        <v>0.33755274261603374</v>
      </c>
      <c r="C9" s="47">
        <v>0.41012214861267132</v>
      </c>
      <c r="D9" s="48">
        <v>0.49440259686212484</v>
      </c>
      <c r="E9" s="69">
        <v>1</v>
      </c>
      <c r="F9" s="69"/>
      <c r="G9" s="69"/>
      <c r="H9" s="69">
        <v>1</v>
      </c>
      <c r="I9" s="69"/>
      <c r="J9" s="69"/>
      <c r="K9" s="69">
        <v>1</v>
      </c>
      <c r="L9" s="69"/>
      <c r="M9" s="69"/>
      <c r="N9" s="69">
        <v>1</v>
      </c>
      <c r="O9" s="69"/>
      <c r="P9" s="69"/>
      <c r="Q9" s="69">
        <v>1</v>
      </c>
      <c r="R9" s="69"/>
      <c r="S9" s="69"/>
      <c r="T9" s="70">
        <v>1</v>
      </c>
      <c r="U9" s="71"/>
      <c r="V9" s="72"/>
      <c r="W9" s="49">
        <f t="shared" si="0"/>
        <v>1</v>
      </c>
    </row>
  </sheetData>
  <mergeCells count="43">
    <mergeCell ref="T9:V9"/>
    <mergeCell ref="T6:V6"/>
    <mergeCell ref="T7:V7"/>
    <mergeCell ref="A1:D2"/>
    <mergeCell ref="E4:G4"/>
    <mergeCell ref="H5:J5"/>
    <mergeCell ref="K6:M6"/>
    <mergeCell ref="N7:P7"/>
    <mergeCell ref="Q7:S7"/>
    <mergeCell ref="T8:V8"/>
    <mergeCell ref="K7:M7"/>
    <mergeCell ref="N8:P8"/>
    <mergeCell ref="Q9:S9"/>
    <mergeCell ref="H9:J9"/>
    <mergeCell ref="K8:M8"/>
    <mergeCell ref="K9:M9"/>
    <mergeCell ref="N9:P9"/>
    <mergeCell ref="Q8:S8"/>
    <mergeCell ref="K4:M4"/>
    <mergeCell ref="N4:P4"/>
    <mergeCell ref="Q4:S4"/>
    <mergeCell ref="T4:V4"/>
    <mergeCell ref="K5:M5"/>
    <mergeCell ref="N6:P6"/>
    <mergeCell ref="N5:P5"/>
    <mergeCell ref="Q5:S5"/>
    <mergeCell ref="Q6:S6"/>
    <mergeCell ref="T5:V5"/>
    <mergeCell ref="E9:G9"/>
    <mergeCell ref="H4:J4"/>
    <mergeCell ref="H6:J6"/>
    <mergeCell ref="H7:J7"/>
    <mergeCell ref="H8:J8"/>
    <mergeCell ref="E5:G5"/>
    <mergeCell ref="E6:G6"/>
    <mergeCell ref="E7:G7"/>
    <mergeCell ref="E8:G8"/>
    <mergeCell ref="T1:V1"/>
    <mergeCell ref="E1:G1"/>
    <mergeCell ref="H1:J1"/>
    <mergeCell ref="K1:M1"/>
    <mergeCell ref="N1:P1"/>
    <mergeCell ref="Q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工作表3</vt:lpstr>
      <vt:lpstr>工作表4</vt:lpstr>
      <vt:lpstr>三角模糊数</vt:lpstr>
      <vt:lpstr>去模糊化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2017-03-18T08:56:28Z</dcterms:created>
  <dcterms:modified xsi:type="dcterms:W3CDTF">2017-03-21T07:13:38Z</dcterms:modified>
</cp:coreProperties>
</file>