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drawings/drawing3.xml" ContentType="application/vnd.openxmlformats-officedocument.drawingml.chartshapes+xml"/>
  <Override PartName="/xl/charts/chart7.xml" ContentType="application/vnd.openxmlformats-officedocument.drawingml.chart+xml"/>
  <Override PartName="/xl/drawings/drawing4.xml" ContentType="application/vnd.openxmlformats-officedocument.drawingml.chartshapes+xml"/>
  <Override PartName="/xl/charts/chart8.xml" ContentType="application/vnd.openxmlformats-officedocument.drawingml.chart+xml"/>
  <Override PartName="/xl/drawings/drawing5.xml" ContentType="application/vnd.openxmlformats-officedocument.drawingml.chartshape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6.xml" ContentType="application/vnd.openxmlformats-officedocument.drawingml.chartshapes+xml"/>
  <Override PartName="/xl/charts/chart13.xml" ContentType="application/vnd.openxmlformats-officedocument.drawingml.chart+xml"/>
  <Override PartName="/xl/drawings/drawing7.xml" ContentType="application/vnd.openxmlformats-officedocument.drawingml.chartshapes+xml"/>
  <Override PartName="/xl/charts/chart14.xml" ContentType="application/vnd.openxmlformats-officedocument.drawingml.chart+xml"/>
  <Override PartName="/xl/drawings/drawing8.xml" ContentType="application/vnd.openxmlformats-officedocument.drawingml.chartshapes+xml"/>
  <Override PartName="/xl/charts/chart15.xml" ContentType="application/vnd.openxmlformats-officedocument.drawingml.chart+xml"/>
  <Override PartName="/xl/drawings/drawing9.xml" ContentType="application/vnd.openxmlformats-officedocument.drawingml.chartshapes+xml"/>
  <Override PartName="/xl/charts/chart16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Desktop File\OE Audit Point June26\KPI\"/>
    </mc:Choice>
  </mc:AlternateContent>
  <bookViews>
    <workbookView xWindow="-105" yWindow="-105" windowWidth="23250" windowHeight="12570" tabRatio="500" firstSheet="1" activeTab="2"/>
  </bookViews>
  <sheets>
    <sheet name="A3 Report " sheetId="10" r:id="rId1"/>
    <sheet name="Graphs" sheetId="9" r:id="rId2"/>
    <sheet name="Data Sheet" sheetId="8" r:id="rId3"/>
    <sheet name="trainings" sheetId="11" r:id="rId4"/>
    <sheet name="KPI" sheetId="15" r:id="rId5"/>
    <sheet name="R&amp;R" sheetId="12" r:id="rId6"/>
    <sheet name="Gemba Tracker" sheetId="14" r:id="rId7"/>
    <sheet name="KAIZEN" sheetId="13" r:id="rId8"/>
  </sheets>
  <definedNames>
    <definedName name="_xlnm._FilterDatabase" localSheetId="2" hidden="1">'Data Sheet'!$A$3:$C$3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" i="8" l="1"/>
  <c r="D33" i="8" l="1"/>
  <c r="F33" i="8"/>
  <c r="F35" i="8" s="1"/>
  <c r="F29" i="8"/>
  <c r="F32" i="8" s="1"/>
  <c r="D35" i="8" l="1"/>
  <c r="F34" i="8"/>
  <c r="E7" i="13"/>
  <c r="C7" i="13"/>
  <c r="E29" i="8"/>
  <c r="E32" i="8" s="1"/>
  <c r="E23" i="8" l="1"/>
  <c r="F23" i="8"/>
  <c r="E6" i="8"/>
  <c r="F6" i="8"/>
  <c r="E33" i="8"/>
  <c r="C8" i="13"/>
  <c r="C9" i="13"/>
  <c r="C10" i="13"/>
  <c r="C11" i="13"/>
  <c r="C12" i="13"/>
  <c r="C13" i="13"/>
  <c r="C14" i="13"/>
  <c r="C15" i="13"/>
  <c r="C16" i="13"/>
  <c r="C17" i="13"/>
  <c r="C18" i="13"/>
  <c r="C5" i="13"/>
  <c r="E35" i="8" l="1"/>
  <c r="E34" i="8"/>
  <c r="D29" i="8" l="1"/>
  <c r="D32" i="8" s="1"/>
  <c r="D34" i="8" s="1"/>
  <c r="D23" i="8" l="1"/>
  <c r="D6" i="8"/>
</calcChain>
</file>

<file path=xl/sharedStrings.xml><?xml version="1.0" encoding="utf-8"?>
<sst xmlns="http://schemas.openxmlformats.org/spreadsheetml/2006/main" count="156" uniqueCount="101">
  <si>
    <t>Total Order lines</t>
  </si>
  <si>
    <t xml:space="preserve">KPI Graphs </t>
  </si>
  <si>
    <t>No of Claims Received</t>
  </si>
  <si>
    <t>Claims on account of Spear</t>
  </si>
  <si>
    <t xml:space="preserve">Short Dispatch </t>
  </si>
  <si>
    <t>Excess Dispatch</t>
  </si>
  <si>
    <t>Wrong Dispatch</t>
  </si>
  <si>
    <t xml:space="preserve">No of Boxes Packed </t>
  </si>
  <si>
    <t>No of Boxes Dispatched</t>
  </si>
  <si>
    <t>Overtime Contractual</t>
  </si>
  <si>
    <t xml:space="preserve">No of Packets packed </t>
  </si>
  <si>
    <t>p</t>
  </si>
  <si>
    <t>P</t>
  </si>
  <si>
    <t>C</t>
  </si>
  <si>
    <t>Q</t>
  </si>
  <si>
    <t>D</t>
  </si>
  <si>
    <t xml:space="preserve">No of Item Prepacked </t>
  </si>
  <si>
    <t>No of Boxes packed</t>
  </si>
  <si>
    <t>PI Scheduled No of parts</t>
  </si>
  <si>
    <t>PI completed No of Parts</t>
  </si>
  <si>
    <t>Demerit Score Target</t>
  </si>
  <si>
    <t xml:space="preserve">Actual </t>
  </si>
  <si>
    <t>Inventor variance Target</t>
  </si>
  <si>
    <t>Inventory variance actual</t>
  </si>
  <si>
    <t xml:space="preserve">Incident </t>
  </si>
  <si>
    <t xml:space="preserve">Accident </t>
  </si>
  <si>
    <t>Near miss</t>
  </si>
  <si>
    <t>S</t>
  </si>
  <si>
    <t xml:space="preserve">Actual Kaizens </t>
  </si>
  <si>
    <t>M</t>
  </si>
  <si>
    <t>No of Kaizens Target</t>
  </si>
  <si>
    <t>Avg Packets per Head. Direct</t>
  </si>
  <si>
    <t>Avg Packets per Head.total</t>
  </si>
  <si>
    <t>Overtime Cost Billable</t>
  </si>
  <si>
    <t>Overtime Cost Non Billable</t>
  </si>
  <si>
    <t>Inventory value  Plan</t>
  </si>
  <si>
    <t>Invetory Value Actual</t>
  </si>
  <si>
    <t>No of Rewards</t>
  </si>
  <si>
    <t>No of Recognition</t>
  </si>
  <si>
    <t xml:space="preserve">No of Awards </t>
  </si>
  <si>
    <t>D &amp; M</t>
  </si>
  <si>
    <t>Urgent Executed</t>
  </si>
  <si>
    <t>DPM Target</t>
  </si>
  <si>
    <t>DPM actual</t>
  </si>
  <si>
    <t>Total Value of Turnover</t>
  </si>
  <si>
    <t>Avg TO value per head</t>
  </si>
  <si>
    <t>Overtime Spear on Roll Hours</t>
  </si>
  <si>
    <t>Urgent Orders Line Received</t>
  </si>
  <si>
    <t>Perf in %</t>
  </si>
  <si>
    <t>Direct Man hours ( Workers)</t>
  </si>
  <si>
    <t>Indirect Man hours ( Staff)</t>
  </si>
  <si>
    <t>Total Man hours</t>
  </si>
  <si>
    <t>Lines Executed</t>
  </si>
  <si>
    <t>LPH ( Over all)</t>
  </si>
  <si>
    <t>Indirect LPH ( Workers)</t>
  </si>
  <si>
    <t>SLA - LPH ( Over all)</t>
  </si>
  <si>
    <t>-</t>
  </si>
  <si>
    <t>GRN Lines recd</t>
  </si>
  <si>
    <t>MONTHLY A3 REPORT - SGR KALWA (SIEMENS)</t>
  </si>
  <si>
    <t>GRN Lines Completed ( 24 Hours)</t>
  </si>
  <si>
    <t>SLA ( 24 Hours) in %</t>
  </si>
  <si>
    <t>Executed Order lines ( 12 Hours)</t>
  </si>
  <si>
    <t>SLA ( 99%) in same day</t>
  </si>
  <si>
    <t>SLA in % in 01 hour</t>
  </si>
  <si>
    <t>Allowable Complaints</t>
  </si>
  <si>
    <t>Lines Complaints</t>
  </si>
  <si>
    <t>LPH is less then 01 due to 70% manpower working at line as helper</t>
  </si>
  <si>
    <t>Safety Induction training.</t>
  </si>
  <si>
    <t>Material handling &amp; Do's &amp; don't</t>
  </si>
  <si>
    <t>Safety Induction training &amp; QHSE Policy comunication.</t>
  </si>
  <si>
    <t>Kaizen</t>
  </si>
  <si>
    <t>Yearly Target</t>
  </si>
  <si>
    <t>Monthly Target</t>
  </si>
  <si>
    <t>Sr. No</t>
  </si>
  <si>
    <t>Report Date</t>
  </si>
  <si>
    <t>Issue/Concern</t>
  </si>
  <si>
    <t>Action</t>
  </si>
  <si>
    <t>Owner/Responsible</t>
  </si>
  <si>
    <t>Target Date</t>
  </si>
  <si>
    <t>Photo Before</t>
  </si>
  <si>
    <t>Status</t>
  </si>
  <si>
    <t>Open</t>
  </si>
  <si>
    <t>Closed</t>
  </si>
  <si>
    <t>Hold</t>
  </si>
  <si>
    <t>Cancelled</t>
  </si>
  <si>
    <t>Closed Date</t>
  </si>
  <si>
    <t>After Photo</t>
  </si>
  <si>
    <t>Remarks</t>
  </si>
  <si>
    <t>TRAINING FOR FM EMPOLYEE (WSGR INBOUND)  Feb-2026</t>
  </si>
  <si>
    <t>TRAINING FOR FM EMPOLYEE (WSGR INBOUND)  Mar-2026</t>
  </si>
  <si>
    <t>TRAINING FOR FM EMPOLYEE (WSGR INBOUND)  April-2026</t>
  </si>
  <si>
    <t>Customer</t>
  </si>
  <si>
    <t>Inbound KPI</t>
  </si>
  <si>
    <t>Inbound
(Dock to stock) (%)</t>
  </si>
  <si>
    <t>Outbound KPI</t>
  </si>
  <si>
    <t>Outbound 
(Order to Dispatch) (%)</t>
  </si>
  <si>
    <t>Inventory KPI</t>
  </si>
  <si>
    <t>Inventory (%)</t>
  </si>
  <si>
    <t>SIEMENS LIMITED - SGR</t>
  </si>
  <si>
    <t>24 Hrs - 97%</t>
  </si>
  <si>
    <t>99.85%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</si>
</sst>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b/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6">
    <xf numFmtId="0" fontId="0" fillId="0" borderId="0"/>
    <xf numFmtId="0" fontId="7" fillId="0" borderId="0"/>
    <xf numFmtId="0" fontId="8" fillId="0" borderId="0"/>
    <xf numFmtId="0" fontId="8" fillId="0" borderId="0"/>
    <xf numFmtId="0" fontId="9" fillId="0" borderId="0"/>
    <xf numFmtId="43" fontId="12" fillId="0" borderId="0" applyFon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/>
    <xf numFmtId="0" fontId="1" fillId="2" borderId="7" xfId="0" applyFont="1" applyFill="1" applyBorder="1"/>
    <xf numFmtId="0" fontId="1" fillId="3" borderId="7" xfId="0" applyFont="1" applyFill="1" applyBorder="1"/>
    <xf numFmtId="0" fontId="1" fillId="4" borderId="0" xfId="0" applyFont="1" applyFill="1"/>
    <xf numFmtId="0" fontId="0" fillId="5" borderId="0" xfId="0" applyFill="1"/>
    <xf numFmtId="0" fontId="2" fillId="0" borderId="0" xfId="0" applyFont="1"/>
    <xf numFmtId="0" fontId="1" fillId="0" borderId="0" xfId="0" applyFont="1" applyAlignment="1">
      <alignment horizontal="center"/>
    </xf>
    <xf numFmtId="17" fontId="1" fillId="3" borderId="7" xfId="0" applyNumberFormat="1" applyFont="1" applyFill="1" applyBorder="1" applyAlignment="1">
      <alignment horizontal="center"/>
    </xf>
    <xf numFmtId="9" fontId="1" fillId="0" borderId="7" xfId="0" applyNumberFormat="1" applyFon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9" fontId="6" fillId="0" borderId="7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10" fontId="5" fillId="0" borderId="7" xfId="0" applyNumberFormat="1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9" xfId="0" applyFont="1" applyBorder="1" applyAlignment="1">
      <alignment horizontal="center"/>
    </xf>
    <xf numFmtId="17" fontId="0" fillId="0" borderId="0" xfId="0" applyNumberFormat="1"/>
    <xf numFmtId="2" fontId="0" fillId="0" borderId="0" xfId="0" applyNumberFormat="1"/>
    <xf numFmtId="0" fontId="0" fillId="0" borderId="7" xfId="0" applyBorder="1"/>
    <xf numFmtId="0" fontId="5" fillId="0" borderId="7" xfId="0" applyFont="1" applyBorder="1" applyAlignment="1">
      <alignment horizontal="center"/>
    </xf>
    <xf numFmtId="0" fontId="11" fillId="6" borderId="7" xfId="0" applyFont="1" applyFill="1" applyBorder="1"/>
    <xf numFmtId="164" fontId="0" fillId="0" borderId="7" xfId="5" applyNumberFormat="1" applyFont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4" borderId="17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1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1" fillId="7" borderId="20" xfId="0" applyFont="1" applyFill="1" applyBorder="1" applyAlignment="1">
      <alignment vertical="center" wrapText="1"/>
    </xf>
    <xf numFmtId="0" fontId="11" fillId="7" borderId="21" xfId="0" applyFont="1" applyFill="1" applyBorder="1" applyAlignment="1">
      <alignment vertical="center" wrapText="1"/>
    </xf>
    <xf numFmtId="0" fontId="11" fillId="7" borderId="21" xfId="0" applyFont="1" applyFill="1" applyBorder="1" applyAlignment="1">
      <alignment horizontal="center" vertical="center" wrapText="1"/>
    </xf>
    <xf numFmtId="0" fontId="7" fillId="8" borderId="22" xfId="0" applyFont="1" applyFill="1" applyBorder="1" applyAlignment="1">
      <alignment wrapText="1"/>
    </xf>
    <xf numFmtId="0" fontId="0" fillId="8" borderId="23" xfId="0" applyFill="1" applyBorder="1" applyAlignment="1">
      <alignment wrapText="1"/>
    </xf>
    <xf numFmtId="0" fontId="7" fillId="8" borderId="23" xfId="0" applyFont="1" applyFill="1" applyBorder="1" applyAlignment="1">
      <alignment wrapText="1"/>
    </xf>
    <xf numFmtId="9" fontId="7" fillId="8" borderId="23" xfId="0" applyNumberFormat="1" applyFont="1" applyFill="1" applyBorder="1" applyAlignment="1">
      <alignment horizontal="center" wrapText="1"/>
    </xf>
    <xf numFmtId="10" fontId="7" fillId="8" borderId="23" xfId="0" applyNumberFormat="1" applyFont="1" applyFill="1" applyBorder="1" applyAlignment="1">
      <alignment horizontal="center" wrapText="1"/>
    </xf>
  </cellXfs>
  <cellStyles count="6">
    <cellStyle name="Comma" xfId="5" builtinId="3"/>
    <cellStyle name="Normal" xfId="0" builtinId="0"/>
    <cellStyle name="Normal 2" xfId="2"/>
    <cellStyle name="Normal 2 2" xfId="4"/>
    <cellStyle name="Normal 3" xfId="1"/>
    <cellStyle name="Normal 4" xfId="3"/>
  </cellStyles>
  <dxfs count="0"/>
  <tableStyles count="0" defaultTableStyle="TableStyleMedium2" defaultPivotStyle="PivotStyleLight16"/>
  <colors>
    <mruColors>
      <color rgb="FF7B26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No of GRN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7331055173622E-2"/>
          <c:y val="0.18020322961273091"/>
          <c:w val="0.80544538470852567"/>
          <c:h val="0.495809889755487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Sheet'!$C$4</c:f>
              <c:strCache>
                <c:ptCount val="1"/>
                <c:pt idx="0">
                  <c:v>GRN Lines recd</c:v>
                </c:pt>
              </c:strCache>
            </c:strRef>
          </c:tx>
          <c:spPr>
            <a:solidFill>
              <a:srgbClr val="5B9BD5"/>
            </a:solidFill>
            <a:ln w="25400">
              <a:noFill/>
            </a:ln>
          </c:spPr>
          <c:invertIfNegative val="0"/>
          <c:val>
            <c:numRef>
              <c:f>'Data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250-4691-8AD4-43D0844C6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2018358544"/>
        <c:axId val="-2018355280"/>
      </c:barChart>
      <c:lineChart>
        <c:grouping val="percentStacked"/>
        <c:varyColors val="0"/>
        <c:ser>
          <c:idx val="1"/>
          <c:order val="1"/>
          <c:tx>
            <c:strRef>
              <c:f>'Data Sheet'!$C$5</c:f>
              <c:strCache>
                <c:ptCount val="1"/>
                <c:pt idx="0">
                  <c:v>GRN Lines Completed ( 24 Hours)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2.1357747312623843E-2"/>
                  <c:y val="1.40509340828639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50-4691-8AD4-43D0844C6A7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250-4691-8AD4-43D0844C6A74}"/>
            </c:ext>
          </c:extLst>
        </c:ser>
        <c:ser>
          <c:idx val="2"/>
          <c:order val="2"/>
          <c:tx>
            <c:strRef>
              <c:f>'Data Sheet'!$C$6</c:f>
              <c:strCache>
                <c:ptCount val="1"/>
                <c:pt idx="0">
                  <c:v>Perf in %</c:v>
                </c:pt>
              </c:strCache>
            </c:strRef>
          </c:tx>
          <c:marker>
            <c:symbol val="none"/>
          </c:marker>
          <c:val>
            <c:numRef>
              <c:f>'Data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F250-4691-8AD4-43D0844C6A74}"/>
            </c:ext>
          </c:extLst>
        </c:ser>
        <c:ser>
          <c:idx val="3"/>
          <c:order val="3"/>
          <c:tx>
            <c:strRef>
              <c:f>'Data Sheet'!$C$7</c:f>
              <c:strCache>
                <c:ptCount val="1"/>
                <c:pt idx="0">
                  <c:v>SLA ( 24 Hours) in %</c:v>
                </c:pt>
              </c:strCache>
            </c:strRef>
          </c:tx>
          <c:marker>
            <c:symbol val="none"/>
          </c:marker>
          <c:val>
            <c:numRef>
              <c:f>'Data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F250-4691-8AD4-43D0844C6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18361808"/>
        <c:axId val="-2018360176"/>
      </c:lineChart>
      <c:catAx>
        <c:axId val="-201835854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8355280"/>
        <c:crosses val="autoZero"/>
        <c:auto val="1"/>
        <c:lblAlgn val="ctr"/>
        <c:lblOffset val="100"/>
        <c:noMultiLvlLbl val="1"/>
      </c:catAx>
      <c:valAx>
        <c:axId val="-2018355280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8358544"/>
        <c:crosses val="autoZero"/>
        <c:crossBetween val="between"/>
        <c:minorUnit val="500"/>
      </c:valAx>
      <c:catAx>
        <c:axId val="-201836180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one"/>
        <c:crossAx val="-2018360176"/>
        <c:crosses val="autoZero"/>
        <c:auto val="1"/>
        <c:lblAlgn val="ctr"/>
        <c:lblOffset val="100"/>
        <c:noMultiLvlLbl val="1"/>
      </c:catAx>
      <c:valAx>
        <c:axId val="-201836017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8361808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3.0798880652235351E-3"/>
          <c:y val="0.78686281918162659"/>
          <c:w val="0.9969201119347767"/>
          <c:h val="0.17098437856978091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Prepacking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Sheet'!$C$69</c:f>
              <c:strCache>
                <c:ptCount val="1"/>
                <c:pt idx="0">
                  <c:v>No of Boxes Packed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Sheet'!$D$68:$D$68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Sheet'!$D$69:$D$69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F7-4967-B93F-66A547773A7E}"/>
            </c:ext>
          </c:extLst>
        </c:ser>
        <c:ser>
          <c:idx val="1"/>
          <c:order val="1"/>
          <c:tx>
            <c:strRef>
              <c:f>'Data Sheet'!$C$70</c:f>
              <c:strCache>
                <c:ptCount val="1"/>
                <c:pt idx="0">
                  <c:v>No of Boxes Dispatched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'Data Sheet'!$D$68:$D$68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Sheet'!$D$70:$D$70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F7-4967-B93F-66A547773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18361264"/>
        <c:axId val="-2018360720"/>
      </c:lineChart>
      <c:dateAx>
        <c:axId val="-201836126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8360720"/>
        <c:crosses val="autoZero"/>
        <c:auto val="1"/>
        <c:lblOffset val="100"/>
        <c:baseTimeUnit val="months"/>
      </c:dateAx>
      <c:valAx>
        <c:axId val="-201836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8361264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VOR Execution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9641793948568443E-2"/>
          <c:y val="0.24215648617624436"/>
          <c:w val="0.82071641210286361"/>
          <c:h val="0.470932747241136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Sheet'!$C$15</c:f>
              <c:strCache>
                <c:ptCount val="1"/>
                <c:pt idx="0">
                  <c:v>Urgent Orders Line Received</c:v>
                </c:pt>
              </c:strCache>
            </c:strRef>
          </c:tx>
          <c:spPr>
            <a:solidFill>
              <a:srgbClr val="5B9BD5"/>
            </a:solidFill>
            <a:ln w="25400">
              <a:noFill/>
            </a:ln>
          </c:spPr>
          <c:invertIfNegative val="0"/>
          <c:cat>
            <c:numRef>
              <c:f>'Data Sheet'!$D$14:$D$14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Sheet'!$D$15:$D$15</c:f>
              <c:numCache>
                <c:formatCode>General</c:formatCode>
                <c:ptCount val="1"/>
                <c:pt idx="0">
                  <c:v>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C-408A-B280-5C00E2F4D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8110000"/>
        <c:axId val="-78106736"/>
      </c:barChart>
      <c:lineChart>
        <c:grouping val="standard"/>
        <c:varyColors val="0"/>
        <c:ser>
          <c:idx val="1"/>
          <c:order val="1"/>
          <c:tx>
            <c:strRef>
              <c:f>'Data Sheet'!$C$16</c:f>
              <c:strCache>
                <c:ptCount val="1"/>
                <c:pt idx="0">
                  <c:v>Urgent Executed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Sheet'!$D$14:$D$14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Sheet'!$D$16:$D$16</c:f>
              <c:numCache>
                <c:formatCode>General</c:formatCode>
                <c:ptCount val="1"/>
                <c:pt idx="0">
                  <c:v>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BC-408A-B280-5C00E2F4D5BA}"/>
            </c:ext>
          </c:extLst>
        </c:ser>
        <c:ser>
          <c:idx val="2"/>
          <c:order val="2"/>
          <c:tx>
            <c:strRef>
              <c:f>'Data Sheet'!$C$17</c:f>
              <c:strCache>
                <c:ptCount val="1"/>
                <c:pt idx="0">
                  <c:v>Perf in %</c:v>
                </c:pt>
              </c:strCache>
            </c:strRef>
          </c:tx>
          <c:marker>
            <c:symbol val="none"/>
          </c:marker>
          <c:cat>
            <c:numRef>
              <c:f>'Data Sheet'!$D$14:$D$14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Sheet'!$D$17:$D$17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BC-408A-B280-5C00E2F4D5BA}"/>
            </c:ext>
          </c:extLst>
        </c:ser>
        <c:ser>
          <c:idx val="3"/>
          <c:order val="3"/>
          <c:tx>
            <c:strRef>
              <c:f>'Data Sheet'!$C$18</c:f>
              <c:strCache>
                <c:ptCount val="1"/>
                <c:pt idx="0">
                  <c:v>SLA in % in 01 hour</c:v>
                </c:pt>
              </c:strCache>
            </c:strRef>
          </c:tx>
          <c:marker>
            <c:symbol val="none"/>
          </c:marker>
          <c:cat>
            <c:numRef>
              <c:f>'Data Sheet'!$D$14:$D$14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Sheet'!$D$18:$D$18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BC-408A-B280-5C00E2F4D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8103472"/>
        <c:axId val="-78098576"/>
      </c:lineChart>
      <c:dateAx>
        <c:axId val="-7811000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8106736"/>
        <c:crosses val="autoZero"/>
        <c:auto val="1"/>
        <c:lblOffset val="100"/>
        <c:baseTimeUnit val="months"/>
      </c:dateAx>
      <c:valAx>
        <c:axId val="-7810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8110000"/>
        <c:crosses val="autoZero"/>
        <c:crossBetween val="between"/>
      </c:valAx>
      <c:dateAx>
        <c:axId val="-78103472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one"/>
        <c:crossAx val="-78098576"/>
        <c:crosses val="autoZero"/>
        <c:auto val="1"/>
        <c:lblOffset val="100"/>
        <c:baseTimeUnit val="months"/>
      </c:dateAx>
      <c:valAx>
        <c:axId val="-780985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8103472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5.4548767779711474E-2"/>
          <c:y val="0.85729961028684498"/>
          <c:w val="0.94545123222029015"/>
          <c:h val="0.12173446017408876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Order</a:t>
            </a:r>
            <a:r>
              <a:rPr lang="en-US" sz="1200" baseline="0"/>
              <a:t> Execution</a:t>
            </a:r>
            <a:endParaRPr lang="en-US" sz="1200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15836128912"/>
          <c:y val="0.23964430338662263"/>
          <c:w val="0.85000466022906873"/>
          <c:h val="0.44240161107976833"/>
        </c:manualLayout>
      </c:layout>
      <c:lineChart>
        <c:grouping val="standard"/>
        <c:varyColors val="0"/>
        <c:ser>
          <c:idx val="0"/>
          <c:order val="0"/>
          <c:tx>
            <c:strRef>
              <c:f>'Data Sheet'!$C$21</c:f>
              <c:strCache>
                <c:ptCount val="1"/>
                <c:pt idx="0">
                  <c:v>Total Order lines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Sheet'!$D$20:$D$20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Sheet'!$D$21:$D$21</c:f>
              <c:numCache>
                <c:formatCode>General</c:formatCode>
                <c:ptCount val="1"/>
                <c:pt idx="0">
                  <c:v>2421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C6-4D5D-84D6-D7FB22C3916B}"/>
            </c:ext>
          </c:extLst>
        </c:ser>
        <c:ser>
          <c:idx val="1"/>
          <c:order val="1"/>
          <c:tx>
            <c:strRef>
              <c:f>'Data Sheet'!$C$22</c:f>
              <c:strCache>
                <c:ptCount val="1"/>
                <c:pt idx="0">
                  <c:v>Executed Order lines ( 12 Hours)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4.257907134710124E-2"/>
                  <c:y val="-6.447216311466715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78B-436C-8F52-6A51B2A4372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Sheet'!$D$20:$D$20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Sheet'!$D$22:$D$22</c:f>
              <c:numCache>
                <c:formatCode>General</c:formatCode>
                <c:ptCount val="1"/>
                <c:pt idx="0">
                  <c:v>2421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C6-4D5D-84D6-D7FB22C3916B}"/>
            </c:ext>
          </c:extLst>
        </c:ser>
        <c:ser>
          <c:idx val="2"/>
          <c:order val="2"/>
          <c:tx>
            <c:strRef>
              <c:f>'Data Sheet'!$C$23</c:f>
              <c:strCache>
                <c:ptCount val="1"/>
                <c:pt idx="0">
                  <c:v>Perf in %</c:v>
                </c:pt>
              </c:strCache>
            </c:strRef>
          </c:tx>
          <c:marker>
            <c:symbol val="none"/>
          </c:marker>
          <c:cat>
            <c:numRef>
              <c:f>'Data Sheet'!$D$20:$D$20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Sheet'!$D$23:$D$23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C6-4D5D-84D6-D7FB22C3916B}"/>
            </c:ext>
          </c:extLst>
        </c:ser>
        <c:ser>
          <c:idx val="3"/>
          <c:order val="3"/>
          <c:tx>
            <c:strRef>
              <c:f>'Data Sheet'!$C$24</c:f>
              <c:strCache>
                <c:ptCount val="1"/>
                <c:pt idx="0">
                  <c:v>SLA ( 99%) in same day</c:v>
                </c:pt>
              </c:strCache>
            </c:strRef>
          </c:tx>
          <c:marker>
            <c:symbol val="none"/>
          </c:marker>
          <c:cat>
            <c:numRef>
              <c:f>'Data Sheet'!$D$20:$D$20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Sheet'!$D$24:$D$24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C6-4D5D-84D6-D7FB22C39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8105104"/>
        <c:axId val="-78104560"/>
      </c:lineChart>
      <c:dateAx>
        <c:axId val="-7810510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8104560"/>
        <c:crosses val="autoZero"/>
        <c:auto val="1"/>
        <c:lblOffset val="100"/>
        <c:baseTimeUnit val="months"/>
      </c:dateAx>
      <c:valAx>
        <c:axId val="-7810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8105104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"/>
          <c:y val="0.81784408076310777"/>
          <c:w val="1"/>
          <c:h val="0.14065907016561707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Manpower Present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85070566571161"/>
          <c:y val="0.21955195047527104"/>
          <c:w val="0.80023962221903022"/>
          <c:h val="0.481163799210910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Sheet'!$C$27</c:f>
              <c:strCache>
                <c:ptCount val="1"/>
                <c:pt idx="0">
                  <c:v>Direct Man hours ( Workers)</c:v>
                </c:pt>
              </c:strCache>
            </c:strRef>
          </c:tx>
          <c:spPr>
            <a:solidFill>
              <a:srgbClr val="5B9BD5"/>
            </a:solidFill>
            <a:ln w="25400">
              <a:noFill/>
            </a:ln>
          </c:spPr>
          <c:invertIfNegative val="0"/>
          <c:val>
            <c:numRef>
              <c:f>'Data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C25-42C3-807B-63371CC3D9DD}"/>
            </c:ext>
          </c:extLst>
        </c:ser>
        <c:ser>
          <c:idx val="1"/>
          <c:order val="1"/>
          <c:tx>
            <c:strRef>
              <c:f>'Data Sheet'!$C$28</c:f>
              <c:strCache>
                <c:ptCount val="1"/>
                <c:pt idx="0">
                  <c:v>Indirect Man hours ( Staff)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val>
            <c:numRef>
              <c:f>'Data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C25-42C3-807B-63371CC3D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78240272"/>
        <c:axId val="-2046201088"/>
      </c:barChart>
      <c:lineChart>
        <c:grouping val="standard"/>
        <c:varyColors val="0"/>
        <c:ser>
          <c:idx val="2"/>
          <c:order val="2"/>
          <c:tx>
            <c:strRef>
              <c:f>'Data Sheet'!$C$29</c:f>
              <c:strCache>
                <c:ptCount val="1"/>
                <c:pt idx="0">
                  <c:v>Total Man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3.3954836057629646E-2"/>
                  <c:y val="-2.53451025079678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25-42C3-807B-63371CC3D9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C25-42C3-807B-63371CC3D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8240272"/>
        <c:axId val="-2046201088"/>
      </c:lineChart>
      <c:catAx>
        <c:axId val="-7824027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6201088"/>
        <c:crosses val="autoZero"/>
        <c:auto val="1"/>
        <c:lblAlgn val="ctr"/>
        <c:lblOffset val="100"/>
        <c:noMultiLvlLbl val="1"/>
      </c:catAx>
      <c:valAx>
        <c:axId val="-204620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824027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3.0807663900595212E-2"/>
          <c:y val="0.82889860562022788"/>
          <c:w val="0.94262902670601478"/>
          <c:h val="0.13308374061782191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LPMH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13237737139541"/>
          <c:y val="0.2238062446344074"/>
          <c:w val="0.82980435413059228"/>
          <c:h val="0.40732782296290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Sheet'!$C$32</c:f>
              <c:strCache>
                <c:ptCount val="1"/>
                <c:pt idx="0">
                  <c:v>Total Man hours</c:v>
                </c:pt>
              </c:strCache>
            </c:strRef>
          </c:tx>
          <c:spPr>
            <a:solidFill>
              <a:srgbClr val="5B9BD5"/>
            </a:solidFill>
            <a:ln w="25400">
              <a:noFill/>
            </a:ln>
          </c:spPr>
          <c:invertIfNegative val="0"/>
          <c:val>
            <c:numRef>
              <c:f>'Data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1FF-472B-8BB5-257047806EBA}"/>
            </c:ext>
          </c:extLst>
        </c:ser>
        <c:ser>
          <c:idx val="1"/>
          <c:order val="1"/>
          <c:tx>
            <c:strRef>
              <c:f>'Data Sheet'!$C$33</c:f>
              <c:strCache>
                <c:ptCount val="1"/>
                <c:pt idx="0">
                  <c:v>Lines Executed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val>
            <c:numRef>
              <c:f>'Data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1FF-472B-8BB5-257047806EBA}"/>
            </c:ext>
          </c:extLst>
        </c:ser>
        <c:ser>
          <c:idx val="2"/>
          <c:order val="2"/>
          <c:tx>
            <c:strRef>
              <c:f>'Data Sheet'!$C$34</c:f>
              <c:strCache>
                <c:ptCount val="1"/>
                <c:pt idx="0">
                  <c:v>LPH ( Over all)</c:v>
                </c:pt>
              </c:strCache>
            </c:strRef>
          </c:tx>
          <c:spPr>
            <a:solidFill>
              <a:srgbClr val="A5A5A5"/>
            </a:solidFill>
            <a:ln w="25400">
              <a:noFill/>
            </a:ln>
          </c:spPr>
          <c:invertIfNegative val="0"/>
          <c:val>
            <c:numRef>
              <c:f>'Data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1FF-472B-8BB5-257047806EBA}"/>
            </c:ext>
          </c:extLst>
        </c:ser>
        <c:ser>
          <c:idx val="3"/>
          <c:order val="3"/>
          <c:tx>
            <c:strRef>
              <c:f>'Data Sheet'!$C$35</c:f>
              <c:strCache>
                <c:ptCount val="1"/>
                <c:pt idx="0">
                  <c:v>Indirect LPH ( Workers)</c:v>
                </c:pt>
              </c:strCache>
            </c:strRef>
          </c:tx>
          <c:invertIfNegative val="0"/>
          <c:val>
            <c:numRef>
              <c:f>'Data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51FF-472B-8BB5-257047806EBA}"/>
            </c:ext>
          </c:extLst>
        </c:ser>
        <c:ser>
          <c:idx val="4"/>
          <c:order val="4"/>
          <c:tx>
            <c:strRef>
              <c:f>'Data Sheet'!$C$36</c:f>
              <c:strCache>
                <c:ptCount val="1"/>
                <c:pt idx="0">
                  <c:v>SLA - LPH ( Over all)</c:v>
                </c:pt>
              </c:strCache>
            </c:strRef>
          </c:tx>
          <c:invertIfNegative val="0"/>
          <c:val>
            <c:numRef>
              <c:f>'Data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51FF-472B-8BB5-257047806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046198368"/>
        <c:axId val="-2046203808"/>
      </c:barChart>
      <c:catAx>
        <c:axId val="-204619836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6203808"/>
        <c:crosses val="autoZero"/>
        <c:auto val="1"/>
        <c:lblAlgn val="ctr"/>
        <c:lblOffset val="100"/>
        <c:noMultiLvlLbl val="1"/>
      </c:catAx>
      <c:valAx>
        <c:axId val="-204620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619836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3.6822527353709826E-2"/>
          <c:y val="0.78117790779521357"/>
          <c:w val="0.95190206139770039"/>
          <c:h val="0.16069060009195255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AVG Packets Per head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Sheet'!$C$45</c:f>
              <c:strCache>
                <c:ptCount val="1"/>
                <c:pt idx="0">
                  <c:v>Avg Packets per Head. Direct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1D7-43F3-AF7D-E4536B8C8D1B}"/>
            </c:ext>
          </c:extLst>
        </c:ser>
        <c:ser>
          <c:idx val="1"/>
          <c:order val="1"/>
          <c:tx>
            <c:strRef>
              <c:f>'Data Sheet'!$C$46</c:f>
              <c:strCache>
                <c:ptCount val="1"/>
                <c:pt idx="0">
                  <c:v>Avg Packets per Head.total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91D7-43F3-AF7D-E4536B8C8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46202720"/>
        <c:axId val="-2046204352"/>
      </c:lineChart>
      <c:catAx>
        <c:axId val="-204620272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6204352"/>
        <c:crosses val="autoZero"/>
        <c:auto val="1"/>
        <c:lblAlgn val="ctr"/>
        <c:lblOffset val="100"/>
        <c:noMultiLvlLbl val="0"/>
      </c:catAx>
      <c:valAx>
        <c:axId val="-204620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620272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Inventory Variance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901667461085162E-2"/>
          <c:y val="0.38637848682809472"/>
          <c:w val="0.83886638131199853"/>
          <c:h val="0.56725548739040565"/>
        </c:manualLayout>
      </c:layout>
      <c:lineChart>
        <c:grouping val="standard"/>
        <c:varyColors val="0"/>
        <c:ser>
          <c:idx val="0"/>
          <c:order val="0"/>
          <c:tx>
            <c:strRef>
              <c:f>'Data Sheet'!$C$87</c:f>
              <c:strCache>
                <c:ptCount val="1"/>
                <c:pt idx="0">
                  <c:v>Inventor variance Target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Sheet'!#REF!</c:f>
              <c:numCache>
                <c:formatCode>General</c:formatCode>
                <c:ptCount val="1"/>
                <c:pt idx="0">
                  <c:v>0.25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  <c:numCache>
                      <c:formatCode>mmm\-yy</c:formatCode>
                      <c:ptCount val="1"/>
                      <c:pt idx="0">
                        <c:v>45839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A0C9-43F5-961F-E6C5C33C4AE2}"/>
            </c:ext>
          </c:extLst>
        </c:ser>
        <c:ser>
          <c:idx val="1"/>
          <c:order val="1"/>
          <c:tx>
            <c:strRef>
              <c:f>'Data Sheet'!$C$88</c:f>
              <c:strCache>
                <c:ptCount val="1"/>
                <c:pt idx="0">
                  <c:v>Inventory variance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Sheet'!#REF!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  <c:numCache>
                      <c:formatCode>mmm\-yy</c:formatCode>
                      <c:ptCount val="1"/>
                      <c:pt idx="0">
                        <c:v>45839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A0C9-43F5-961F-E6C5C33C4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46200544"/>
        <c:axId val="-2046199456"/>
      </c:lineChart>
      <c:catAx>
        <c:axId val="-204620054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6199456"/>
        <c:crosses val="autoZero"/>
        <c:auto val="1"/>
        <c:lblAlgn val="ctr"/>
        <c:lblOffset val="100"/>
        <c:noMultiLvlLbl val="1"/>
      </c:catAx>
      <c:valAx>
        <c:axId val="-204619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6200544"/>
        <c:crosses val="autoZero"/>
        <c:crossBetween val="between"/>
      </c:valAx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Accepted</a:t>
            </a:r>
            <a:r>
              <a:rPr lang="en-IN" sz="1200" baseline="0"/>
              <a:t> Claims</a:t>
            </a:r>
            <a:endParaRPr lang="en-IN" sz="1200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Sheet'!$C$52</c:f>
              <c:strCache>
                <c:ptCount val="1"/>
                <c:pt idx="0">
                  <c:v>No of Claims Received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FC1-4DF5-9E19-C4AC439E0C59}"/>
            </c:ext>
          </c:extLst>
        </c:ser>
        <c:ser>
          <c:idx val="1"/>
          <c:order val="1"/>
          <c:tx>
            <c:strRef>
              <c:f>'Data Sheet'!$C$53</c:f>
              <c:strCache>
                <c:ptCount val="1"/>
                <c:pt idx="0">
                  <c:v>Claims on account of Spear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FC1-4DF5-9E19-C4AC439E0C59}"/>
            </c:ext>
          </c:extLst>
        </c:ser>
        <c:ser>
          <c:idx val="2"/>
          <c:order val="2"/>
          <c:tx>
            <c:strRef>
              <c:f>'Data Sheet'!$C$54</c:f>
              <c:strCache>
                <c:ptCount val="1"/>
                <c:pt idx="0">
                  <c:v>DPM Target</c:v>
                </c:pt>
              </c:strCache>
            </c:strRef>
          </c:tx>
          <c:marker>
            <c:symbol val="none"/>
          </c:marker>
          <c:val>
            <c:numRef>
              <c:f>'Data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6FC1-4DF5-9E19-C4AC439E0C59}"/>
            </c:ext>
          </c:extLst>
        </c:ser>
        <c:ser>
          <c:idx val="3"/>
          <c:order val="3"/>
          <c:tx>
            <c:strRef>
              <c:f>'Data Sheet'!$C$55</c:f>
              <c:strCache>
                <c:ptCount val="1"/>
                <c:pt idx="0">
                  <c:v>DPM actual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6FC1-4DF5-9E19-C4AC439E0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52790048"/>
        <c:axId val="-1952797120"/>
      </c:lineChart>
      <c:catAx>
        <c:axId val="-195279004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52797120"/>
        <c:crosses val="autoZero"/>
        <c:auto val="1"/>
        <c:lblAlgn val="ctr"/>
        <c:lblOffset val="100"/>
        <c:noMultiLvlLbl val="1"/>
      </c:catAx>
      <c:valAx>
        <c:axId val="-195279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5279004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Nature</a:t>
            </a:r>
            <a:r>
              <a:rPr lang="en-IN" sz="1200" baseline="0"/>
              <a:t> of Claims</a:t>
            </a:r>
            <a:endParaRPr lang="en-IN" sz="1200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713055229859"/>
          <c:y val="0.24322671773789661"/>
          <c:w val="0.85231735534112052"/>
          <c:h val="0.40166898497853648"/>
        </c:manualLayout>
      </c:layout>
      <c:lineChart>
        <c:grouping val="stacked"/>
        <c:varyColors val="0"/>
        <c:ser>
          <c:idx val="0"/>
          <c:order val="0"/>
          <c:tx>
            <c:strRef>
              <c:f>'Data Sheet'!$C$58</c:f>
              <c:strCache>
                <c:ptCount val="1"/>
                <c:pt idx="0">
                  <c:v>Short Dispatch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'Data Sheet'!$D$57:$D$57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Sheet'!$D$58:$D$58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10-4F82-B7DA-5E6D555202E1}"/>
            </c:ext>
          </c:extLst>
        </c:ser>
        <c:ser>
          <c:idx val="1"/>
          <c:order val="1"/>
          <c:tx>
            <c:strRef>
              <c:f>'Data Sheet'!$C$59</c:f>
              <c:strCache>
                <c:ptCount val="1"/>
                <c:pt idx="0">
                  <c:v>Excess Dispatch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'Data Sheet'!$D$57:$D$57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Sheet'!$D$59:$D$59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10-4F82-B7DA-5E6D555202E1}"/>
            </c:ext>
          </c:extLst>
        </c:ser>
        <c:ser>
          <c:idx val="2"/>
          <c:order val="2"/>
          <c:tx>
            <c:strRef>
              <c:f>'Data Sheet'!$C$60</c:f>
              <c:strCache>
                <c:ptCount val="1"/>
                <c:pt idx="0">
                  <c:v>Wrong Dispatch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'Data Sheet'!$D$57:$D$57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Sheet'!$D$60:$D$60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10-4F82-B7DA-5E6D555202E1}"/>
            </c:ext>
          </c:extLst>
        </c:ser>
        <c:ser>
          <c:idx val="3"/>
          <c:order val="3"/>
          <c:tx>
            <c:strRef>
              <c:f>'Data Sheet'!$C$61</c:f>
              <c:strCache>
                <c:ptCount val="1"/>
                <c:pt idx="0">
                  <c:v>Lines Complaints</c:v>
                </c:pt>
              </c:strCache>
            </c:strRef>
          </c:tx>
          <c:cat>
            <c:numRef>
              <c:f>'Data Sheet'!$D$57:$D$57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Sheet'!$D$61:$D$61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10-4F82-B7DA-5E6D555202E1}"/>
            </c:ext>
          </c:extLst>
        </c:ser>
        <c:ser>
          <c:idx val="4"/>
          <c:order val="4"/>
          <c:tx>
            <c:strRef>
              <c:f>'Data Sheet'!$C$62</c:f>
              <c:strCache>
                <c:ptCount val="1"/>
                <c:pt idx="0">
                  <c:v>Allowable Complaints</c:v>
                </c:pt>
              </c:strCache>
            </c:strRef>
          </c:tx>
          <c:cat>
            <c:numRef>
              <c:f>'Data Sheet'!$D$57:$D$57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Sheet'!$D$62:$D$62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10-4F82-B7DA-5E6D55520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52802016"/>
        <c:axId val="-1952793312"/>
      </c:lineChart>
      <c:dateAx>
        <c:axId val="-195280201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52793312"/>
        <c:crosses val="autoZero"/>
        <c:auto val="1"/>
        <c:lblOffset val="100"/>
        <c:baseTimeUnit val="months"/>
      </c:dateAx>
      <c:valAx>
        <c:axId val="-195279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5280201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4.3675726313040175E-2"/>
          <c:y val="0.75126825296408195"/>
          <c:w val="0.92534120255745511"/>
          <c:h val="0.21071409327396903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Demerit Score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Sheet'!$C$65</c:f>
              <c:strCache>
                <c:ptCount val="1"/>
                <c:pt idx="0">
                  <c:v>Demerit Score Target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190-4B77-9C07-FD934839DB2A}"/>
            </c:ext>
          </c:extLst>
        </c:ser>
        <c:ser>
          <c:idx val="1"/>
          <c:order val="1"/>
          <c:tx>
            <c:strRef>
              <c:f>'Data Sheet'!$C$66</c:f>
              <c:strCache>
                <c:ptCount val="1"/>
                <c:pt idx="0">
                  <c:v>Actual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5190-4B77-9C07-FD934839D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52796032"/>
        <c:axId val="-1952789504"/>
      </c:lineChart>
      <c:catAx>
        <c:axId val="-195279603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52789504"/>
        <c:crosses val="autoZero"/>
        <c:auto val="1"/>
        <c:lblAlgn val="ctr"/>
        <c:lblOffset val="100"/>
        <c:noMultiLvlLbl val="0"/>
      </c:catAx>
      <c:valAx>
        <c:axId val="-19527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5279603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Overtime Cost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Sheet'!$C$77</c:f>
              <c:strCache>
                <c:ptCount val="1"/>
                <c:pt idx="0">
                  <c:v>Overtime Cost Billable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1C0-4982-A2B5-15FCC396C410}"/>
            </c:ext>
          </c:extLst>
        </c:ser>
        <c:ser>
          <c:idx val="1"/>
          <c:order val="1"/>
          <c:tx>
            <c:strRef>
              <c:f>'Data Sheet'!$C$78</c:f>
              <c:strCache>
                <c:ptCount val="1"/>
                <c:pt idx="0">
                  <c:v>Overtime Cost Non Billable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E1C0-4982-A2B5-15FCC396C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52804736"/>
        <c:axId val="-1952798752"/>
      </c:lineChart>
      <c:catAx>
        <c:axId val="-195280473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52798752"/>
        <c:crosses val="autoZero"/>
        <c:auto val="1"/>
        <c:lblAlgn val="ctr"/>
        <c:lblOffset val="100"/>
        <c:noMultiLvlLbl val="0"/>
      </c:catAx>
      <c:valAx>
        <c:axId val="-195279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5280473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Accident Incident &amp; Near Miss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Sheet'!$C$95</c:f>
              <c:strCache>
                <c:ptCount val="1"/>
                <c:pt idx="0">
                  <c:v>Incident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'Data Sheet'!#REF!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  <c:numCache>
                      <c:formatCode>mmm\-yy</c:formatCode>
                      <c:ptCount val="5"/>
                      <c:pt idx="0">
                        <c:v>44378</c:v>
                      </c:pt>
                      <c:pt idx="1">
                        <c:v>44409</c:v>
                      </c:pt>
                      <c:pt idx="2">
                        <c:v>44440</c:v>
                      </c:pt>
                      <c:pt idx="3">
                        <c:v>44470</c:v>
                      </c:pt>
                      <c:pt idx="4">
                        <c:v>44501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8AB0-4622-8A62-CFB9E1051CD2}"/>
            </c:ext>
          </c:extLst>
        </c:ser>
        <c:ser>
          <c:idx val="1"/>
          <c:order val="1"/>
          <c:tx>
            <c:strRef>
              <c:f>'Data Sheet'!$C$96</c:f>
              <c:strCache>
                <c:ptCount val="1"/>
                <c:pt idx="0">
                  <c:v>Accident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'Data Sheet'!#REF!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  <c:numCache>
                      <c:formatCode>mmm\-yy</c:formatCode>
                      <c:ptCount val="5"/>
                      <c:pt idx="0">
                        <c:v>44378</c:v>
                      </c:pt>
                      <c:pt idx="1">
                        <c:v>44409</c:v>
                      </c:pt>
                      <c:pt idx="2">
                        <c:v>44440</c:v>
                      </c:pt>
                      <c:pt idx="3">
                        <c:v>44470</c:v>
                      </c:pt>
                      <c:pt idx="4">
                        <c:v>44501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8AB0-4622-8A62-CFB9E1051CD2}"/>
            </c:ext>
          </c:extLst>
        </c:ser>
        <c:ser>
          <c:idx val="2"/>
          <c:order val="2"/>
          <c:tx>
            <c:strRef>
              <c:f>'Data Sheet'!$C$97</c:f>
              <c:strCache>
                <c:ptCount val="1"/>
                <c:pt idx="0">
                  <c:v>Near miss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Sheet'!#REF!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  <c:numCache>
                      <c:formatCode>mmm\-yy</c:formatCode>
                      <c:ptCount val="5"/>
                      <c:pt idx="0">
                        <c:v>44378</c:v>
                      </c:pt>
                      <c:pt idx="1">
                        <c:v>44409</c:v>
                      </c:pt>
                      <c:pt idx="2">
                        <c:v>44440</c:v>
                      </c:pt>
                      <c:pt idx="3">
                        <c:v>44470</c:v>
                      </c:pt>
                      <c:pt idx="4">
                        <c:v>44501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8AB0-4622-8A62-CFB9E1051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52804192"/>
        <c:axId val="-1952799840"/>
      </c:lineChart>
      <c:catAx>
        <c:axId val="-195280419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52799840"/>
        <c:crosses val="autoZero"/>
        <c:auto val="1"/>
        <c:lblAlgn val="ctr"/>
        <c:lblOffset val="100"/>
        <c:noMultiLvlLbl val="1"/>
      </c:catAx>
      <c:valAx>
        <c:axId val="-195279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5280419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Employee Engagement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'Data Sheet'!$C$104:$C$106</c:f>
              <c:strCache>
                <c:ptCount val="3"/>
                <c:pt idx="0">
                  <c:v>No of Rewards</c:v>
                </c:pt>
                <c:pt idx="1">
                  <c:v>No of Recognition</c:v>
                </c:pt>
                <c:pt idx="2">
                  <c:v>No of Awards </c:v>
                </c:pt>
              </c:strCache>
            </c:strRef>
          </c:cat>
          <c:val>
            <c:numRef>
              <c:f>'Data Sheet'!#REF!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  <c:strCache>
                      <c:ptCount val="1"/>
                      <c:pt idx="0">
                        <c:v>Jun-23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E27-4DC8-B39E-9DE38DDA323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'Data Sheet'!$C$104:$C$106</c:f>
              <c:strCache>
                <c:ptCount val="3"/>
                <c:pt idx="0">
                  <c:v>No of Rewards</c:v>
                </c:pt>
                <c:pt idx="1">
                  <c:v>No of Recognition</c:v>
                </c:pt>
                <c:pt idx="2">
                  <c:v>No of Awards </c:v>
                </c:pt>
              </c:strCache>
            </c:strRef>
          </c:cat>
          <c:val>
            <c:numRef>
              <c:f>'Data Sheet'!#REF!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  <c:strCache>
                      <c:ptCount val="1"/>
                      <c:pt idx="0">
                        <c:v>Jul-23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CE27-4DC8-B39E-9DE38DDA323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'Data Sheet'!$C$104:$C$106</c:f>
              <c:strCache>
                <c:ptCount val="3"/>
                <c:pt idx="0">
                  <c:v>No of Rewards</c:v>
                </c:pt>
                <c:pt idx="1">
                  <c:v>No of Recognition</c:v>
                </c:pt>
                <c:pt idx="2">
                  <c:v>No of Awards </c:v>
                </c:pt>
              </c:strCache>
            </c:strRef>
          </c:cat>
          <c:val>
            <c:numRef>
              <c:f>'Data Sheet'!#REF!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  <c:strCache>
                      <c:ptCount val="1"/>
                      <c:pt idx="0">
                        <c:v>Jul-25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CE27-4DC8-B39E-9DE38DDA3230}"/>
            </c:ext>
          </c:extLst>
        </c:ser>
        <c:ser>
          <c:idx val="3"/>
          <c:order val="3"/>
          <c:cat>
            <c:strRef>
              <c:f>'Data Sheet'!$C$104:$C$106</c:f>
              <c:strCache>
                <c:ptCount val="3"/>
                <c:pt idx="0">
                  <c:v>No of Rewards</c:v>
                </c:pt>
                <c:pt idx="1">
                  <c:v>No of Recognition</c:v>
                </c:pt>
                <c:pt idx="2">
                  <c:v>No of Awards </c:v>
                </c:pt>
              </c:strCache>
            </c:strRef>
          </c:cat>
          <c:val>
            <c:numRef>
              <c:f>'Data Sheet'!#REF!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  <c:strCache>
                      <c:ptCount val="1"/>
                      <c:pt idx="0">
                        <c:v>Aug-25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1F7-4F62-924E-B73DC9E3D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52803104"/>
        <c:axId val="-1952799296"/>
      </c:lineChart>
      <c:catAx>
        <c:axId val="-195280310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52799296"/>
        <c:crosses val="autoZero"/>
        <c:auto val="1"/>
        <c:lblAlgn val="ctr"/>
        <c:lblOffset val="100"/>
        <c:noMultiLvlLbl val="1"/>
      </c:catAx>
      <c:valAx>
        <c:axId val="-195279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52803104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PPM Target vs Actual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Sheet'!$C$54</c:f>
              <c:strCache>
                <c:ptCount val="1"/>
                <c:pt idx="0">
                  <c:v>DPM Target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84D-4327-8A8A-0206BE64D727}"/>
            </c:ext>
          </c:extLst>
        </c:ser>
        <c:ser>
          <c:idx val="1"/>
          <c:order val="1"/>
          <c:tx>
            <c:strRef>
              <c:f>'Data Sheet'!$C$55</c:f>
              <c:strCache>
                <c:ptCount val="1"/>
                <c:pt idx="0">
                  <c:v>DPM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084D-4327-8A8A-0206BE64D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52802560"/>
        <c:axId val="-1952794944"/>
      </c:lineChart>
      <c:catAx>
        <c:axId val="-195280256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52794944"/>
        <c:crosses val="autoZero"/>
        <c:auto val="1"/>
        <c:lblAlgn val="ctr"/>
        <c:lblOffset val="100"/>
        <c:noMultiLvlLbl val="0"/>
      </c:catAx>
      <c:valAx>
        <c:axId val="-195279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5280256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Kaizens Status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Sheet'!$C$100</c:f>
              <c:strCache>
                <c:ptCount val="1"/>
                <c:pt idx="0">
                  <c:v>No of Kaizens Target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Sheet'!#REF!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44378</c:v>
                      </c:pt>
                      <c:pt idx="1">
                        <c:v>44409</c:v>
                      </c:pt>
                      <c:pt idx="2">
                        <c:v>44440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E54D-41A3-A093-6C3FF5AAB6D9}"/>
            </c:ext>
          </c:extLst>
        </c:ser>
        <c:ser>
          <c:idx val="1"/>
          <c:order val="1"/>
          <c:tx>
            <c:strRef>
              <c:f>'Data Sheet'!$C$101</c:f>
              <c:strCache>
                <c:ptCount val="1"/>
                <c:pt idx="0">
                  <c:v>Actual Kaizens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Sheet'!#REF!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44378</c:v>
                      </c:pt>
                      <c:pt idx="1">
                        <c:v>44409</c:v>
                      </c:pt>
                      <c:pt idx="2">
                        <c:v>44440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E54D-41A3-A093-6C3FF5AAB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36156160"/>
        <c:axId val="-1936154528"/>
      </c:lineChart>
      <c:catAx>
        <c:axId val="-193615616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36154528"/>
        <c:crosses val="autoZero"/>
        <c:auto val="1"/>
        <c:lblAlgn val="ctr"/>
        <c:lblOffset val="100"/>
        <c:noMultiLvlLbl val="1"/>
      </c:catAx>
      <c:valAx>
        <c:axId val="-193615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3615616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Prepacking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Sheet'!$C$10</c:f>
              <c:strCache>
                <c:ptCount val="1"/>
                <c:pt idx="0">
                  <c:v>No of Item Prepacked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AAA-41DB-94C7-D18784E21F4E}"/>
            </c:ext>
          </c:extLst>
        </c:ser>
        <c:ser>
          <c:idx val="1"/>
          <c:order val="1"/>
          <c:tx>
            <c:strRef>
              <c:f>'Data Sheet'!$C$11</c:f>
              <c:strCache>
                <c:ptCount val="1"/>
                <c:pt idx="0">
                  <c:v>No of Boxes packed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AAA-41DB-94C7-D18784E21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36155616"/>
        <c:axId val="-1936153984"/>
      </c:lineChart>
      <c:catAx>
        <c:axId val="-193615561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36153984"/>
        <c:crosses val="autoZero"/>
        <c:auto val="1"/>
        <c:lblAlgn val="ctr"/>
        <c:lblOffset val="100"/>
        <c:noMultiLvlLbl val="0"/>
      </c:catAx>
      <c:valAx>
        <c:axId val="-193615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3615561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Manpower Present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Sheet'!$C$27</c:f>
              <c:strCache>
                <c:ptCount val="1"/>
                <c:pt idx="0">
                  <c:v>Direct Man hours ( Workers)</c:v>
                </c:pt>
              </c:strCache>
            </c:strRef>
          </c:tx>
          <c:spPr>
            <a:solidFill>
              <a:srgbClr val="5B9BD5"/>
            </a:solidFill>
            <a:ln w="25400">
              <a:noFill/>
            </a:ln>
          </c:spPr>
          <c:invertIfNegative val="0"/>
          <c:cat>
            <c:numRef>
              <c:f>'Data Sheet'!$D$26:$D$26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Sheet'!$D$27:$D$27</c:f>
              <c:numCache>
                <c:formatCode>General</c:formatCode>
                <c:ptCount val="1"/>
                <c:pt idx="0">
                  <c:v>1592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1-4183-A551-5B2CC86C6C55}"/>
            </c:ext>
          </c:extLst>
        </c:ser>
        <c:ser>
          <c:idx val="1"/>
          <c:order val="1"/>
          <c:tx>
            <c:strRef>
              <c:f>'Data Sheet'!$C$28</c:f>
              <c:strCache>
                <c:ptCount val="1"/>
                <c:pt idx="0">
                  <c:v>Indirect Man hours ( Staff)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cat>
            <c:numRef>
              <c:f>'Data Sheet'!$D$26:$D$26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Sheet'!$D$28:$D$28</c:f>
              <c:numCache>
                <c:formatCode>General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F1-4183-A551-5B2CC86C6C55}"/>
            </c:ext>
          </c:extLst>
        </c:ser>
        <c:ser>
          <c:idx val="2"/>
          <c:order val="2"/>
          <c:tx>
            <c:strRef>
              <c:f>'Data Sheet'!$C$29</c:f>
              <c:strCache>
                <c:ptCount val="1"/>
                <c:pt idx="0">
                  <c:v>Total Man hours</c:v>
                </c:pt>
              </c:strCache>
            </c:strRef>
          </c:tx>
          <c:invertIfNegative val="0"/>
          <c:cat>
            <c:numRef>
              <c:f>'Data Sheet'!$D$26:$D$26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Sheet'!$D$29:$D$29</c:f>
              <c:numCache>
                <c:formatCode>General</c:formatCode>
                <c:ptCount val="1"/>
                <c:pt idx="0">
                  <c:v>1992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F1-4183-A551-5B2CC86C6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1936160512"/>
        <c:axId val="-1936161600"/>
      </c:barChart>
      <c:dateAx>
        <c:axId val="-193616051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36161600"/>
        <c:crosses val="autoZero"/>
        <c:auto val="1"/>
        <c:lblOffset val="100"/>
        <c:baseTimeUnit val="months"/>
      </c:dateAx>
      <c:valAx>
        <c:axId val="-193616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3616051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Packing Value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Sheet'!$C$39</c:f>
              <c:strCache>
                <c:ptCount val="1"/>
                <c:pt idx="0">
                  <c:v>Total Value of Turnover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BDE-4B1A-9FB1-852E30964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36162144"/>
        <c:axId val="-1936159968"/>
      </c:lineChart>
      <c:catAx>
        <c:axId val="-193616214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36159968"/>
        <c:crosses val="autoZero"/>
        <c:auto val="1"/>
        <c:lblAlgn val="ctr"/>
        <c:lblOffset val="100"/>
        <c:noMultiLvlLbl val="0"/>
      </c:catAx>
      <c:valAx>
        <c:axId val="-193615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361621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No of Packets Packed</a:t>
            </a:r>
            <a:endParaRPr lang="en-IN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092940361844429"/>
          <c:y val="2.9293438320209975E-2"/>
          <c:w val="0.87907059638155571"/>
          <c:h val="0.67846257217847772"/>
        </c:manualLayout>
      </c:layout>
      <c:lineChart>
        <c:grouping val="standard"/>
        <c:varyColors val="0"/>
        <c:ser>
          <c:idx val="0"/>
          <c:order val="0"/>
          <c:tx>
            <c:strRef>
              <c:f>'Data Sheet'!$C$42</c:f>
              <c:strCache>
                <c:ptCount val="1"/>
                <c:pt idx="0">
                  <c:v>No of Packets packed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C6C-4EB0-9E8A-FF970BC57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36156704"/>
        <c:axId val="-1936161056"/>
      </c:lineChart>
      <c:catAx>
        <c:axId val="-193615670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36161056"/>
        <c:crosses val="autoZero"/>
        <c:auto val="1"/>
        <c:lblAlgn val="ctr"/>
        <c:lblOffset val="100"/>
        <c:noMultiLvlLbl val="0"/>
      </c:catAx>
      <c:valAx>
        <c:axId val="-193616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3615670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 Packets Per head per Hour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Sheet'!$C$45</c:f>
              <c:strCache>
                <c:ptCount val="1"/>
                <c:pt idx="0">
                  <c:v>Avg Packets per Head. Direct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C7D-47F8-B920-CFC3910525B0}"/>
            </c:ext>
          </c:extLst>
        </c:ser>
        <c:ser>
          <c:idx val="1"/>
          <c:order val="1"/>
          <c:tx>
            <c:strRef>
              <c:f>'Data Sheet'!$C$46</c:f>
              <c:strCache>
                <c:ptCount val="1"/>
                <c:pt idx="0">
                  <c:v>Avg Packets per Head.total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EC7D-47F8-B920-CFC391052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36149088"/>
        <c:axId val="-1936147456"/>
      </c:lineChart>
      <c:catAx>
        <c:axId val="-193614908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36147456"/>
        <c:crosses val="autoZero"/>
        <c:auto val="1"/>
        <c:lblAlgn val="ctr"/>
        <c:lblOffset val="100"/>
        <c:noMultiLvlLbl val="0"/>
      </c:catAx>
      <c:valAx>
        <c:axId val="-193614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3614908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Sheet'!$C$49</c:f>
              <c:strCache>
                <c:ptCount val="1"/>
                <c:pt idx="0">
                  <c:v>Avg TO value per head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79A-4D73-898B-4B5DE408D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36150176"/>
        <c:axId val="-1936152352"/>
      </c:lineChart>
      <c:catAx>
        <c:axId val="-193615017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36152352"/>
        <c:crosses val="autoZero"/>
        <c:auto val="1"/>
        <c:lblAlgn val="ctr"/>
        <c:lblOffset val="100"/>
        <c:noMultiLvlLbl val="0"/>
      </c:catAx>
      <c:valAx>
        <c:axId val="-193615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361501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Nature</a:t>
            </a:r>
            <a:r>
              <a:rPr lang="en-IN" baseline="0"/>
              <a:t> of Claims</a:t>
            </a:r>
            <a:endParaRPr lang="en-IN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'Data Sheet'!$B$58:$C$58</c:f>
              <c:strCache>
                <c:ptCount val="2"/>
                <c:pt idx="0">
                  <c:v>Q</c:v>
                </c:pt>
                <c:pt idx="1">
                  <c:v>Short Dispatch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8780487804879161E-2"/>
                  <c:y val="-6.557377049180328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949-4ED9-91FF-FA18F37C19A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Sheet'!$D$57:$D$57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Sheet'!$D$58:$D$58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49-4ED9-91FF-FA18F37C19A1}"/>
            </c:ext>
          </c:extLst>
        </c:ser>
        <c:ser>
          <c:idx val="1"/>
          <c:order val="1"/>
          <c:tx>
            <c:strRef>
              <c:f>'Data Sheet'!$B$59:$C$59</c:f>
              <c:strCache>
                <c:ptCount val="2"/>
                <c:pt idx="0">
                  <c:v>Q</c:v>
                </c:pt>
                <c:pt idx="1">
                  <c:v>Excess Dispatch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'Data Sheet'!$D$57:$D$57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Sheet'!$D$59:$D$59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49-4ED9-91FF-FA18F37C19A1}"/>
            </c:ext>
          </c:extLst>
        </c:ser>
        <c:ser>
          <c:idx val="2"/>
          <c:order val="2"/>
          <c:tx>
            <c:strRef>
              <c:f>'Data Sheet'!$B$60:$C$60</c:f>
              <c:strCache>
                <c:ptCount val="2"/>
                <c:pt idx="0">
                  <c:v>Q</c:v>
                </c:pt>
                <c:pt idx="1">
                  <c:v>Wrong Dispatch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"/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1</a:t>
                    </a:r>
                  </a:p>
                </c:rich>
              </c:tx>
              <c:spPr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49-4ED9-91FF-FA18F37C19A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Sheet'!$D$57:$D$57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Sheet'!$D$60:$D$60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49-4ED9-91FF-FA18F37C19A1}"/>
            </c:ext>
          </c:extLst>
        </c:ser>
        <c:ser>
          <c:idx val="4"/>
          <c:order val="4"/>
          <c:tx>
            <c:strRef>
              <c:f>'Data Sheet'!$B$62:$C$62</c:f>
              <c:strCache>
                <c:ptCount val="2"/>
                <c:pt idx="0">
                  <c:v>Q</c:v>
                </c:pt>
                <c:pt idx="1">
                  <c:v>Allowable Complaints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Sheet'!$D$57:$D$57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Sheet'!$D$62:$D$62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49-4ED9-91FF-FA18F37C1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48479264"/>
        <c:axId val="-1948472192"/>
      </c:lineChart>
      <c:lineChart>
        <c:grouping val="stacked"/>
        <c:varyColors val="0"/>
        <c:ser>
          <c:idx val="3"/>
          <c:order val="3"/>
          <c:tx>
            <c:strRef>
              <c:f>'Data Sheet'!$B$61:$C$61</c:f>
              <c:strCache>
                <c:ptCount val="2"/>
                <c:pt idx="0">
                  <c:v>Q</c:v>
                </c:pt>
                <c:pt idx="1">
                  <c:v>Lines Complaints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Sheet'!$D$57:$D$57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Sheet'!$D$61:$D$61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949-4ED9-91FF-FA18F37C1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48474912"/>
        <c:axId val="-1948477632"/>
      </c:lineChart>
      <c:dateAx>
        <c:axId val="-194847926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8472192"/>
        <c:crosses val="autoZero"/>
        <c:auto val="1"/>
        <c:lblOffset val="100"/>
        <c:baseTimeUnit val="months"/>
      </c:dateAx>
      <c:valAx>
        <c:axId val="-194847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8479264"/>
        <c:crosses val="autoZero"/>
        <c:crossBetween val="between"/>
      </c:valAx>
      <c:valAx>
        <c:axId val="-19484776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-1948474912"/>
        <c:crosses val="max"/>
        <c:crossBetween val="between"/>
      </c:valAx>
      <c:dateAx>
        <c:axId val="-1948474912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one"/>
        <c:crossAx val="-1948477632"/>
        <c:crosses val="autoZero"/>
        <c:auto val="1"/>
        <c:lblOffset val="100"/>
        <c:baseTimeUnit val="months"/>
      </c:date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1213451960492248"/>
          <c:y val="0.75399811023622065"/>
          <c:w val="0.77900933277644213"/>
          <c:h val="0.21400188976377954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Demerit Score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Sheet'!$C$65</c:f>
              <c:strCache>
                <c:ptCount val="1"/>
                <c:pt idx="0">
                  <c:v>Demerit Score Target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33A-4C90-B04C-0029D19AA5E6}"/>
            </c:ext>
          </c:extLst>
        </c:ser>
        <c:ser>
          <c:idx val="1"/>
          <c:order val="1"/>
          <c:tx>
            <c:strRef>
              <c:f>'Data Sheet'!$C$66</c:f>
              <c:strCache>
                <c:ptCount val="1"/>
                <c:pt idx="0">
                  <c:v>Actual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633A-4C90-B04C-0029D19AA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48472736"/>
        <c:axId val="-1948479808"/>
      </c:lineChart>
      <c:catAx>
        <c:axId val="-194847273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8479808"/>
        <c:crosses val="autoZero"/>
        <c:auto val="1"/>
        <c:lblAlgn val="ctr"/>
        <c:lblOffset val="100"/>
        <c:noMultiLvlLbl val="0"/>
      </c:catAx>
      <c:valAx>
        <c:axId val="-194847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847273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Dispatch Boxes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Sheet'!$C$69</c:f>
              <c:strCache>
                <c:ptCount val="1"/>
                <c:pt idx="0">
                  <c:v>No of Boxes Packed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72A-4E2F-B754-6813E174DCB9}"/>
            </c:ext>
          </c:extLst>
        </c:ser>
        <c:ser>
          <c:idx val="1"/>
          <c:order val="1"/>
          <c:tx>
            <c:strRef>
              <c:f>'Data Sheet'!$C$70</c:f>
              <c:strCache>
                <c:ptCount val="1"/>
                <c:pt idx="0">
                  <c:v>No of Boxes Dispatched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72A-4E2F-B754-6813E174D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48468928"/>
        <c:axId val="-1948481440"/>
      </c:lineChart>
      <c:catAx>
        <c:axId val="-194846892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8481440"/>
        <c:crosses val="autoZero"/>
        <c:auto val="1"/>
        <c:lblAlgn val="ctr"/>
        <c:lblOffset val="100"/>
        <c:noMultiLvlLbl val="0"/>
      </c:catAx>
      <c:valAx>
        <c:axId val="-194848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846892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Overtime Hours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Sheet'!$C$73</c:f>
              <c:strCache>
                <c:ptCount val="1"/>
                <c:pt idx="0">
                  <c:v>Overtime Spear on Roll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2.0000000000000011E-2"/>
                  <c:y val="2.48756218905472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7AA-4025-B2E4-A4E64B1DAD3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7AA-4025-B2E4-A4E64B1DA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48480896"/>
        <c:axId val="-1948468384"/>
      </c:lineChart>
      <c:catAx>
        <c:axId val="-194848089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8468384"/>
        <c:crosses val="autoZero"/>
        <c:auto val="1"/>
        <c:lblAlgn val="ctr"/>
        <c:lblOffset val="100"/>
        <c:noMultiLvlLbl val="1"/>
      </c:catAx>
      <c:valAx>
        <c:axId val="-194846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848089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Overtime Cost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Sheet'!$C$77</c:f>
              <c:strCache>
                <c:ptCount val="1"/>
                <c:pt idx="0">
                  <c:v>Overtime Cost Billable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  <c:numCache>
                      <c:formatCode>mmm\-yy</c:formatCode>
                      <c:ptCount val="1"/>
                      <c:pt idx="0">
                        <c:v>42979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7F43-4F3B-96A1-4BE9E558ADBA}"/>
            </c:ext>
          </c:extLst>
        </c:ser>
        <c:ser>
          <c:idx val="1"/>
          <c:order val="1"/>
          <c:tx>
            <c:strRef>
              <c:f>'Data Sheet'!$C$78</c:f>
              <c:strCache>
                <c:ptCount val="1"/>
                <c:pt idx="0">
                  <c:v>Overtime Cost Non Billable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  <c:numCache>
                      <c:formatCode>mmm\-yy</c:formatCode>
                      <c:ptCount val="1"/>
                      <c:pt idx="0">
                        <c:v>42979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7F43-4F3B-96A1-4BE9E558A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48476544"/>
        <c:axId val="-1948471648"/>
      </c:lineChart>
      <c:catAx>
        <c:axId val="-194847654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8471648"/>
        <c:crosses val="autoZero"/>
        <c:auto val="1"/>
        <c:lblAlgn val="ctr"/>
        <c:lblOffset val="100"/>
        <c:noMultiLvlLbl val="0"/>
      </c:catAx>
      <c:valAx>
        <c:axId val="-194847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8476544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Status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Sheet'!$C$83</c:f>
              <c:strCache>
                <c:ptCount val="1"/>
                <c:pt idx="0">
                  <c:v>Inventory value  Plan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Sheet'!$D$82:$D$82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Sheet'!$D$83:$D$83</c:f>
              <c:numCache>
                <c:formatCode>_ * #,##0_ ;_ * \-#,##0_ ;_ * "-"??_ ;_ @_ </c:formatCode>
                <c:ptCount val="1"/>
                <c:pt idx="0">
                  <c:v>219164211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EF-45C3-AF94-60254120CA9E}"/>
            </c:ext>
          </c:extLst>
        </c:ser>
        <c:ser>
          <c:idx val="1"/>
          <c:order val="1"/>
          <c:tx>
            <c:strRef>
              <c:f>'Data Sheet'!$C$84</c:f>
              <c:strCache>
                <c:ptCount val="1"/>
                <c:pt idx="0">
                  <c:v>Invetory Value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trendlineType val="power"/>
            <c:dispRSqr val="0"/>
            <c:dispEq val="0"/>
          </c:trendline>
          <c:cat>
            <c:numRef>
              <c:f>'Data Sheet'!$D$82:$D$82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Sheet'!$D$84:$D$84</c:f>
              <c:numCache>
                <c:formatCode>_ * #,##0_ ;_ * \-#,##0_ ;_ * "-"??_ ;_ @_ </c:formatCode>
                <c:ptCount val="1"/>
                <c:pt idx="0">
                  <c:v>219164211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EF-45C3-AF94-60254120C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48471104"/>
        <c:axId val="-1948470016"/>
      </c:lineChart>
      <c:dateAx>
        <c:axId val="-194847110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8470016"/>
        <c:crosses val="autoZero"/>
        <c:auto val="1"/>
        <c:lblOffset val="100"/>
        <c:baseTimeUnit val="months"/>
      </c:dateAx>
      <c:valAx>
        <c:axId val="-194847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out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8471104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8.7119105168273897E-2"/>
          <c:y val="0.74330146231721062"/>
          <c:w val="0.90989937674585564"/>
          <c:h val="0.16146044244469476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Variance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'Data Sheet'!$C$88</c:f>
              <c:strCache>
                <c:ptCount val="1"/>
                <c:pt idx="0">
                  <c:v>Inventory variance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0.01%</a:t>
                    </a:r>
                  </a:p>
                </c:rich>
              </c:tx>
              <c:numFmt formatCode="0.00%" sourceLinked="0"/>
              <c:spPr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BD-4B84-A2BF-6F9A0505865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0.02%</a:t>
                    </a:r>
                  </a:p>
                </c:rich>
              </c:tx>
              <c:numFmt formatCode="0.00%" sourceLinked="0"/>
              <c:spPr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BD-4B84-A2BF-6F9A0505865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0.02%</a:t>
                    </a:r>
                  </a:p>
                </c:rich>
              </c:tx>
              <c:numFmt formatCode="0.00%" sourceLinked="0"/>
              <c:spPr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BD-4B84-A2BF-6F9A05058659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B9BD-4B84-A2BF-6F9A05058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48480352"/>
        <c:axId val="-1948475456"/>
      </c:lineChart>
      <c:lineChart>
        <c:grouping val="standard"/>
        <c:varyColors val="0"/>
        <c:ser>
          <c:idx val="0"/>
          <c:order val="0"/>
          <c:tx>
            <c:strRef>
              <c:f>'Data Sheet'!$C$87</c:f>
              <c:strCache>
                <c:ptCount val="1"/>
                <c:pt idx="0">
                  <c:v>Inventor variance Target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B9BD-4B84-A2BF-6F9A05058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47272720"/>
        <c:axId val="-1948474368"/>
      </c:lineChart>
      <c:catAx>
        <c:axId val="-194848035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8475456"/>
        <c:crosses val="autoZero"/>
        <c:auto val="1"/>
        <c:lblAlgn val="ctr"/>
        <c:lblOffset val="100"/>
        <c:noMultiLvlLbl val="1"/>
      </c:catAx>
      <c:valAx>
        <c:axId val="-194847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8480352"/>
        <c:crosses val="autoZero"/>
        <c:crossBetween val="between"/>
      </c:valAx>
      <c:valAx>
        <c:axId val="-19484743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-1947272720"/>
        <c:crosses val="max"/>
        <c:crossBetween val="between"/>
      </c:valAx>
      <c:catAx>
        <c:axId val="-194727272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one"/>
        <c:crossAx val="-1948474368"/>
        <c:crosses val="autoZero"/>
        <c:auto val="1"/>
        <c:lblAlgn val="ctr"/>
        <c:lblOffset val="100"/>
        <c:noMultiLvlLbl val="1"/>
      </c:cat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 Schedule vs Actual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Sheet'!$C$91</c:f>
              <c:strCache>
                <c:ptCount val="1"/>
                <c:pt idx="0">
                  <c:v>PI Scheduled No of parts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27B-4F12-917C-97049D8F3120}"/>
            </c:ext>
          </c:extLst>
        </c:ser>
        <c:ser>
          <c:idx val="1"/>
          <c:order val="1"/>
          <c:tx>
            <c:strRef>
              <c:f>'Data Sheet'!$C$92</c:f>
              <c:strCache>
                <c:ptCount val="1"/>
                <c:pt idx="0">
                  <c:v>PI completed No of Parts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927B-4F12-917C-97049D8F3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47286864"/>
        <c:axId val="-1947284688"/>
      </c:lineChart>
      <c:catAx>
        <c:axId val="-194728686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7284688"/>
        <c:crosses val="autoZero"/>
        <c:auto val="1"/>
        <c:lblAlgn val="ctr"/>
        <c:lblOffset val="100"/>
        <c:noMultiLvlLbl val="1"/>
      </c:catAx>
      <c:valAx>
        <c:axId val="-194728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7286864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Accident Incident &amp; Near Miss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Sheet'!$C$95</c:f>
              <c:strCache>
                <c:ptCount val="1"/>
                <c:pt idx="0">
                  <c:v>Incident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'Data Sheet'!#REF!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44378</c:v>
                      </c:pt>
                      <c:pt idx="1">
                        <c:v>44409</c:v>
                      </c:pt>
                      <c:pt idx="2">
                        <c:v>44440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0FB0-4C53-83B6-FD5BBC3BF9DC}"/>
            </c:ext>
          </c:extLst>
        </c:ser>
        <c:ser>
          <c:idx val="1"/>
          <c:order val="1"/>
          <c:tx>
            <c:strRef>
              <c:f>'Data Sheet'!$C$96</c:f>
              <c:strCache>
                <c:ptCount val="1"/>
                <c:pt idx="0">
                  <c:v>Accident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Sheet'!#REF!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44378</c:v>
                      </c:pt>
                      <c:pt idx="1">
                        <c:v>44409</c:v>
                      </c:pt>
                      <c:pt idx="2">
                        <c:v>44440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0FB0-4C53-83B6-FD5BBC3BF9DC}"/>
            </c:ext>
          </c:extLst>
        </c:ser>
        <c:ser>
          <c:idx val="2"/>
          <c:order val="2"/>
          <c:tx>
            <c:strRef>
              <c:f>'Data Sheet'!$C$97</c:f>
              <c:strCache>
                <c:ptCount val="1"/>
                <c:pt idx="0">
                  <c:v>Near miss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Sheet'!#REF!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44378</c:v>
                      </c:pt>
                      <c:pt idx="1">
                        <c:v>44409</c:v>
                      </c:pt>
                      <c:pt idx="2">
                        <c:v>44440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0FB0-4C53-83B6-FD5BBC3BF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47279792"/>
        <c:axId val="-1947278160"/>
      </c:lineChart>
      <c:catAx>
        <c:axId val="-194727979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7278160"/>
        <c:crosses val="autoZero"/>
        <c:auto val="1"/>
        <c:lblAlgn val="ctr"/>
        <c:lblOffset val="100"/>
        <c:noMultiLvlLbl val="1"/>
      </c:catAx>
      <c:valAx>
        <c:axId val="-194727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727979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Kaizens Status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Sheet'!$C$100</c:f>
              <c:strCache>
                <c:ptCount val="1"/>
                <c:pt idx="0">
                  <c:v>No of Kaizens Target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trendlineType val="linear"/>
            <c:dispRSqr val="0"/>
            <c:dispEq val="0"/>
          </c:trendline>
          <c:val>
            <c:numRef>
              <c:f>'Data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9D7-46F9-BE3F-E1B9B576C855}"/>
            </c:ext>
          </c:extLst>
        </c:ser>
        <c:ser>
          <c:idx val="1"/>
          <c:order val="1"/>
          <c:tx>
            <c:strRef>
              <c:f>'Data Sheet'!$C$101</c:f>
              <c:strCache>
                <c:ptCount val="1"/>
                <c:pt idx="0">
                  <c:v>Actual Kaizens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9D7-46F9-BE3F-E1B9B576C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47280336"/>
        <c:axId val="-1947284144"/>
      </c:lineChart>
      <c:catAx>
        <c:axId val="-194728033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7284144"/>
        <c:crosses val="autoZero"/>
        <c:auto val="1"/>
        <c:lblAlgn val="ctr"/>
        <c:lblOffset val="100"/>
        <c:noMultiLvlLbl val="1"/>
      </c:catAx>
      <c:valAx>
        <c:axId val="-194728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728033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Employee Engagement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'Data Sheet'!$C$104</c:f>
              <c:strCache>
                <c:ptCount val="1"/>
                <c:pt idx="0">
                  <c:v>No of Rewards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'Data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49B-4CF2-B979-06A4C8D9D2AF}"/>
            </c:ext>
          </c:extLst>
        </c:ser>
        <c:ser>
          <c:idx val="1"/>
          <c:order val="1"/>
          <c:tx>
            <c:strRef>
              <c:f>'Data Sheet'!$C$105</c:f>
              <c:strCache>
                <c:ptCount val="1"/>
                <c:pt idx="0">
                  <c:v>No of Recognition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'Data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949B-4CF2-B979-06A4C8D9D2AF}"/>
            </c:ext>
          </c:extLst>
        </c:ser>
        <c:ser>
          <c:idx val="2"/>
          <c:order val="2"/>
          <c:tx>
            <c:strRef>
              <c:f>'Data Sheet'!$C$106</c:f>
              <c:strCache>
                <c:ptCount val="1"/>
                <c:pt idx="0">
                  <c:v>No of Awards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'Data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949B-4CF2-B979-06A4C8D9D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47274896"/>
        <c:axId val="-1947278704"/>
      </c:lineChart>
      <c:catAx>
        <c:axId val="-194727489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7278704"/>
        <c:crosses val="autoZero"/>
        <c:auto val="1"/>
        <c:lblAlgn val="ctr"/>
        <c:lblOffset val="100"/>
        <c:noMultiLvlLbl val="1"/>
      </c:catAx>
      <c:valAx>
        <c:axId val="-194727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727489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DPM Target vs Actual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Sheet'!$C$52</c:f>
              <c:strCache>
                <c:ptCount val="1"/>
                <c:pt idx="0">
                  <c:v>No of Claims Received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Sheet'!#REF!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  <c:numCache>
                      <c:formatCode>mmm\-yy</c:formatCode>
                      <c:ptCount val="2"/>
                      <c:pt idx="0">
                        <c:v>45839</c:v>
                      </c:pt>
                      <c:pt idx="1">
                        <c:v>45870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1BF8-4F57-8CA6-8879BBF564D7}"/>
            </c:ext>
          </c:extLst>
        </c:ser>
        <c:ser>
          <c:idx val="2"/>
          <c:order val="2"/>
          <c:tx>
            <c:strRef>
              <c:f>'Data Sheet'!$C$54</c:f>
              <c:strCache>
                <c:ptCount val="1"/>
                <c:pt idx="0">
                  <c:v>DPM Target</c:v>
                </c:pt>
              </c:strCache>
            </c:strRef>
          </c:tx>
          <c:marker>
            <c:symbol val="none"/>
          </c:marker>
          <c:val>
            <c:numRef>
              <c:f>'Data Sheet'!#REF!</c:f>
              <c:numCache>
                <c:formatCode>General</c:formatCode>
                <c:ptCount val="2"/>
                <c:pt idx="0">
                  <c:v>1000</c:v>
                </c:pt>
                <c:pt idx="1">
                  <c:v>1000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  <c:numCache>
                      <c:formatCode>mmm\-yy</c:formatCode>
                      <c:ptCount val="2"/>
                      <c:pt idx="0">
                        <c:v>45839</c:v>
                      </c:pt>
                      <c:pt idx="1">
                        <c:v>45870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1BF8-4F57-8CA6-8879BBF564D7}"/>
            </c:ext>
          </c:extLst>
        </c:ser>
        <c:ser>
          <c:idx val="3"/>
          <c:order val="3"/>
          <c:tx>
            <c:strRef>
              <c:f>'Data Sheet'!$C$55</c:f>
              <c:strCache>
                <c:ptCount val="1"/>
                <c:pt idx="0">
                  <c:v>DPM actual</c:v>
                </c:pt>
              </c:strCache>
            </c:strRef>
          </c:tx>
          <c:marker>
            <c:symbol val="none"/>
          </c:marker>
          <c:dLbls>
            <c:dLbl>
              <c:idx val="5"/>
              <c:layout>
                <c:manualLayout>
                  <c:x val="-4.0902254347609114E-2"/>
                  <c:y val="-3.87275242047025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BF8-4F57-8CA6-8879BBF564D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Sheet'!#REF!</c:f>
              <c:numCache>
                <c:formatCode>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  <c:numCache>
                      <c:formatCode>mmm\-yy</c:formatCode>
                      <c:ptCount val="2"/>
                      <c:pt idx="0">
                        <c:v>45839</c:v>
                      </c:pt>
                      <c:pt idx="1">
                        <c:v>45870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1BF8-4F57-8CA6-8879BBF56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47286320"/>
        <c:axId val="-1947281424"/>
      </c:lineChart>
      <c:lineChart>
        <c:grouping val="standard"/>
        <c:varyColors val="0"/>
        <c:ser>
          <c:idx val="1"/>
          <c:order val="1"/>
          <c:tx>
            <c:strRef>
              <c:f>'Data Sheet'!$C$53</c:f>
              <c:strCache>
                <c:ptCount val="1"/>
                <c:pt idx="0">
                  <c:v>Claims on account of Spear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Sheet'!#REF!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'Data Sheet'!#REF!</c15:sqref>
                        </c15:formulaRef>
                      </c:ext>
                    </c:extLst>
                    <c:numCache>
                      <c:formatCode>mmm\-yy</c:formatCode>
                      <c:ptCount val="2"/>
                      <c:pt idx="0">
                        <c:v>45839</c:v>
                      </c:pt>
                      <c:pt idx="1">
                        <c:v>45870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1BF8-4F57-8CA6-8879BBF56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47285232"/>
        <c:axId val="-1947283056"/>
      </c:lineChart>
      <c:catAx>
        <c:axId val="-194728632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7281424"/>
        <c:crosses val="autoZero"/>
        <c:auto val="1"/>
        <c:lblAlgn val="ctr"/>
        <c:lblOffset val="100"/>
        <c:noMultiLvlLbl val="1"/>
      </c:catAx>
      <c:valAx>
        <c:axId val="-194728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47286320"/>
        <c:crosses val="autoZero"/>
        <c:crossBetween val="between"/>
      </c:valAx>
      <c:valAx>
        <c:axId val="-19472830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-1947285232"/>
        <c:crosses val="max"/>
        <c:crossBetween val="between"/>
      </c:valAx>
      <c:catAx>
        <c:axId val="-1947285232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one"/>
        <c:crossAx val="-1947283056"/>
        <c:crosses val="autoZero"/>
        <c:auto val="1"/>
        <c:lblAlgn val="ctr"/>
        <c:lblOffset val="100"/>
        <c:tickLblSkip val="1"/>
        <c:tickMarkSkip val="1"/>
        <c:noMultiLvlLbl val="1"/>
      </c:cat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7.3637901861252117E-2"/>
          <c:y val="0.81604295313708264"/>
          <c:w val="0.8628764805414556"/>
          <c:h val="0.17842454340510341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Siemens</a:t>
            </a:r>
            <a:r>
              <a:rPr lang="en-US" sz="1200" baseline="0"/>
              <a:t> SGWR</a:t>
            </a:r>
            <a:endParaRPr lang="en-US" sz="1200"/>
          </a:p>
        </c:rich>
      </c:tx>
      <c:layout>
        <c:manualLayout>
          <c:xMode val="edge"/>
          <c:yMode val="edge"/>
          <c:x val="0.34069977072759694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18888675500928"/>
          <c:y val="0.16298516524448647"/>
          <c:w val="0.72945803725754521"/>
          <c:h val="0.524743684383202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Sheet'!$C$4</c:f>
              <c:strCache>
                <c:ptCount val="1"/>
                <c:pt idx="0">
                  <c:v>GRN Lines recd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Sheet'!$D$3:$F$3</c:f>
              <c:numCache>
                <c:formatCode>mmm\-yy</c:formatCode>
                <c:ptCount val="3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</c:numCache>
            </c:numRef>
          </c:cat>
          <c:val>
            <c:numRef>
              <c:f>'Data Sheet'!$D$4:$F$4</c:f>
              <c:numCache>
                <c:formatCode>General</c:formatCode>
                <c:ptCount val="3"/>
                <c:pt idx="0">
                  <c:v>1205</c:v>
                </c:pt>
                <c:pt idx="1">
                  <c:v>1089</c:v>
                </c:pt>
                <c:pt idx="2">
                  <c:v>1206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DA-4C57-BDAA-CCA9945DFBF2}"/>
            </c:ext>
          </c:extLst>
        </c:ser>
        <c:ser>
          <c:idx val="1"/>
          <c:order val="1"/>
          <c:tx>
            <c:strRef>
              <c:f>'Data Sheet'!$C$5</c:f>
              <c:strCache>
                <c:ptCount val="1"/>
                <c:pt idx="0">
                  <c:v>GRN Lines Completed ( 24 Hours)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Sheet'!$D$3:$F$3</c:f>
              <c:numCache>
                <c:formatCode>mmm\-yy</c:formatCode>
                <c:ptCount val="3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</c:numCache>
            </c:numRef>
          </c:cat>
          <c:val>
            <c:numRef>
              <c:f>'Data Sheet'!$D$5:$F$5</c:f>
              <c:numCache>
                <c:formatCode>General</c:formatCode>
                <c:ptCount val="3"/>
                <c:pt idx="0">
                  <c:v>1205</c:v>
                </c:pt>
                <c:pt idx="1">
                  <c:v>1089</c:v>
                </c:pt>
                <c:pt idx="2">
                  <c:v>1206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DA-4C57-BDAA-CCA9945DF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47274352"/>
        <c:axId val="-1947273808"/>
      </c:barChart>
      <c:lineChart>
        <c:grouping val="standard"/>
        <c:varyColors val="0"/>
        <c:ser>
          <c:idx val="2"/>
          <c:order val="2"/>
          <c:tx>
            <c:strRef>
              <c:f>'Data Sheet'!$C$6</c:f>
              <c:strCache>
                <c:ptCount val="1"/>
                <c:pt idx="0">
                  <c:v>Perf in %</c:v>
                </c:pt>
              </c:strCache>
            </c:strRef>
          </c:tx>
          <c:marker>
            <c:symbol val="none"/>
          </c:marker>
          <c:dLbls>
            <c:dLbl>
              <c:idx val="0"/>
              <c:layout>
                <c:manualLayout>
                  <c:x val="-6.5153575315280737E-2"/>
                  <c:y val="7.19484770081352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CDA-4C57-BDAA-CCA9945DFBF2}"/>
                </c:ext>
              </c:extLst>
            </c:dLbl>
            <c:dLbl>
              <c:idx val="1"/>
              <c:layout>
                <c:manualLayout>
                  <c:x val="-6.1901286729402726E-2"/>
                  <c:y val="5.26936517435155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DA-4C57-BDAA-CCA9945DFBF2}"/>
                </c:ext>
              </c:extLst>
            </c:dLbl>
            <c:dLbl>
              <c:idx val="2"/>
              <c:layout>
                <c:manualLayout>
                  <c:x val="-8.1413619585205696E-2"/>
                  <c:y val="4.0922736220472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CDA-4C57-BDAA-CCA9945DFBF2}"/>
                </c:ext>
              </c:extLst>
            </c:dLbl>
            <c:dLbl>
              <c:idx val="3"/>
              <c:layout>
                <c:manualLayout>
                  <c:x val="-7.8116346204422704E-2"/>
                  <c:y val="2.86794619422572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CDA-4C57-BDAA-CCA9945DFBF2}"/>
                </c:ext>
              </c:extLst>
            </c:dLbl>
            <c:dLbl>
              <c:idx val="4"/>
              <c:layout>
                <c:manualLayout>
                  <c:x val="-8.4643080728019932E-2"/>
                  <c:y val="4.26812664041994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CDA-4C57-BDAA-CCA9945DFBF2}"/>
                </c:ext>
              </c:extLst>
            </c:dLbl>
            <c:dLbl>
              <c:idx val="5"/>
              <c:layout>
                <c:manualLayout>
                  <c:x val="-7.8093914019239194E-2"/>
                  <c:y val="0.111133940288713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CDA-4C57-BDAA-CCA9945DFBF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Sheet'!$D$3:$F$3</c:f>
              <c:numCache>
                <c:formatCode>mmm\-yy</c:formatCode>
                <c:ptCount val="3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</c:numCache>
            </c:numRef>
          </c:cat>
          <c:val>
            <c:numRef>
              <c:f>'Data Sheet'!$D$6:$F$6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CDA-4C57-BDAA-CCA9945DFBF2}"/>
            </c:ext>
          </c:extLst>
        </c:ser>
        <c:ser>
          <c:idx val="3"/>
          <c:order val="3"/>
          <c:tx>
            <c:strRef>
              <c:f>'Data Sheet'!$C$7</c:f>
              <c:strCache>
                <c:ptCount val="1"/>
                <c:pt idx="0">
                  <c:v>SLA ( 24 Hours) in %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dLbls>
            <c:dLbl>
              <c:idx val="0"/>
              <c:layout>
                <c:manualLayout>
                  <c:x val="-5.0704989433667282E-2"/>
                  <c:y val="-5.7825623359580053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100%</a:t>
                    </a:r>
                  </a:p>
                </c:rich>
              </c:tx>
              <c:spPr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CDA-4C57-BDAA-CCA9945DFBF2}"/>
                </c:ext>
              </c:extLst>
            </c:dLbl>
            <c:dLbl>
              <c:idx val="1"/>
              <c:layout>
                <c:manualLayout>
                  <c:x val="-6.0561485330382317E-2"/>
                  <c:y val="-5.2617290026246717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100%</a:t>
                    </a:r>
                  </a:p>
                </c:rich>
              </c:tx>
              <c:spPr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CDA-4C57-BDAA-CCA9945DFBF2}"/>
                </c:ext>
              </c:extLst>
            </c:dLbl>
            <c:dLbl>
              <c:idx val="2"/>
              <c:layout>
                <c:manualLayout>
                  <c:x val="-6.3803322851229E-2"/>
                  <c:y val="-6.3033956692913382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100%</a:t>
                    </a:r>
                  </a:p>
                </c:rich>
              </c:tx>
              <c:spPr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CDA-4C57-BDAA-CCA9945DFBF2}"/>
                </c:ext>
              </c:extLst>
            </c:dLbl>
            <c:dLbl>
              <c:idx val="3"/>
              <c:layout>
                <c:manualLayout>
                  <c:x val="-6.3803322851228958E-2"/>
                  <c:y val="-6.82422900262469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CDA-4C57-BDAA-CCA9945DFBF2}"/>
                </c:ext>
              </c:extLst>
            </c:dLbl>
            <c:dLbl>
              <c:idx val="4"/>
              <c:layout>
                <c:manualLayout>
                  <c:x val="-6.3803322851228958E-2"/>
                  <c:y val="-6.30339566929133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CDA-4C57-BDAA-CCA9945DFBF2}"/>
                </c:ext>
              </c:extLst>
            </c:dLbl>
            <c:dLbl>
              <c:idx val="5"/>
              <c:layout>
                <c:manualLayout>
                  <c:x val="-7.6934402102334085E-2"/>
                  <c:y val="-5.26172900262469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CDA-4C57-BDAA-CCA9945DFBF2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Sheet'!$D$3:$F$3</c:f>
              <c:numCache>
                <c:formatCode>mmm\-yy</c:formatCode>
                <c:ptCount val="3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</c:numCache>
            </c:numRef>
          </c:cat>
          <c:val>
            <c:numRef>
              <c:f>'Data Sheet'!$D$7:$F$7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CDA-4C57-BDAA-CCA9945DF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47287408"/>
        <c:axId val="-1947282512"/>
      </c:lineChart>
      <c:dateAx>
        <c:axId val="-194727435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txPr>
          <a:bodyPr/>
          <a:lstStyle/>
          <a:p>
            <a:pPr>
              <a:defRPr sz="950" baseline="0"/>
            </a:pPr>
            <a:endParaRPr lang="en-US"/>
          </a:p>
        </c:txPr>
        <c:crossAx val="-1947273808"/>
        <c:crosses val="autoZero"/>
        <c:auto val="1"/>
        <c:lblOffset val="100"/>
        <c:baseTimeUnit val="months"/>
      </c:dateAx>
      <c:valAx>
        <c:axId val="-1947273808"/>
        <c:scaling>
          <c:orientation val="minMax"/>
          <c:max val="2000"/>
        </c:scaling>
        <c:delete val="0"/>
        <c:axPos val="l"/>
        <c:numFmt formatCode="General" sourceLinked="1"/>
        <c:majorTickMark val="out"/>
        <c:minorTickMark val="none"/>
        <c:tickLblPos val="nextTo"/>
        <c:crossAx val="-1947274352"/>
        <c:crosses val="autoZero"/>
        <c:crossBetween val="between"/>
        <c:majorUnit val="500"/>
      </c:valAx>
      <c:dateAx>
        <c:axId val="-194728740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one"/>
        <c:crossAx val="-1947282512"/>
        <c:crossesAt val="0.96000000000000063"/>
        <c:auto val="1"/>
        <c:lblOffset val="100"/>
        <c:baseTimeUnit val="months"/>
      </c:dateAx>
      <c:valAx>
        <c:axId val="-1947282512"/>
        <c:scaling>
          <c:orientation val="minMax"/>
          <c:max val="1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crossAx val="-1947287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3.159586175173193E-2"/>
          <c:y val="0.81424048556430462"/>
          <c:w val="0.94220747141314565"/>
          <c:h val="0.1493011811023631"/>
        </c:manualLayout>
      </c:layout>
      <c:overlay val="0"/>
      <c:txPr>
        <a:bodyPr/>
        <a:lstStyle/>
        <a:p>
          <a:pPr>
            <a:defRPr sz="88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Urgent Order Execution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5882649705283207E-2"/>
          <c:y val="0.14498644636633687"/>
          <c:w val="0.7630441085375308"/>
          <c:h val="0.54729486683017425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Sheet'!$D$14:$F$14</c:f>
              <c:numCache>
                <c:formatCode>mmm\-yy</c:formatCode>
                <c:ptCount val="3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</c:numCache>
            </c:numRef>
          </c:cat>
          <c:val>
            <c:numRef>
              <c:f>'Data Sheet'!$D$15:$F$15</c:f>
              <c:numCache>
                <c:formatCode>General</c:formatCode>
                <c:ptCount val="3"/>
                <c:pt idx="0">
                  <c:v>335</c:v>
                </c:pt>
                <c:pt idx="1">
                  <c:v>317</c:v>
                </c:pt>
                <c:pt idx="2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2-498C-A38A-BE17F3FD4528}"/>
            </c:ext>
          </c:extLst>
        </c:ser>
        <c:ser>
          <c:idx val="1"/>
          <c:order val="1"/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Sheet'!$D$14:$F$14</c:f>
              <c:numCache>
                <c:formatCode>mmm\-yy</c:formatCode>
                <c:ptCount val="3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</c:numCache>
            </c:numRef>
          </c:cat>
          <c:val>
            <c:numRef>
              <c:f>'Data Sheet'!$D$16:$F$16</c:f>
              <c:numCache>
                <c:formatCode>General</c:formatCode>
                <c:ptCount val="3"/>
                <c:pt idx="0">
                  <c:v>335</c:v>
                </c:pt>
                <c:pt idx="1">
                  <c:v>317</c:v>
                </c:pt>
                <c:pt idx="2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2-498C-A38A-BE17F3FD4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44611440"/>
        <c:axId val="-1944623408"/>
      </c:barChart>
      <c:dateAx>
        <c:axId val="-19446114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crossAx val="-1944623408"/>
        <c:crosses val="autoZero"/>
        <c:auto val="1"/>
        <c:lblOffset val="100"/>
        <c:baseTimeUnit val="months"/>
      </c:dateAx>
      <c:valAx>
        <c:axId val="-1944623408"/>
        <c:scaling>
          <c:orientation val="minMax"/>
          <c:max val="500"/>
        </c:scaling>
        <c:delete val="0"/>
        <c:axPos val="l"/>
        <c:numFmt formatCode="General" sourceLinked="1"/>
        <c:majorTickMark val="out"/>
        <c:minorTickMark val="none"/>
        <c:tickLblPos val="nextTo"/>
        <c:crossAx val="-1944611440"/>
        <c:crosses val="autoZero"/>
        <c:crossBetween val="between"/>
        <c:majorUnit val="100"/>
      </c:valAx>
    </c:plotArea>
    <c:legend>
      <c:legendPos val="b"/>
      <c:layout>
        <c:manualLayout>
          <c:xMode val="edge"/>
          <c:yMode val="edge"/>
          <c:x val="1.3102957770488631E-2"/>
          <c:y val="0.83698549976334924"/>
          <c:w val="0.9476530605413096"/>
          <c:h val="0.14662105761369987"/>
        </c:manualLayout>
      </c:layout>
      <c:overlay val="0"/>
    </c:legend>
    <c:plotVisOnly val="1"/>
    <c:dispBlanksAs val="zero"/>
    <c:showDLblsOverMax val="0"/>
  </c:chart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Outbound Performance</a:t>
            </a:r>
          </a:p>
        </c:rich>
      </c:tx>
      <c:layout>
        <c:manualLayout>
          <c:xMode val="edge"/>
          <c:yMode val="edge"/>
          <c:x val="0.30116965216577118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449860552802152"/>
          <c:y val="0.15048203311935462"/>
          <c:w val="0.74251687726647764"/>
          <c:h val="0.580994845523827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Sheet'!$C$21</c:f>
              <c:strCache>
                <c:ptCount val="1"/>
                <c:pt idx="0">
                  <c:v>Total Order lines</c:v>
                </c:pt>
              </c:strCache>
            </c:strRef>
          </c:tx>
          <c:invertIfNegative val="0"/>
          <c:dLbls>
            <c:dLbl>
              <c:idx val="5"/>
              <c:layout>
                <c:manualLayout>
                  <c:x val="0"/>
                  <c:y val="0.1726764274947558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39-4730-9978-90E4B24B56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Sheet'!$D$20:$F$20</c:f>
              <c:numCache>
                <c:formatCode>mmm\-yy</c:formatCode>
                <c:ptCount val="3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</c:numCache>
            </c:numRef>
          </c:cat>
          <c:val>
            <c:numRef>
              <c:f>'Data Sheet'!$D$21:$F$21</c:f>
              <c:numCache>
                <c:formatCode>General</c:formatCode>
                <c:ptCount val="3"/>
                <c:pt idx="0">
                  <c:v>2421</c:v>
                </c:pt>
                <c:pt idx="1">
                  <c:v>2310</c:v>
                </c:pt>
                <c:pt idx="2">
                  <c:v>2230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39-4730-9978-90E4B24B56DC}"/>
            </c:ext>
          </c:extLst>
        </c:ser>
        <c:ser>
          <c:idx val="1"/>
          <c:order val="1"/>
          <c:tx>
            <c:strRef>
              <c:f>'Data Sheet'!$C$22</c:f>
              <c:strCache>
                <c:ptCount val="1"/>
                <c:pt idx="0">
                  <c:v>Executed Order lines ( 12 Hours)</c:v>
                </c:pt>
              </c:strCache>
            </c:strRef>
          </c:tx>
          <c:invertIfNegative val="0"/>
          <c:dLbls>
            <c:dLbl>
              <c:idx val="5"/>
              <c:layout>
                <c:manualLayout>
                  <c:x val="0"/>
                  <c:y val="0.1632874806311869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39-4730-9978-90E4B24B56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Sheet'!$D$20:$F$20</c:f>
              <c:numCache>
                <c:formatCode>mmm\-yy</c:formatCode>
                <c:ptCount val="3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</c:numCache>
            </c:numRef>
          </c:cat>
          <c:val>
            <c:numRef>
              <c:f>'Data Sheet'!$D$22:$F$22</c:f>
              <c:numCache>
                <c:formatCode>General</c:formatCode>
                <c:ptCount val="3"/>
                <c:pt idx="0">
                  <c:v>2421</c:v>
                </c:pt>
                <c:pt idx="1">
                  <c:v>2310</c:v>
                </c:pt>
                <c:pt idx="2">
                  <c:v>2230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39-4730-9978-90E4B24B5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44621776"/>
        <c:axId val="-1944620688"/>
      </c:barChart>
      <c:lineChart>
        <c:grouping val="standard"/>
        <c:varyColors val="0"/>
        <c:ser>
          <c:idx val="2"/>
          <c:order val="2"/>
          <c:tx>
            <c:strRef>
              <c:f>'Data Sheet'!$C$23</c:f>
              <c:strCache>
                <c:ptCount val="1"/>
                <c:pt idx="0">
                  <c:v>Perf in %</c:v>
                </c:pt>
              </c:strCache>
            </c:strRef>
          </c:tx>
          <c:dLbls>
            <c:dLbl>
              <c:idx val="0"/>
              <c:layout>
                <c:manualLayout>
                  <c:x val="-8.3035977958519414E-2"/>
                  <c:y val="4.54922162059332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39-4730-9978-90E4B24B56DC}"/>
                </c:ext>
              </c:extLst>
            </c:dLbl>
            <c:dLbl>
              <c:idx val="1"/>
              <c:layout>
                <c:manualLayout>
                  <c:x val="-7.6866633051646344E-2"/>
                  <c:y val="5.22512937761353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39-4730-9978-90E4B24B56DC}"/>
                </c:ext>
              </c:extLst>
            </c:dLbl>
            <c:dLbl>
              <c:idx val="2"/>
              <c:layout>
                <c:manualLayout>
                  <c:x val="-9.2740832062023576E-2"/>
                  <c:y val="6.14107708404524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939-4730-9978-90E4B24B56DC}"/>
                </c:ext>
              </c:extLst>
            </c:dLbl>
            <c:dLbl>
              <c:idx val="3"/>
              <c:layout>
                <c:manualLayout>
                  <c:x val="-7.6685478374305768E-2"/>
                  <c:y val="8.05780375500666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939-4730-9978-90E4B24B56DC}"/>
                </c:ext>
              </c:extLst>
            </c:dLbl>
            <c:dLbl>
              <c:idx val="4"/>
              <c:layout>
                <c:manualLayout>
                  <c:x val="-9.6015072596837697E-2"/>
                  <c:y val="8.56776603877277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939-4730-9978-90E4B24B56DC}"/>
                </c:ext>
              </c:extLst>
            </c:dLbl>
            <c:dLbl>
              <c:idx val="5"/>
              <c:layout>
                <c:manualLayout>
                  <c:x val="-8.9524193488483603E-2"/>
                  <c:y val="8.64041909735110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939-4730-9978-90E4B24B56D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Sheet'!$D$20:$F$20</c:f>
              <c:numCache>
                <c:formatCode>mmm\-yy</c:formatCode>
                <c:ptCount val="3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</c:numCache>
            </c:numRef>
          </c:cat>
          <c:val>
            <c:numRef>
              <c:f>'Data Sheet'!$D$23:$F$23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939-4730-9978-90E4B24B56DC}"/>
            </c:ext>
          </c:extLst>
        </c:ser>
        <c:ser>
          <c:idx val="3"/>
          <c:order val="3"/>
          <c:tx>
            <c:strRef>
              <c:f>'Data Sheet'!$C$24</c:f>
              <c:strCache>
                <c:ptCount val="1"/>
                <c:pt idx="0">
                  <c:v>SLA ( 99%) in same day</c:v>
                </c:pt>
              </c:strCache>
            </c:strRef>
          </c:tx>
          <c:dLbls>
            <c:dLbl>
              <c:idx val="0"/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100%</a:t>
                    </a:r>
                  </a:p>
                </c:rich>
              </c:tx>
              <c:spPr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939-4730-9978-90E4B24B56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100%</a:t>
                    </a:r>
                  </a:p>
                </c:rich>
              </c:tx>
              <c:spPr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939-4730-9978-90E4B24B56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100%</a:t>
                    </a:r>
                  </a:p>
                </c:rich>
              </c:tx>
              <c:spPr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939-4730-9978-90E4B24B56DC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Sheet'!$D$20:$F$20</c:f>
              <c:numCache>
                <c:formatCode>mmm\-yy</c:formatCode>
                <c:ptCount val="3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</c:numCache>
            </c:numRef>
          </c:cat>
          <c:val>
            <c:numRef>
              <c:f>'Data Sheet'!$D$24:$F$24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939-4730-9978-90E4B24B5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44617968"/>
        <c:axId val="-1944625040"/>
      </c:lineChart>
      <c:dateAx>
        <c:axId val="-194462177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txPr>
          <a:bodyPr/>
          <a:lstStyle/>
          <a:p>
            <a:pPr>
              <a:defRPr sz="930" baseline="0"/>
            </a:pPr>
            <a:endParaRPr lang="en-US"/>
          </a:p>
        </c:txPr>
        <c:crossAx val="-1944620688"/>
        <c:crosses val="autoZero"/>
        <c:auto val="1"/>
        <c:lblOffset val="100"/>
        <c:baseTimeUnit val="months"/>
      </c:dateAx>
      <c:valAx>
        <c:axId val="-1944620688"/>
        <c:scaling>
          <c:orientation val="minMax"/>
          <c:max val="500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crossAx val="-1944621776"/>
        <c:crosses val="autoZero"/>
        <c:crossBetween val="between"/>
        <c:majorUnit val="1000"/>
      </c:valAx>
      <c:dateAx>
        <c:axId val="-194461796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one"/>
        <c:crossAx val="-1944625040"/>
        <c:crossesAt val="1"/>
        <c:auto val="1"/>
        <c:lblOffset val="100"/>
        <c:baseTimeUnit val="months"/>
      </c:dateAx>
      <c:valAx>
        <c:axId val="-1944625040"/>
        <c:scaling>
          <c:orientation val="minMax"/>
          <c:max val="1.002"/>
          <c:min val="0.98"/>
        </c:scaling>
        <c:delete val="0"/>
        <c:axPos val="r"/>
        <c:numFmt formatCode="0%" sourceLinked="1"/>
        <c:majorTickMark val="out"/>
        <c:minorTickMark val="none"/>
        <c:tickLblPos val="nextTo"/>
        <c:crossAx val="-1944617968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2.7943484676355792E-2"/>
          <c:y val="0.8465015969389369"/>
          <c:w val="0.95349848875217114"/>
          <c:h val="0.15349840306106419"/>
        </c:manualLayout>
      </c:layout>
      <c:overlay val="0"/>
      <c:txPr>
        <a:bodyPr/>
        <a:lstStyle/>
        <a:p>
          <a:pPr>
            <a:defRPr sz="88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Productivity LPH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673840769903771"/>
          <c:y val="5.1298768155777226E-2"/>
          <c:w val="0.76767585301840735"/>
          <c:h val="0.610346632865745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Sheet'!$C$32</c:f>
              <c:strCache>
                <c:ptCount val="1"/>
                <c:pt idx="0">
                  <c:v>Total Man hours</c:v>
                </c:pt>
              </c:strCache>
            </c:strRef>
          </c:tx>
          <c:invertIfNegative val="0"/>
          <c:cat>
            <c:numRef>
              <c:f>'Data Sheet'!$D$31:$F$31</c:f>
              <c:numCache>
                <c:formatCode>mmm\-yy</c:formatCode>
                <c:ptCount val="3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</c:numCache>
            </c:numRef>
          </c:cat>
          <c:val>
            <c:numRef>
              <c:f>'Data Sheet'!$D$32:$F$32</c:f>
              <c:numCache>
                <c:formatCode>General</c:formatCode>
                <c:ptCount val="3"/>
                <c:pt idx="0">
                  <c:v>1992</c:v>
                </c:pt>
                <c:pt idx="1">
                  <c:v>1672</c:v>
                </c:pt>
                <c:pt idx="2">
                  <c:v>1824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0-486E-A47E-83F753A915CC}"/>
            </c:ext>
          </c:extLst>
        </c:ser>
        <c:ser>
          <c:idx val="1"/>
          <c:order val="1"/>
          <c:tx>
            <c:strRef>
              <c:f>'Data Sheet'!$C$33</c:f>
              <c:strCache>
                <c:ptCount val="1"/>
                <c:pt idx="0">
                  <c:v>Lines Executed</c:v>
                </c:pt>
              </c:strCache>
            </c:strRef>
          </c:tx>
          <c:invertIfNegative val="0"/>
          <c:cat>
            <c:numRef>
              <c:f>'Data Sheet'!$D$31:$F$31</c:f>
              <c:numCache>
                <c:formatCode>mmm\-yy</c:formatCode>
                <c:ptCount val="3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</c:numCache>
            </c:numRef>
          </c:cat>
          <c:val>
            <c:numRef>
              <c:f>'Data Sheet'!$D$33:$F$33</c:f>
              <c:numCache>
                <c:formatCode>General</c:formatCode>
                <c:ptCount val="3"/>
                <c:pt idx="0">
                  <c:v>2421</c:v>
                </c:pt>
                <c:pt idx="1">
                  <c:v>2310</c:v>
                </c:pt>
                <c:pt idx="2">
                  <c:v>2230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F0-486E-A47E-83F753A91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44619600"/>
        <c:axId val="-1944614704"/>
      </c:barChart>
      <c:lineChart>
        <c:grouping val="standard"/>
        <c:varyColors val="0"/>
        <c:ser>
          <c:idx val="2"/>
          <c:order val="2"/>
          <c:tx>
            <c:strRef>
              <c:f>'Data Sheet'!$C$34</c:f>
              <c:strCache>
                <c:ptCount val="1"/>
                <c:pt idx="0">
                  <c:v>LPH ( Over all)</c:v>
                </c:pt>
              </c:strCache>
            </c:strRef>
          </c:tx>
          <c:dLbls>
            <c:dLbl>
              <c:idx val="5"/>
              <c:layout>
                <c:manualLayout>
                  <c:x val="-3.3085194375516956E-2"/>
                  <c:y val="-1.73913043478260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F0-486E-A47E-83F753A915C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Sheet'!$D$31:$F$31</c:f>
              <c:numCache>
                <c:formatCode>mmm\-yy</c:formatCode>
                <c:ptCount val="3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</c:numCache>
            </c:numRef>
          </c:cat>
          <c:val>
            <c:numRef>
              <c:f>'Data Sheet'!$D$34:$F$34</c:f>
              <c:numCache>
                <c:formatCode>0.00</c:formatCode>
                <c:ptCount val="3"/>
                <c:pt idx="0">
                  <c:v>1.2153614457831325</c:v>
                </c:pt>
                <c:pt idx="1">
                  <c:v>1.381578947368421</c:v>
                </c:pt>
                <c:pt idx="2">
                  <c:v>1.2225877192982457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F0-486E-A47E-83F753A915CC}"/>
            </c:ext>
          </c:extLst>
        </c:ser>
        <c:ser>
          <c:idx val="3"/>
          <c:order val="3"/>
          <c:tx>
            <c:strRef>
              <c:f>'Data Sheet'!$C$35</c:f>
              <c:strCache>
                <c:ptCount val="1"/>
                <c:pt idx="0">
                  <c:v>Indirect LPH ( Workers)</c:v>
                </c:pt>
              </c:strCache>
            </c:strRef>
          </c:tx>
          <c:dLbls>
            <c:dLbl>
              <c:idx val="0"/>
              <c:layout>
                <c:manualLayout>
                  <c:x val="3.247373399102387E-3"/>
                  <c:y val="-6.37681159420289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8C5-4761-ACBF-6C09ED4FE3DD}"/>
                </c:ext>
              </c:extLst>
            </c:dLbl>
            <c:dLbl>
              <c:idx val="1"/>
              <c:layout>
                <c:manualLayout>
                  <c:x val="-3.2473733991025058E-3"/>
                  <c:y val="-5.21739130434782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8C5-4761-ACBF-6C09ED4FE3DD}"/>
                </c:ext>
              </c:extLst>
            </c:dLbl>
            <c:dLbl>
              <c:idx val="2"/>
              <c:layout>
                <c:manualLayout>
                  <c:x val="0"/>
                  <c:y val="-4.63768115942028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8C5-4761-ACBF-6C09ED4FE3DD}"/>
                </c:ext>
              </c:extLst>
            </c:dLbl>
            <c:dLbl>
              <c:idx val="3"/>
              <c:layout>
                <c:manualLayout>
                  <c:x val="3.2251945084333759E-3"/>
                  <c:y val="-6.14272896780388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17E-4E7D-AF8B-5417F492238F}"/>
                </c:ext>
              </c:extLst>
            </c:dLbl>
            <c:dLbl>
              <c:idx val="5"/>
              <c:layout>
                <c:manualLayout>
                  <c:x val="-2.9776674937965261E-2"/>
                  <c:y val="2.31884057971013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EF0-486E-A47E-83F753A915C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Sheet'!$D$31:$F$31</c:f>
              <c:numCache>
                <c:formatCode>mmm\-yy</c:formatCode>
                <c:ptCount val="3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</c:numCache>
            </c:numRef>
          </c:cat>
          <c:val>
            <c:numRef>
              <c:f>'Data Sheet'!$D$35:$F$35</c:f>
              <c:numCache>
                <c:formatCode>0.00</c:formatCode>
                <c:ptCount val="3"/>
                <c:pt idx="0">
                  <c:v>1.5207286432160805</c:v>
                </c:pt>
                <c:pt idx="1">
                  <c:v>1.71875</c:v>
                </c:pt>
                <c:pt idx="2">
                  <c:v>1.5232240437158471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F0-486E-A47E-83F753A915CC}"/>
            </c:ext>
          </c:extLst>
        </c:ser>
        <c:ser>
          <c:idx val="4"/>
          <c:order val="4"/>
          <c:tx>
            <c:strRef>
              <c:f>'Data Sheet'!$C$36</c:f>
              <c:strCache>
                <c:ptCount val="1"/>
                <c:pt idx="0">
                  <c:v>SLA - LPH ( Over all)</c:v>
                </c:pt>
              </c:strCache>
            </c:strRef>
          </c:tx>
          <c:dLbls>
            <c:dLbl>
              <c:idx val="0"/>
              <c:layout>
                <c:manualLayout>
                  <c:x val="0"/>
                  <c:y val="-3.4782608695652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EF0-486E-A47E-83F753A915CC}"/>
                </c:ext>
              </c:extLst>
            </c:dLbl>
            <c:dLbl>
              <c:idx val="1"/>
              <c:layout>
                <c:manualLayout>
                  <c:x val="0"/>
                  <c:y val="-4.63768115942028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EF0-486E-A47E-83F753A915CC}"/>
                </c:ext>
              </c:extLst>
            </c:dLbl>
            <c:dLbl>
              <c:idx val="2"/>
              <c:layout>
                <c:manualLayout>
                  <c:x val="3.2981812997276267E-3"/>
                  <c:y val="-4.63768115942028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EF0-486E-A47E-83F753A915CC}"/>
                </c:ext>
              </c:extLst>
            </c:dLbl>
            <c:dLbl>
              <c:idx val="3"/>
              <c:layout>
                <c:manualLayout>
                  <c:x val="0"/>
                  <c:y val="-6.95652173913044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EF0-486E-A47E-83F753A915C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Sheet'!$D$31:$F$31</c:f>
              <c:numCache>
                <c:formatCode>mmm\-yy</c:formatCode>
                <c:ptCount val="3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</c:numCache>
            </c:numRef>
          </c:cat>
          <c:val>
            <c:numRef>
              <c:f>'Data Sheet'!$D$36:$F$36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EF0-486E-A47E-83F753A91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44609808"/>
        <c:axId val="-1944614160"/>
      </c:lineChart>
      <c:dateAx>
        <c:axId val="-194461960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crossAx val="-1944614704"/>
        <c:crosses val="autoZero"/>
        <c:auto val="1"/>
        <c:lblOffset val="100"/>
        <c:baseTimeUnit val="months"/>
      </c:dateAx>
      <c:valAx>
        <c:axId val="-19446147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1944619600"/>
        <c:crosses val="autoZero"/>
        <c:crossBetween val="between"/>
      </c:valAx>
      <c:dateAx>
        <c:axId val="-194460980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one"/>
        <c:crossAx val="-1944614160"/>
        <c:crosses val="autoZero"/>
        <c:auto val="1"/>
        <c:lblOffset val="100"/>
        <c:baseTimeUnit val="months"/>
      </c:dateAx>
      <c:valAx>
        <c:axId val="-1944614160"/>
        <c:scaling>
          <c:orientation val="minMax"/>
          <c:max val="3"/>
          <c:min val="0.2"/>
        </c:scaling>
        <c:delete val="0"/>
        <c:axPos val="r"/>
        <c:numFmt formatCode="0.00" sourceLinked="1"/>
        <c:majorTickMark val="out"/>
        <c:minorTickMark val="none"/>
        <c:tickLblPos val="nextTo"/>
        <c:crossAx val="-19446098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3958109454680437E-2"/>
          <c:y val="0.7978605500399405"/>
          <c:w val="0.95654909211972561"/>
          <c:h val="0.20213944996005939"/>
        </c:manualLayout>
      </c:layout>
      <c:overlay val="0"/>
    </c:legend>
    <c:plotVisOnly val="1"/>
    <c:dispBlanksAs val="gap"/>
    <c:showDLblsOverMax val="0"/>
  </c:chart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DPM Claims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4488407699037621E-2"/>
          <c:y val="5.1298768155777226E-2"/>
          <c:w val="0.80285651793525759"/>
          <c:h val="0.643473172410837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Sheet'!$C$52</c:f>
              <c:strCache>
                <c:ptCount val="1"/>
                <c:pt idx="0">
                  <c:v>No of Claims Received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Sheet'!$D$51:$D$51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Sheet'!$D$52:$D$52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0-4E5D-9FFC-B27C88E6F44F}"/>
            </c:ext>
          </c:extLst>
        </c:ser>
        <c:ser>
          <c:idx val="1"/>
          <c:order val="1"/>
          <c:tx>
            <c:strRef>
              <c:f>'Data Sheet'!$C$53</c:f>
              <c:strCache>
                <c:ptCount val="1"/>
                <c:pt idx="0">
                  <c:v>Claims on account of Spear</c:v>
                </c:pt>
              </c:strCache>
            </c:strRef>
          </c:tx>
          <c:invertIfNegative val="0"/>
          <c:cat>
            <c:numRef>
              <c:f>'Data Sheet'!$D$51:$D$51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Sheet'!$D$53:$D$53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A0-4E5D-9FFC-B27C88E6F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44611984"/>
        <c:axId val="-1944615792"/>
      </c:barChart>
      <c:lineChart>
        <c:grouping val="standard"/>
        <c:varyColors val="0"/>
        <c:ser>
          <c:idx val="2"/>
          <c:order val="2"/>
          <c:tx>
            <c:strRef>
              <c:f>'Data Sheet'!$C$54</c:f>
              <c:strCache>
                <c:ptCount val="1"/>
                <c:pt idx="0">
                  <c:v>DPM Target</c:v>
                </c:pt>
              </c:strCache>
            </c:strRef>
          </c:tx>
          <c:dLbls>
            <c:dLbl>
              <c:idx val="0"/>
              <c:layout>
                <c:manualLayout>
                  <c:x val="0"/>
                  <c:y val="8.19667828406695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A0-4E5D-9FFC-B27C88E6F44F}"/>
                </c:ext>
              </c:extLst>
            </c:dLbl>
            <c:dLbl>
              <c:idx val="1"/>
              <c:layout>
                <c:manualLayout>
                  <c:x val="0"/>
                  <c:y val="5.46448087431691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A0-4E5D-9FFC-B27C88E6F44F}"/>
                </c:ext>
              </c:extLst>
            </c:dLbl>
            <c:dLbl>
              <c:idx val="2"/>
              <c:layout>
                <c:manualLayout>
                  <c:x val="-3.2599837000815194E-3"/>
                  <c:y val="8.42984381050736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3A0-4E5D-9FFC-B27C88E6F44F}"/>
                </c:ext>
              </c:extLst>
            </c:dLbl>
            <c:dLbl>
              <c:idx val="3"/>
              <c:layout>
                <c:manualLayout>
                  <c:x val="-6.5199674001630353E-3"/>
                  <c:y val="9.06583193494257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3A0-4E5D-9FFC-B27C88E6F44F}"/>
                </c:ext>
              </c:extLst>
            </c:dLbl>
            <c:dLbl>
              <c:idx val="4"/>
              <c:layout>
                <c:manualLayout>
                  <c:x val="-6.5199674001630353E-3"/>
                  <c:y val="6.90241383761456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3A0-4E5D-9FFC-B27C88E6F44F}"/>
                </c:ext>
              </c:extLst>
            </c:dLbl>
            <c:dLbl>
              <c:idx val="5"/>
              <c:layout>
                <c:manualLayout>
                  <c:x val="-2.9339853300733493E-2"/>
                  <c:y val="7.8162729658792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3A0-4E5D-9FFC-B27C88E6F4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trendlineType val="power"/>
            <c:dispRSqr val="0"/>
            <c:dispEq val="0"/>
          </c:trendline>
          <c:cat>
            <c:numRef>
              <c:f>'Data Sheet'!$D$51:$D$51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Sheet'!$D$54:$D$54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3A0-4E5D-9FFC-B27C88E6F44F}"/>
            </c:ext>
          </c:extLst>
        </c:ser>
        <c:ser>
          <c:idx val="3"/>
          <c:order val="3"/>
          <c:tx>
            <c:strRef>
              <c:f>'Data Sheet'!$C$55</c:f>
              <c:strCache>
                <c:ptCount val="1"/>
                <c:pt idx="0">
                  <c:v>DPM actual</c:v>
                </c:pt>
              </c:strCache>
            </c:strRef>
          </c:tx>
          <c:dLbls>
            <c:dLbl>
              <c:idx val="0"/>
              <c:layout>
                <c:manualLayout>
                  <c:x val="-2.281988590057062E-2"/>
                  <c:y val="-0.136612021857924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3A0-4E5D-9FFC-B27C88E6F44F}"/>
                </c:ext>
              </c:extLst>
            </c:dLbl>
            <c:dLbl>
              <c:idx val="2"/>
              <c:layout>
                <c:manualLayout>
                  <c:x val="-2.281988590057062E-2"/>
                  <c:y val="-3.27868852459016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3A0-4E5D-9FFC-B27C88E6F44F}"/>
                </c:ext>
              </c:extLst>
            </c:dLbl>
            <c:dLbl>
              <c:idx val="3"/>
              <c:layout>
                <c:manualLayout>
                  <c:x val="-3.2599837000815236E-2"/>
                  <c:y val="-9.836108601178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3A0-4E5D-9FFC-B27C88E6F44F}"/>
                </c:ext>
              </c:extLst>
            </c:dLbl>
            <c:dLbl>
              <c:idx val="4"/>
              <c:layout>
                <c:manualLayout>
                  <c:x val="0"/>
                  <c:y val="6.01092896174863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1B-4E62-BEDE-1F08CF383656}"/>
                </c:ext>
              </c:extLst>
            </c:dLbl>
            <c:dLbl>
              <c:idx val="5"/>
              <c:layout>
                <c:manualLayout>
                  <c:x val="-3.5859820700896494E-2"/>
                  <c:y val="6.55737704918032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3A0-4E5D-9FFC-B27C88E6F4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Sheet'!$D$51:$D$51</c:f>
              <c:numCache>
                <c:formatCode>mmm\-yy</c:formatCode>
                <c:ptCount val="1"/>
                <c:pt idx="0">
                  <c:v>46082</c:v>
                </c:pt>
              </c:numCache>
            </c:numRef>
          </c:cat>
          <c:val>
            <c:numRef>
              <c:f>'Data Sheet'!$D$55:$D$55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3A0-4E5D-9FFC-B27C88E6F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44610352"/>
        <c:axId val="-1944624496"/>
      </c:lineChart>
      <c:dateAx>
        <c:axId val="-194461198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crossAx val="-1944615792"/>
        <c:crosses val="autoZero"/>
        <c:auto val="1"/>
        <c:lblOffset val="100"/>
        <c:baseTimeUnit val="months"/>
      </c:dateAx>
      <c:valAx>
        <c:axId val="-1944615792"/>
        <c:scaling>
          <c:orientation val="minMax"/>
          <c:max val="1.5"/>
        </c:scaling>
        <c:delete val="0"/>
        <c:axPos val="l"/>
        <c:numFmt formatCode="General" sourceLinked="1"/>
        <c:majorTickMark val="out"/>
        <c:minorTickMark val="none"/>
        <c:tickLblPos val="nextTo"/>
        <c:crossAx val="-1944611984"/>
        <c:crosses val="autoZero"/>
        <c:crossBetween val="between"/>
        <c:majorUnit val="0.5"/>
      </c:valAx>
      <c:dateAx>
        <c:axId val="-1944610352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one"/>
        <c:crossAx val="-1944624496"/>
        <c:crosses val="autoZero"/>
        <c:auto val="1"/>
        <c:lblOffset val="100"/>
        <c:baseTimeUnit val="months"/>
      </c:dateAx>
      <c:valAx>
        <c:axId val="-19446244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-1944610352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3.8916761321705198E-2"/>
          <c:y val="0.82467880039586106"/>
          <c:w val="0.92772231099474445"/>
          <c:h val="0.14759821005980844"/>
        </c:manualLayout>
      </c:layout>
      <c:overlay val="0"/>
    </c:legend>
    <c:plotVisOnly val="1"/>
    <c:dispBlanksAs val="gap"/>
    <c:showDLblsOverMax val="0"/>
  </c:chart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13" Type="http://schemas.openxmlformats.org/officeDocument/2006/relationships/chart" Target="../charts/chart29.xml"/><Relationship Id="rId18" Type="http://schemas.openxmlformats.org/officeDocument/2006/relationships/chart" Target="../charts/chart34.xml"/><Relationship Id="rId3" Type="http://schemas.openxmlformats.org/officeDocument/2006/relationships/chart" Target="../charts/chart19.xml"/><Relationship Id="rId21" Type="http://schemas.openxmlformats.org/officeDocument/2006/relationships/chart" Target="../charts/chart37.xml"/><Relationship Id="rId7" Type="http://schemas.openxmlformats.org/officeDocument/2006/relationships/chart" Target="../charts/chart23.xml"/><Relationship Id="rId12" Type="http://schemas.openxmlformats.org/officeDocument/2006/relationships/chart" Target="../charts/chart28.xml"/><Relationship Id="rId17" Type="http://schemas.openxmlformats.org/officeDocument/2006/relationships/chart" Target="../charts/chart33.xml"/><Relationship Id="rId2" Type="http://schemas.openxmlformats.org/officeDocument/2006/relationships/chart" Target="../charts/chart18.xml"/><Relationship Id="rId16" Type="http://schemas.openxmlformats.org/officeDocument/2006/relationships/chart" Target="../charts/chart32.xml"/><Relationship Id="rId20" Type="http://schemas.openxmlformats.org/officeDocument/2006/relationships/chart" Target="../charts/chart36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11" Type="http://schemas.openxmlformats.org/officeDocument/2006/relationships/chart" Target="../charts/chart27.xml"/><Relationship Id="rId5" Type="http://schemas.openxmlformats.org/officeDocument/2006/relationships/chart" Target="../charts/chart21.xml"/><Relationship Id="rId15" Type="http://schemas.openxmlformats.org/officeDocument/2006/relationships/chart" Target="../charts/chart31.xml"/><Relationship Id="rId23" Type="http://schemas.openxmlformats.org/officeDocument/2006/relationships/chart" Target="../charts/chart39.xml"/><Relationship Id="rId10" Type="http://schemas.openxmlformats.org/officeDocument/2006/relationships/chart" Target="../charts/chart26.xml"/><Relationship Id="rId19" Type="http://schemas.openxmlformats.org/officeDocument/2006/relationships/chart" Target="../charts/chart35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Relationship Id="rId14" Type="http://schemas.openxmlformats.org/officeDocument/2006/relationships/chart" Target="../charts/chart30.xml"/><Relationship Id="rId22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2</xdr:row>
      <xdr:rowOff>28575</xdr:rowOff>
    </xdr:from>
    <xdr:to>
      <xdr:col>6</xdr:col>
      <xdr:colOff>561975</xdr:colOff>
      <xdr:row>11</xdr:row>
      <xdr:rowOff>152400</xdr:rowOff>
    </xdr:to>
    <xdr:graphicFrame macro="">
      <xdr:nvGraphicFramePr>
        <xdr:cNvPr id="2095" name="Chart 1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2</xdr:row>
      <xdr:rowOff>28575</xdr:rowOff>
    </xdr:from>
    <xdr:to>
      <xdr:col>11</xdr:col>
      <xdr:colOff>581025</xdr:colOff>
      <xdr:row>11</xdr:row>
      <xdr:rowOff>161925</xdr:rowOff>
    </xdr:to>
    <xdr:graphicFrame macro="">
      <xdr:nvGraphicFramePr>
        <xdr:cNvPr id="2096" name="Chart 2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28575</xdr:colOff>
      <xdr:row>2</xdr:row>
      <xdr:rowOff>28575</xdr:rowOff>
    </xdr:from>
    <xdr:to>
      <xdr:col>16</xdr:col>
      <xdr:colOff>581025</xdr:colOff>
      <xdr:row>11</xdr:row>
      <xdr:rowOff>161925</xdr:rowOff>
    </xdr:to>
    <xdr:graphicFrame macro="">
      <xdr:nvGraphicFramePr>
        <xdr:cNvPr id="2097" name="Chart 3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28575</xdr:colOff>
      <xdr:row>2</xdr:row>
      <xdr:rowOff>19050</xdr:rowOff>
    </xdr:from>
    <xdr:to>
      <xdr:col>21</xdr:col>
      <xdr:colOff>561975</xdr:colOff>
      <xdr:row>11</xdr:row>
      <xdr:rowOff>171450</xdr:rowOff>
    </xdr:to>
    <xdr:graphicFrame macro="">
      <xdr:nvGraphicFramePr>
        <xdr:cNvPr id="2098" name="Chart 4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28575</xdr:colOff>
      <xdr:row>37</xdr:row>
      <xdr:rowOff>28575</xdr:rowOff>
    </xdr:from>
    <xdr:to>
      <xdr:col>6</xdr:col>
      <xdr:colOff>571500</xdr:colOff>
      <xdr:row>47</xdr:row>
      <xdr:rowOff>161925</xdr:rowOff>
    </xdr:to>
    <xdr:graphicFrame macro="">
      <xdr:nvGraphicFramePr>
        <xdr:cNvPr id="2099" name="Chart 5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28575</xdr:colOff>
      <xdr:row>25</xdr:row>
      <xdr:rowOff>47625</xdr:rowOff>
    </xdr:from>
    <xdr:to>
      <xdr:col>6</xdr:col>
      <xdr:colOff>561975</xdr:colOff>
      <xdr:row>35</xdr:row>
      <xdr:rowOff>142875</xdr:rowOff>
    </xdr:to>
    <xdr:graphicFrame macro="">
      <xdr:nvGraphicFramePr>
        <xdr:cNvPr id="2100" name="Chart 6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47625</xdr:colOff>
      <xdr:row>25</xdr:row>
      <xdr:rowOff>47625</xdr:rowOff>
    </xdr:from>
    <xdr:to>
      <xdr:col>11</xdr:col>
      <xdr:colOff>561975</xdr:colOff>
      <xdr:row>35</xdr:row>
      <xdr:rowOff>152400</xdr:rowOff>
    </xdr:to>
    <xdr:graphicFrame macro="">
      <xdr:nvGraphicFramePr>
        <xdr:cNvPr id="2101" name="Chart 7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47625</xdr:colOff>
      <xdr:row>25</xdr:row>
      <xdr:rowOff>38100</xdr:rowOff>
    </xdr:from>
    <xdr:to>
      <xdr:col>21</xdr:col>
      <xdr:colOff>533400</xdr:colOff>
      <xdr:row>35</xdr:row>
      <xdr:rowOff>142875</xdr:rowOff>
    </xdr:to>
    <xdr:graphicFrame macro="">
      <xdr:nvGraphicFramePr>
        <xdr:cNvPr id="2102" name="Chart 8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38100</xdr:colOff>
      <xdr:row>13</xdr:row>
      <xdr:rowOff>38100</xdr:rowOff>
    </xdr:from>
    <xdr:to>
      <xdr:col>6</xdr:col>
      <xdr:colOff>561975</xdr:colOff>
      <xdr:row>23</xdr:row>
      <xdr:rowOff>152400</xdr:rowOff>
    </xdr:to>
    <xdr:graphicFrame macro="">
      <xdr:nvGraphicFramePr>
        <xdr:cNvPr id="2103" name="Chart 11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28575</xdr:colOff>
      <xdr:row>13</xdr:row>
      <xdr:rowOff>38100</xdr:rowOff>
    </xdr:from>
    <xdr:to>
      <xdr:col>11</xdr:col>
      <xdr:colOff>581025</xdr:colOff>
      <xdr:row>23</xdr:row>
      <xdr:rowOff>171450</xdr:rowOff>
    </xdr:to>
    <xdr:graphicFrame macro="">
      <xdr:nvGraphicFramePr>
        <xdr:cNvPr id="2104" name="Chart 12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47625</xdr:colOff>
      <xdr:row>13</xdr:row>
      <xdr:rowOff>38100</xdr:rowOff>
    </xdr:from>
    <xdr:to>
      <xdr:col>16</xdr:col>
      <xdr:colOff>561975</xdr:colOff>
      <xdr:row>23</xdr:row>
      <xdr:rowOff>142875</xdr:rowOff>
    </xdr:to>
    <xdr:graphicFrame macro="">
      <xdr:nvGraphicFramePr>
        <xdr:cNvPr id="2105" name="Chart 13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38100</xdr:colOff>
      <xdr:row>25</xdr:row>
      <xdr:rowOff>38100</xdr:rowOff>
    </xdr:from>
    <xdr:to>
      <xdr:col>16</xdr:col>
      <xdr:colOff>533400</xdr:colOff>
      <xdr:row>35</xdr:row>
      <xdr:rowOff>114300</xdr:rowOff>
    </xdr:to>
    <xdr:graphicFrame macro="">
      <xdr:nvGraphicFramePr>
        <xdr:cNvPr id="2106" name="Chart 14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38100</xdr:colOff>
      <xdr:row>37</xdr:row>
      <xdr:rowOff>38100</xdr:rowOff>
    </xdr:from>
    <xdr:to>
      <xdr:col>11</xdr:col>
      <xdr:colOff>561975</xdr:colOff>
      <xdr:row>47</xdr:row>
      <xdr:rowOff>171450</xdr:rowOff>
    </xdr:to>
    <xdr:graphicFrame macro="">
      <xdr:nvGraphicFramePr>
        <xdr:cNvPr id="2107" name="Chart 15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38100</xdr:colOff>
      <xdr:row>37</xdr:row>
      <xdr:rowOff>38100</xdr:rowOff>
    </xdr:from>
    <xdr:to>
      <xdr:col>16</xdr:col>
      <xdr:colOff>571500</xdr:colOff>
      <xdr:row>47</xdr:row>
      <xdr:rowOff>123825</xdr:rowOff>
    </xdr:to>
    <xdr:graphicFrame macro="">
      <xdr:nvGraphicFramePr>
        <xdr:cNvPr id="2108" name="Chart 16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38100</xdr:colOff>
      <xdr:row>13</xdr:row>
      <xdr:rowOff>38100</xdr:rowOff>
    </xdr:from>
    <xdr:to>
      <xdr:col>21</xdr:col>
      <xdr:colOff>571500</xdr:colOff>
      <xdr:row>23</xdr:row>
      <xdr:rowOff>142875</xdr:rowOff>
    </xdr:to>
    <xdr:graphicFrame macro="">
      <xdr:nvGraphicFramePr>
        <xdr:cNvPr id="2109" name="Chart 17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47625</xdr:colOff>
      <xdr:row>37</xdr:row>
      <xdr:rowOff>38100</xdr:rowOff>
    </xdr:from>
    <xdr:to>
      <xdr:col>21</xdr:col>
      <xdr:colOff>542925</xdr:colOff>
      <xdr:row>47</xdr:row>
      <xdr:rowOff>161925</xdr:rowOff>
    </xdr:to>
    <xdr:graphicFrame macro="">
      <xdr:nvGraphicFramePr>
        <xdr:cNvPr id="2110" name="Chart 18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136071</xdr:colOff>
      <xdr:row>2</xdr:row>
      <xdr:rowOff>68035</xdr:rowOff>
    </xdr:from>
    <xdr:to>
      <xdr:col>6</xdr:col>
      <xdr:colOff>425223</xdr:colOff>
      <xdr:row>3</xdr:row>
      <xdr:rowOff>127567</xdr:rowOff>
    </xdr:to>
    <xdr:sp macro="" textlink="">
      <xdr:nvSpPr>
        <xdr:cNvPr id="10" name="Smiley Fac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002075" y="561294"/>
          <a:ext cx="289152" cy="246630"/>
        </a:xfrm>
        <a:prstGeom prst="smileyFac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101372</xdr:colOff>
      <xdr:row>2</xdr:row>
      <xdr:rowOff>92868</xdr:rowOff>
    </xdr:from>
    <xdr:to>
      <xdr:col>11</xdr:col>
      <xdr:colOff>390524</xdr:colOff>
      <xdr:row>3</xdr:row>
      <xdr:rowOff>152400</xdr:rowOff>
    </xdr:to>
    <xdr:sp macro="" textlink="">
      <xdr:nvSpPr>
        <xdr:cNvPr id="20" name="Smiley Fac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6028984" y="586127"/>
          <a:ext cx="289152" cy="246630"/>
        </a:xfrm>
        <a:prstGeom prst="smileyFac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170089</xdr:colOff>
      <xdr:row>2</xdr:row>
      <xdr:rowOff>68036</xdr:rowOff>
    </xdr:from>
    <xdr:to>
      <xdr:col>16</xdr:col>
      <xdr:colOff>459241</xdr:colOff>
      <xdr:row>3</xdr:row>
      <xdr:rowOff>127568</xdr:rowOff>
    </xdr:to>
    <xdr:sp macro="" textlink="">
      <xdr:nvSpPr>
        <xdr:cNvPr id="21" name="Smiley Fac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9159308" y="561295"/>
          <a:ext cx="289152" cy="246630"/>
        </a:xfrm>
        <a:prstGeom prst="smileyFac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177913</xdr:colOff>
      <xdr:row>2</xdr:row>
      <xdr:rowOff>67356</xdr:rowOff>
    </xdr:from>
    <xdr:to>
      <xdr:col>21</xdr:col>
      <xdr:colOff>467065</xdr:colOff>
      <xdr:row>3</xdr:row>
      <xdr:rowOff>126888</xdr:rowOff>
    </xdr:to>
    <xdr:sp macro="" textlink="">
      <xdr:nvSpPr>
        <xdr:cNvPr id="22" name="Smiley Fac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2228739" y="560615"/>
          <a:ext cx="289152" cy="246630"/>
        </a:xfrm>
        <a:prstGeom prst="smileyFace">
          <a:avLst>
            <a:gd name="adj" fmla="val -4653"/>
          </a:avLst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75859</xdr:colOff>
      <xdr:row>13</xdr:row>
      <xdr:rowOff>84364</xdr:rowOff>
    </xdr:from>
    <xdr:to>
      <xdr:col>6</xdr:col>
      <xdr:colOff>365011</xdr:colOff>
      <xdr:row>14</xdr:row>
      <xdr:rowOff>143896</xdr:rowOff>
    </xdr:to>
    <xdr:sp macro="" textlink="">
      <xdr:nvSpPr>
        <xdr:cNvPr id="23" name="Smiley Fac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2941863" y="2669721"/>
          <a:ext cx="289152" cy="246630"/>
        </a:xfrm>
        <a:prstGeom prst="smileyFace">
          <a:avLst>
            <a:gd name="adj" fmla="val -4653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66673</xdr:colOff>
      <xdr:row>13</xdr:row>
      <xdr:rowOff>100692</xdr:rowOff>
    </xdr:from>
    <xdr:to>
      <xdr:col>11</xdr:col>
      <xdr:colOff>355825</xdr:colOff>
      <xdr:row>14</xdr:row>
      <xdr:rowOff>160224</xdr:rowOff>
    </xdr:to>
    <xdr:sp macro="" textlink="">
      <xdr:nvSpPr>
        <xdr:cNvPr id="24" name="Smiley Fac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5994285" y="2686049"/>
          <a:ext cx="289152" cy="246630"/>
        </a:xfrm>
        <a:prstGeom prst="smileyFace">
          <a:avLst>
            <a:gd name="adj" fmla="val -1205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134029</xdr:colOff>
      <xdr:row>13</xdr:row>
      <xdr:rowOff>83003</xdr:rowOff>
    </xdr:from>
    <xdr:to>
      <xdr:col>16</xdr:col>
      <xdr:colOff>423181</xdr:colOff>
      <xdr:row>14</xdr:row>
      <xdr:rowOff>142535</xdr:rowOff>
    </xdr:to>
    <xdr:sp macro="" textlink="">
      <xdr:nvSpPr>
        <xdr:cNvPr id="25" name="Smiley Fac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9123248" y="2668360"/>
          <a:ext cx="289152" cy="246630"/>
        </a:xfrm>
        <a:prstGeom prst="smileyFace">
          <a:avLst>
            <a:gd name="adj" fmla="val -1205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0.86203</cdr:x>
      <cdr:y>0.02968</cdr:y>
    </cdr:from>
    <cdr:to>
      <cdr:x>0.95876</cdr:x>
      <cdr:y>0.15312</cdr:y>
    </cdr:to>
    <cdr:sp macro="" textlink="">
      <cdr:nvSpPr>
        <cdr:cNvPr id="2" name="Smiley Face 1"/>
        <cdr:cNvSpPr/>
      </cdr:nvSpPr>
      <cdr:spPr>
        <a:xfrm xmlns:a="http://schemas.openxmlformats.org/drawingml/2006/main">
          <a:off x="2576626" y="59304"/>
          <a:ext cx="289152" cy="246630"/>
        </a:xfrm>
        <a:prstGeom xmlns:a="http://schemas.openxmlformats.org/drawingml/2006/main" prst="smileyFace">
          <a:avLst/>
        </a:prstGeom>
        <a:solidFill xmlns:a="http://schemas.openxmlformats.org/drawingml/2006/main">
          <a:srgbClr val="92D050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0.87122</cdr:x>
      <cdr:y>0.04304</cdr:y>
    </cdr:from>
    <cdr:to>
      <cdr:x>0.96803</cdr:x>
      <cdr:y>0.16818</cdr:y>
    </cdr:to>
    <cdr:sp macro="" textlink="">
      <cdr:nvSpPr>
        <cdr:cNvPr id="3" name="Smiley Face 2"/>
        <cdr:cNvSpPr/>
      </cdr:nvSpPr>
      <cdr:spPr>
        <a:xfrm xmlns:a="http://schemas.openxmlformats.org/drawingml/2006/main">
          <a:off x="2602139" y="84817"/>
          <a:ext cx="289152" cy="246630"/>
        </a:xfrm>
        <a:prstGeom xmlns:a="http://schemas.openxmlformats.org/drawingml/2006/main" prst="smileyFace">
          <a:avLst/>
        </a:prstGeom>
        <a:solidFill xmlns:a="http://schemas.openxmlformats.org/drawingml/2006/main">
          <a:srgbClr val="92D050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0.85624</cdr:x>
      <cdr:y>0.03437</cdr:y>
    </cdr:from>
    <cdr:to>
      <cdr:x>0.95395</cdr:x>
      <cdr:y>0.15937</cdr:y>
    </cdr:to>
    <cdr:sp macro="" textlink="">
      <cdr:nvSpPr>
        <cdr:cNvPr id="2" name="Smiley Face 1"/>
        <cdr:cNvSpPr/>
      </cdr:nvSpPr>
      <cdr:spPr>
        <a:xfrm xmlns:a="http://schemas.openxmlformats.org/drawingml/2006/main">
          <a:off x="2534103" y="67809"/>
          <a:ext cx="289152" cy="246630"/>
        </a:xfrm>
        <a:prstGeom xmlns:a="http://schemas.openxmlformats.org/drawingml/2006/main" prst="smileyFace">
          <a:avLst/>
        </a:prstGeom>
        <a:solidFill xmlns:a="http://schemas.openxmlformats.org/drawingml/2006/main">
          <a:srgbClr val="92D050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0.86772</cdr:x>
      <cdr:y>0.021</cdr:y>
    </cdr:from>
    <cdr:to>
      <cdr:x>0.96445</cdr:x>
      <cdr:y>0.14347</cdr:y>
    </cdr:to>
    <cdr:sp macro="" textlink="">
      <cdr:nvSpPr>
        <cdr:cNvPr id="2" name="Smiley Face 1"/>
        <cdr:cNvSpPr/>
      </cdr:nvSpPr>
      <cdr:spPr>
        <a:xfrm xmlns:a="http://schemas.openxmlformats.org/drawingml/2006/main">
          <a:off x="2593635" y="42295"/>
          <a:ext cx="289152" cy="246630"/>
        </a:xfrm>
        <a:prstGeom xmlns:a="http://schemas.openxmlformats.org/drawingml/2006/main" prst="smileyFace">
          <a:avLst>
            <a:gd name="adj" fmla="val 1205"/>
          </a:avLst>
        </a:prstGeom>
        <a:solidFill xmlns:a="http://schemas.openxmlformats.org/drawingml/2006/main">
          <a:srgbClr val="92D050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0.87162</cdr:x>
      <cdr:y>0.0385</cdr:y>
    </cdr:from>
    <cdr:to>
      <cdr:x>0.96785</cdr:x>
      <cdr:y>0.16293</cdr:y>
    </cdr:to>
    <cdr:sp macro="" textlink="">
      <cdr:nvSpPr>
        <cdr:cNvPr id="2" name="Smiley Face 1"/>
        <cdr:cNvSpPr/>
      </cdr:nvSpPr>
      <cdr:spPr>
        <a:xfrm xmlns:a="http://schemas.openxmlformats.org/drawingml/2006/main">
          <a:off x="2619148" y="76314"/>
          <a:ext cx="289152" cy="246630"/>
        </a:xfrm>
        <a:prstGeom xmlns:a="http://schemas.openxmlformats.org/drawingml/2006/main" prst="smileyFace">
          <a:avLst>
            <a:gd name="adj" fmla="val -4653"/>
          </a:avLst>
        </a:prstGeom>
        <a:solidFill xmlns:a="http://schemas.openxmlformats.org/drawingml/2006/main">
          <a:srgbClr val="FF0000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0.86949</cdr:x>
      <cdr:y>0.01691</cdr:y>
    </cdr:from>
    <cdr:to>
      <cdr:x>0.96674</cdr:x>
      <cdr:y>0.14035</cdr:y>
    </cdr:to>
    <cdr:sp macro="" textlink="">
      <cdr:nvSpPr>
        <cdr:cNvPr id="2" name="Smiley Face 1"/>
        <cdr:cNvSpPr/>
      </cdr:nvSpPr>
      <cdr:spPr>
        <a:xfrm xmlns:a="http://schemas.openxmlformats.org/drawingml/2006/main">
          <a:off x="2585130" y="33791"/>
          <a:ext cx="289152" cy="246630"/>
        </a:xfrm>
        <a:prstGeom xmlns:a="http://schemas.openxmlformats.org/drawingml/2006/main" prst="smileyFace">
          <a:avLst>
            <a:gd name="adj" fmla="val 4653"/>
          </a:avLst>
        </a:prstGeom>
        <a:solidFill xmlns:a="http://schemas.openxmlformats.org/drawingml/2006/main">
          <a:srgbClr val="FF0000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0.87549</cdr:x>
      <cdr:y>0.01699</cdr:y>
    </cdr:from>
    <cdr:to>
      <cdr:x>0.97121</cdr:x>
      <cdr:y>0.14099</cdr:y>
    </cdr:to>
    <cdr:sp macro="" textlink="">
      <cdr:nvSpPr>
        <cdr:cNvPr id="2" name="Smiley Face 1"/>
        <cdr:cNvSpPr/>
      </cdr:nvSpPr>
      <cdr:spPr>
        <a:xfrm xmlns:a="http://schemas.openxmlformats.org/drawingml/2006/main">
          <a:off x="2644662" y="33791"/>
          <a:ext cx="289152" cy="246630"/>
        </a:xfrm>
        <a:prstGeom xmlns:a="http://schemas.openxmlformats.org/drawingml/2006/main" prst="smileyFace">
          <a:avLst>
            <a:gd name="adj" fmla="val 1205"/>
          </a:avLst>
        </a:prstGeom>
        <a:solidFill xmlns:a="http://schemas.openxmlformats.org/drawingml/2006/main">
          <a:srgbClr val="92D050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0.86465</cdr:x>
      <cdr:y>0.02575</cdr:y>
    </cdr:from>
    <cdr:to>
      <cdr:x>0.96168</cdr:x>
      <cdr:y>0.15075</cdr:y>
    </cdr:to>
    <cdr:sp macro="" textlink="">
      <cdr:nvSpPr>
        <cdr:cNvPr id="2" name="Smiley Face 1"/>
        <cdr:cNvSpPr/>
      </cdr:nvSpPr>
      <cdr:spPr>
        <a:xfrm xmlns:a="http://schemas.openxmlformats.org/drawingml/2006/main">
          <a:off x="2576626" y="50800"/>
          <a:ext cx="289152" cy="246630"/>
        </a:xfrm>
        <a:prstGeom xmlns:a="http://schemas.openxmlformats.org/drawingml/2006/main" prst="smileyFace">
          <a:avLst>
            <a:gd name="adj" fmla="val -4653"/>
          </a:avLst>
        </a:prstGeom>
        <a:solidFill xmlns:a="http://schemas.openxmlformats.org/drawingml/2006/main">
          <a:srgbClr val="92D050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0.88093</cdr:x>
      <cdr:y>0.01256</cdr:y>
    </cdr:from>
    <cdr:to>
      <cdr:x>0.97818</cdr:x>
      <cdr:y>0.13502</cdr:y>
    </cdr:to>
    <cdr:sp macro="" textlink="">
      <cdr:nvSpPr>
        <cdr:cNvPr id="2" name="Smiley Face 1"/>
        <cdr:cNvSpPr/>
      </cdr:nvSpPr>
      <cdr:spPr>
        <a:xfrm xmlns:a="http://schemas.openxmlformats.org/drawingml/2006/main">
          <a:off x="2619149" y="25286"/>
          <a:ext cx="289152" cy="246630"/>
        </a:xfrm>
        <a:prstGeom xmlns:a="http://schemas.openxmlformats.org/drawingml/2006/main" prst="smileyFace">
          <a:avLst>
            <a:gd name="adj" fmla="val 1205"/>
          </a:avLst>
        </a:prstGeom>
        <a:solidFill xmlns:a="http://schemas.openxmlformats.org/drawingml/2006/main">
          <a:srgbClr val="92D050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19049</xdr:colOff>
      <xdr:row>0</xdr:row>
      <xdr:rowOff>180975</xdr:rowOff>
    </xdr:from>
    <xdr:to>
      <xdr:col>15</xdr:col>
      <xdr:colOff>291352</xdr:colOff>
      <xdr:row>13</xdr:row>
      <xdr:rowOff>123825</xdr:rowOff>
    </xdr:to>
    <xdr:graphicFrame macro="">
      <xdr:nvGraphicFramePr>
        <xdr:cNvPr id="19503" name="Chart 2">
          <a:extLst>
            <a:ext uri="{FF2B5EF4-FFF2-40B4-BE49-F238E27FC236}">
              <a16:creationId xmlns:a16="http://schemas.microsoft.com/office/drawing/2014/main" id="{00000000-0008-0000-0100-00002F4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27</xdr:row>
      <xdr:rowOff>0</xdr:rowOff>
    </xdr:from>
    <xdr:to>
      <xdr:col>8</xdr:col>
      <xdr:colOff>238125</xdr:colOff>
      <xdr:row>38</xdr:row>
      <xdr:rowOff>66675</xdr:rowOff>
    </xdr:to>
    <xdr:graphicFrame macro="">
      <xdr:nvGraphicFramePr>
        <xdr:cNvPr id="19504" name="Chart 5">
          <a:extLst>
            <a:ext uri="{FF2B5EF4-FFF2-40B4-BE49-F238E27FC236}">
              <a16:creationId xmlns:a16="http://schemas.microsoft.com/office/drawing/2014/main" id="{00000000-0008-0000-0100-0000304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609600</xdr:colOff>
      <xdr:row>39</xdr:row>
      <xdr:rowOff>0</xdr:rowOff>
    </xdr:from>
    <xdr:to>
      <xdr:col>8</xdr:col>
      <xdr:colOff>219075</xdr:colOff>
      <xdr:row>51</xdr:row>
      <xdr:rowOff>180975</xdr:rowOff>
    </xdr:to>
    <xdr:graphicFrame macro="">
      <xdr:nvGraphicFramePr>
        <xdr:cNvPr id="19505" name="Chart 7">
          <a:extLst>
            <a:ext uri="{FF2B5EF4-FFF2-40B4-BE49-F238E27FC236}">
              <a16:creationId xmlns:a16="http://schemas.microsoft.com/office/drawing/2014/main" id="{00000000-0008-0000-0100-0000314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</xdr:colOff>
      <xdr:row>39</xdr:row>
      <xdr:rowOff>0</xdr:rowOff>
    </xdr:from>
    <xdr:to>
      <xdr:col>15</xdr:col>
      <xdr:colOff>280147</xdr:colOff>
      <xdr:row>51</xdr:row>
      <xdr:rowOff>95250</xdr:rowOff>
    </xdr:to>
    <xdr:graphicFrame macro="">
      <xdr:nvGraphicFramePr>
        <xdr:cNvPr id="19506" name="Chart 8">
          <a:extLst>
            <a:ext uri="{FF2B5EF4-FFF2-40B4-BE49-F238E27FC236}">
              <a16:creationId xmlns:a16="http://schemas.microsoft.com/office/drawing/2014/main" id="{00000000-0008-0000-0100-0000324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53</xdr:row>
      <xdr:rowOff>0</xdr:rowOff>
    </xdr:from>
    <xdr:to>
      <xdr:col>8</xdr:col>
      <xdr:colOff>257175</xdr:colOff>
      <xdr:row>65</xdr:row>
      <xdr:rowOff>133350</xdr:rowOff>
    </xdr:to>
    <xdr:graphicFrame macro="">
      <xdr:nvGraphicFramePr>
        <xdr:cNvPr id="19507" name="Chart 9">
          <a:extLst>
            <a:ext uri="{FF2B5EF4-FFF2-40B4-BE49-F238E27FC236}">
              <a16:creationId xmlns:a16="http://schemas.microsoft.com/office/drawing/2014/main" id="{00000000-0008-0000-0100-0000334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590550</xdr:colOff>
      <xdr:row>52</xdr:row>
      <xdr:rowOff>171450</xdr:rowOff>
    </xdr:from>
    <xdr:to>
      <xdr:col>15</xdr:col>
      <xdr:colOff>291353</xdr:colOff>
      <xdr:row>65</xdr:row>
      <xdr:rowOff>66675</xdr:rowOff>
    </xdr:to>
    <xdr:graphicFrame macro="">
      <xdr:nvGraphicFramePr>
        <xdr:cNvPr id="19508" name="Chart 10">
          <a:extLst>
            <a:ext uri="{FF2B5EF4-FFF2-40B4-BE49-F238E27FC236}">
              <a16:creationId xmlns:a16="http://schemas.microsoft.com/office/drawing/2014/main" id="{00000000-0008-0000-0100-0000344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600074</xdr:colOff>
      <xdr:row>65</xdr:row>
      <xdr:rowOff>171450</xdr:rowOff>
    </xdr:from>
    <xdr:to>
      <xdr:col>15</xdr:col>
      <xdr:colOff>302559</xdr:colOff>
      <xdr:row>78</xdr:row>
      <xdr:rowOff>76200</xdr:rowOff>
    </xdr:to>
    <xdr:graphicFrame macro="">
      <xdr:nvGraphicFramePr>
        <xdr:cNvPr id="19509" name="Chart 12">
          <a:extLst>
            <a:ext uri="{FF2B5EF4-FFF2-40B4-BE49-F238E27FC236}">
              <a16:creationId xmlns:a16="http://schemas.microsoft.com/office/drawing/2014/main" id="{00000000-0008-0000-0100-0000354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0</xdr:colOff>
      <xdr:row>79</xdr:row>
      <xdr:rowOff>0</xdr:rowOff>
    </xdr:from>
    <xdr:to>
      <xdr:col>8</xdr:col>
      <xdr:colOff>190500</xdr:colOff>
      <xdr:row>91</xdr:row>
      <xdr:rowOff>114300</xdr:rowOff>
    </xdr:to>
    <xdr:graphicFrame macro="">
      <xdr:nvGraphicFramePr>
        <xdr:cNvPr id="19510" name="Chart 13">
          <a:extLst>
            <a:ext uri="{FF2B5EF4-FFF2-40B4-BE49-F238E27FC236}">
              <a16:creationId xmlns:a16="http://schemas.microsoft.com/office/drawing/2014/main" id="{00000000-0008-0000-0100-0000364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0</xdr:colOff>
      <xdr:row>79</xdr:row>
      <xdr:rowOff>100852</xdr:rowOff>
    </xdr:from>
    <xdr:to>
      <xdr:col>15</xdr:col>
      <xdr:colOff>313764</xdr:colOff>
      <xdr:row>91</xdr:row>
      <xdr:rowOff>76199</xdr:rowOff>
    </xdr:to>
    <xdr:graphicFrame macro="">
      <xdr:nvGraphicFramePr>
        <xdr:cNvPr id="19511" name="Chart 14">
          <a:extLst>
            <a:ext uri="{FF2B5EF4-FFF2-40B4-BE49-F238E27FC236}">
              <a16:creationId xmlns:a16="http://schemas.microsoft.com/office/drawing/2014/main" id="{00000000-0008-0000-0100-0000374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0</xdr:colOff>
      <xdr:row>92</xdr:row>
      <xdr:rowOff>0</xdr:rowOff>
    </xdr:from>
    <xdr:to>
      <xdr:col>8</xdr:col>
      <xdr:colOff>152400</xdr:colOff>
      <xdr:row>105</xdr:row>
      <xdr:rowOff>76200</xdr:rowOff>
    </xdr:to>
    <xdr:graphicFrame macro="">
      <xdr:nvGraphicFramePr>
        <xdr:cNvPr id="19512" name="Chart 15">
          <a:extLst>
            <a:ext uri="{FF2B5EF4-FFF2-40B4-BE49-F238E27FC236}">
              <a16:creationId xmlns:a16="http://schemas.microsoft.com/office/drawing/2014/main" id="{00000000-0008-0000-0100-0000384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0</xdr:colOff>
      <xdr:row>92</xdr:row>
      <xdr:rowOff>0</xdr:rowOff>
    </xdr:from>
    <xdr:to>
      <xdr:col>15</xdr:col>
      <xdr:colOff>280147</xdr:colOff>
      <xdr:row>105</xdr:row>
      <xdr:rowOff>76200</xdr:rowOff>
    </xdr:to>
    <xdr:graphicFrame macro="">
      <xdr:nvGraphicFramePr>
        <xdr:cNvPr id="19513" name="Chart 16">
          <a:extLst>
            <a:ext uri="{FF2B5EF4-FFF2-40B4-BE49-F238E27FC236}">
              <a16:creationId xmlns:a16="http://schemas.microsoft.com/office/drawing/2014/main" id="{00000000-0008-0000-0100-0000394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0</xdr:colOff>
      <xdr:row>106</xdr:row>
      <xdr:rowOff>0</xdr:rowOff>
    </xdr:from>
    <xdr:to>
      <xdr:col>8</xdr:col>
      <xdr:colOff>142875</xdr:colOff>
      <xdr:row>117</xdr:row>
      <xdr:rowOff>38100</xdr:rowOff>
    </xdr:to>
    <xdr:graphicFrame macro="">
      <xdr:nvGraphicFramePr>
        <xdr:cNvPr id="19514" name="Chart 17">
          <a:extLst>
            <a:ext uri="{FF2B5EF4-FFF2-40B4-BE49-F238E27FC236}">
              <a16:creationId xmlns:a16="http://schemas.microsoft.com/office/drawing/2014/main" id="{00000000-0008-0000-0100-00003A4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9525</xdr:colOff>
      <xdr:row>106</xdr:row>
      <xdr:rowOff>19050</xdr:rowOff>
    </xdr:from>
    <xdr:to>
      <xdr:col>15</xdr:col>
      <xdr:colOff>280147</xdr:colOff>
      <xdr:row>117</xdr:row>
      <xdr:rowOff>0</xdr:rowOff>
    </xdr:to>
    <xdr:graphicFrame macro="">
      <xdr:nvGraphicFramePr>
        <xdr:cNvPr id="19515" name="Chart 18">
          <a:extLst>
            <a:ext uri="{FF2B5EF4-FFF2-40B4-BE49-F238E27FC236}">
              <a16:creationId xmlns:a16="http://schemas.microsoft.com/office/drawing/2014/main" id="{00000000-0008-0000-0100-00003B4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0</xdr:colOff>
      <xdr:row>118</xdr:row>
      <xdr:rowOff>0</xdr:rowOff>
    </xdr:from>
    <xdr:to>
      <xdr:col>8</xdr:col>
      <xdr:colOff>76200</xdr:colOff>
      <xdr:row>129</xdr:row>
      <xdr:rowOff>142875</xdr:rowOff>
    </xdr:to>
    <xdr:graphicFrame macro="">
      <xdr:nvGraphicFramePr>
        <xdr:cNvPr id="19516" name="Chart 19">
          <a:extLst>
            <a:ext uri="{FF2B5EF4-FFF2-40B4-BE49-F238E27FC236}">
              <a16:creationId xmlns:a16="http://schemas.microsoft.com/office/drawing/2014/main" id="{00000000-0008-0000-0100-00003C4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0</xdr:colOff>
      <xdr:row>118</xdr:row>
      <xdr:rowOff>0</xdr:rowOff>
    </xdr:from>
    <xdr:to>
      <xdr:col>15</xdr:col>
      <xdr:colOff>280147</xdr:colOff>
      <xdr:row>130</xdr:row>
      <xdr:rowOff>0</xdr:rowOff>
    </xdr:to>
    <xdr:graphicFrame macro="">
      <xdr:nvGraphicFramePr>
        <xdr:cNvPr id="19517" name="Chart 20">
          <a:extLst>
            <a:ext uri="{FF2B5EF4-FFF2-40B4-BE49-F238E27FC236}">
              <a16:creationId xmlns:a16="http://schemas.microsoft.com/office/drawing/2014/main" id="{00000000-0008-0000-0100-00003D4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0</xdr:colOff>
      <xdr:row>131</xdr:row>
      <xdr:rowOff>0</xdr:rowOff>
    </xdr:from>
    <xdr:to>
      <xdr:col>8</xdr:col>
      <xdr:colOff>95250</xdr:colOff>
      <xdr:row>143</xdr:row>
      <xdr:rowOff>57150</xdr:rowOff>
    </xdr:to>
    <xdr:graphicFrame macro="">
      <xdr:nvGraphicFramePr>
        <xdr:cNvPr id="19518" name="Chart 21">
          <a:extLst>
            <a:ext uri="{FF2B5EF4-FFF2-40B4-BE49-F238E27FC236}">
              <a16:creationId xmlns:a16="http://schemas.microsoft.com/office/drawing/2014/main" id="{00000000-0008-0000-0100-00003E4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0</xdr:colOff>
      <xdr:row>131</xdr:row>
      <xdr:rowOff>0</xdr:rowOff>
    </xdr:from>
    <xdr:to>
      <xdr:col>15</xdr:col>
      <xdr:colOff>268941</xdr:colOff>
      <xdr:row>143</xdr:row>
      <xdr:rowOff>0</xdr:rowOff>
    </xdr:to>
    <xdr:graphicFrame macro="">
      <xdr:nvGraphicFramePr>
        <xdr:cNvPr id="19519" name="Chart 22">
          <a:extLst>
            <a:ext uri="{FF2B5EF4-FFF2-40B4-BE49-F238E27FC236}">
              <a16:creationId xmlns:a16="http://schemas.microsoft.com/office/drawing/2014/main" id="{00000000-0008-0000-0100-00003F4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19050</xdr:colOff>
      <xdr:row>144</xdr:row>
      <xdr:rowOff>114300</xdr:rowOff>
    </xdr:from>
    <xdr:to>
      <xdr:col>8</xdr:col>
      <xdr:colOff>114300</xdr:colOff>
      <xdr:row>156</xdr:row>
      <xdr:rowOff>123825</xdr:rowOff>
    </xdr:to>
    <xdr:graphicFrame macro="">
      <xdr:nvGraphicFramePr>
        <xdr:cNvPr id="19520" name="Chart 23">
          <a:extLst>
            <a:ext uri="{FF2B5EF4-FFF2-40B4-BE49-F238E27FC236}">
              <a16:creationId xmlns:a16="http://schemas.microsoft.com/office/drawing/2014/main" id="{00000000-0008-0000-0100-0000404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</xdr:col>
      <xdr:colOff>0</xdr:colOff>
      <xdr:row>0</xdr:row>
      <xdr:rowOff>156882</xdr:rowOff>
    </xdr:from>
    <xdr:to>
      <xdr:col>8</xdr:col>
      <xdr:colOff>247650</xdr:colOff>
      <xdr:row>13</xdr:row>
      <xdr:rowOff>118782</xdr:rowOff>
    </xdr:to>
    <xdr:graphicFrame macro="">
      <xdr:nvGraphicFramePr>
        <xdr:cNvPr id="19521" name="Chart 24">
          <a:extLst>
            <a:ext uri="{FF2B5EF4-FFF2-40B4-BE49-F238E27FC236}">
              <a16:creationId xmlns:a16="http://schemas.microsoft.com/office/drawing/2014/main" id="{00000000-0008-0000-0100-0000414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</xdr:col>
      <xdr:colOff>4483</xdr:colOff>
      <xdr:row>14</xdr:row>
      <xdr:rowOff>44824</xdr:rowOff>
    </xdr:from>
    <xdr:to>
      <xdr:col>8</xdr:col>
      <xdr:colOff>257175</xdr:colOff>
      <xdr:row>26</xdr:row>
      <xdr:rowOff>82924</xdr:rowOff>
    </xdr:to>
    <xdr:graphicFrame macro="">
      <xdr:nvGraphicFramePr>
        <xdr:cNvPr id="19522" name="Chart 25">
          <a:extLst>
            <a:ext uri="{FF2B5EF4-FFF2-40B4-BE49-F238E27FC236}">
              <a16:creationId xmlns:a16="http://schemas.microsoft.com/office/drawing/2014/main" id="{00000000-0008-0000-0100-0000424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9</xdr:col>
      <xdr:colOff>22411</xdr:colOff>
      <xdr:row>14</xdr:row>
      <xdr:rowOff>78441</xdr:rowOff>
    </xdr:from>
    <xdr:to>
      <xdr:col>15</xdr:col>
      <xdr:colOff>268940</xdr:colOff>
      <xdr:row>26</xdr:row>
      <xdr:rowOff>63313</xdr:rowOff>
    </xdr:to>
    <xdr:graphicFrame macro="">
      <xdr:nvGraphicFramePr>
        <xdr:cNvPr id="19523" name="Chart 26">
          <a:extLst>
            <a:ext uri="{FF2B5EF4-FFF2-40B4-BE49-F238E27FC236}">
              <a16:creationId xmlns:a16="http://schemas.microsoft.com/office/drawing/2014/main" id="{00000000-0008-0000-0100-0000434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9</xdr:col>
      <xdr:colOff>0</xdr:colOff>
      <xdr:row>27</xdr:row>
      <xdr:rowOff>0</xdr:rowOff>
    </xdr:from>
    <xdr:to>
      <xdr:col>15</xdr:col>
      <xdr:colOff>280147</xdr:colOff>
      <xdr:row>38</xdr:row>
      <xdr:rowOff>95250</xdr:rowOff>
    </xdr:to>
    <xdr:graphicFrame macro="">
      <xdr:nvGraphicFramePr>
        <xdr:cNvPr id="19524" name="Chart 27">
          <a:extLst>
            <a:ext uri="{FF2B5EF4-FFF2-40B4-BE49-F238E27FC236}">
              <a16:creationId xmlns:a16="http://schemas.microsoft.com/office/drawing/2014/main" id="{00000000-0008-0000-0100-0000444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</xdr:col>
      <xdr:colOff>0</xdr:colOff>
      <xdr:row>66</xdr:row>
      <xdr:rowOff>0</xdr:rowOff>
    </xdr:from>
    <xdr:to>
      <xdr:col>8</xdr:col>
      <xdr:colOff>238125</xdr:colOff>
      <xdr:row>78</xdr:row>
      <xdr:rowOff>38100</xdr:rowOff>
    </xdr:to>
    <xdr:graphicFrame macro="">
      <xdr:nvGraphicFramePr>
        <xdr:cNvPr id="19525" name="Chart 28">
          <a:extLst>
            <a:ext uri="{FF2B5EF4-FFF2-40B4-BE49-F238E27FC236}">
              <a16:creationId xmlns:a16="http://schemas.microsoft.com/office/drawing/2014/main" id="{00000000-0008-0000-0100-0000454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65314</xdr:colOff>
      <xdr:row>6</xdr:row>
      <xdr:rowOff>43542</xdr:rowOff>
    </xdr:from>
    <xdr:to>
      <xdr:col>8</xdr:col>
      <xdr:colOff>587828</xdr:colOff>
      <xdr:row>28</xdr:row>
      <xdr:rowOff>185057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464BEB2-8EBF-0100-5D1E-3720BC787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328056"/>
          <a:ext cx="4865914" cy="4234544"/>
        </a:xfrm>
        <a:prstGeom prst="rect">
          <a:avLst/>
        </a:prstGeom>
      </xdr:spPr>
    </xdr:pic>
    <xdr:clientData/>
  </xdr:twoCellAnchor>
  <xdr:twoCellAnchor editAs="oneCell">
    <xdr:from>
      <xdr:col>10</xdr:col>
      <xdr:colOff>30257</xdr:colOff>
      <xdr:row>6</xdr:row>
      <xdr:rowOff>30255</xdr:rowOff>
    </xdr:from>
    <xdr:to>
      <xdr:col>17</xdr:col>
      <xdr:colOff>587829</xdr:colOff>
      <xdr:row>28</xdr:row>
      <xdr:rowOff>163286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5BC48E9-5531-99F3-6EBD-A4B7C9A2A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5114" y="7258369"/>
          <a:ext cx="4900972" cy="4226060"/>
        </a:xfrm>
        <a:prstGeom prst="rect">
          <a:avLst/>
        </a:prstGeom>
      </xdr:spPr>
    </xdr:pic>
    <xdr:clientData/>
  </xdr:twoCellAnchor>
  <xdr:twoCellAnchor editAs="oneCell">
    <xdr:from>
      <xdr:col>20</xdr:col>
      <xdr:colOff>4823</xdr:colOff>
      <xdr:row>6</xdr:row>
      <xdr:rowOff>45520</xdr:rowOff>
    </xdr:from>
    <xdr:to>
      <xdr:col>27</xdr:col>
      <xdr:colOff>576943</xdr:colOff>
      <xdr:row>28</xdr:row>
      <xdr:rowOff>197922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9B5EDAA-B432-A040-9508-EFEB00D6A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7550" y="1361702"/>
          <a:ext cx="4815075" cy="4378038"/>
        </a:xfrm>
        <a:prstGeom prst="rect">
          <a:avLst/>
        </a:prstGeom>
      </xdr:spPr>
    </xdr:pic>
    <xdr:clientData/>
  </xdr:twoCellAnchor>
  <xdr:twoCellAnchor editAs="oneCell">
    <xdr:from>
      <xdr:col>29</xdr:col>
      <xdr:colOff>52027</xdr:colOff>
      <xdr:row>6</xdr:row>
      <xdr:rowOff>76199</xdr:rowOff>
    </xdr:from>
    <xdr:to>
      <xdr:col>36</xdr:col>
      <xdr:colOff>587828</xdr:colOff>
      <xdr:row>28</xdr:row>
      <xdr:rowOff>152399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FE51322-60C9-AE27-D4D2-C8F9C41A1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46113" y="7304313"/>
          <a:ext cx="4879201" cy="4169229"/>
        </a:xfrm>
        <a:prstGeom prst="rect">
          <a:avLst/>
        </a:prstGeom>
      </xdr:spPr>
    </xdr:pic>
    <xdr:clientData/>
  </xdr:twoCellAnchor>
  <xdr:twoCellAnchor editAs="oneCell">
    <xdr:from>
      <xdr:col>1</xdr:col>
      <xdr:colOff>43542</xdr:colOff>
      <xdr:row>38</xdr:row>
      <xdr:rowOff>65315</xdr:rowOff>
    </xdr:from>
    <xdr:to>
      <xdr:col>9</xdr:col>
      <xdr:colOff>10886</xdr:colOff>
      <xdr:row>60</xdr:row>
      <xdr:rowOff>174171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11F123-D2A5-7E04-C9A8-1426FD7BA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4028" y="7478486"/>
          <a:ext cx="4931229" cy="4201885"/>
        </a:xfrm>
        <a:prstGeom prst="rect">
          <a:avLst/>
        </a:prstGeom>
      </xdr:spPr>
    </xdr:pic>
    <xdr:clientData/>
  </xdr:twoCellAnchor>
  <xdr:twoCellAnchor editAs="oneCell">
    <xdr:from>
      <xdr:col>10</xdr:col>
      <xdr:colOff>21773</xdr:colOff>
      <xdr:row>38</xdr:row>
      <xdr:rowOff>43543</xdr:rowOff>
    </xdr:from>
    <xdr:to>
      <xdr:col>17</xdr:col>
      <xdr:colOff>576943</xdr:colOff>
      <xdr:row>61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B73480-C96C-1991-22AC-185A36C99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26630" y="7456714"/>
          <a:ext cx="4898570" cy="4245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49"/>
  <sheetViews>
    <sheetView topLeftCell="A30" zoomScale="112" zoomScaleNormal="112" workbookViewId="0">
      <selection activeCell="H38" sqref="H38:L48"/>
    </sheetView>
  </sheetViews>
  <sheetFormatPr defaultRowHeight="15" x14ac:dyDescent="0.25"/>
  <cols>
    <col min="1" max="1" width="2.42578125" customWidth="1"/>
    <col min="2" max="2" width="3.85546875" customWidth="1"/>
    <col min="7" max="7" width="9.140625" customWidth="1"/>
    <col min="23" max="23" width="3.28515625" customWidth="1"/>
  </cols>
  <sheetData>
    <row r="1" spans="2:23" ht="22.5" customHeight="1" thickBot="1" x14ac:dyDescent="0.3">
      <c r="B1" s="55" t="s">
        <v>58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</row>
    <row r="2" spans="2:23" ht="15.75" thickBot="1" x14ac:dyDescent="0.3">
      <c r="B2" s="47" t="s">
        <v>12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4"/>
    </row>
    <row r="3" spans="2:23" x14ac:dyDescent="0.25">
      <c r="B3" s="47"/>
      <c r="C3" s="49"/>
      <c r="D3" s="50"/>
      <c r="E3" s="50"/>
      <c r="F3" s="50"/>
      <c r="G3" s="51"/>
      <c r="H3" s="49"/>
      <c r="I3" s="50"/>
      <c r="J3" s="50"/>
      <c r="K3" s="50"/>
      <c r="L3" s="51"/>
      <c r="M3" s="49"/>
      <c r="N3" s="50"/>
      <c r="O3" s="50"/>
      <c r="P3" s="50"/>
      <c r="Q3" s="51"/>
      <c r="R3" s="49"/>
      <c r="S3" s="50"/>
      <c r="T3" s="50"/>
      <c r="U3" s="50"/>
      <c r="V3" s="51"/>
      <c r="W3" s="54"/>
    </row>
    <row r="4" spans="2:23" x14ac:dyDescent="0.25">
      <c r="B4" s="47"/>
      <c r="C4" s="52"/>
      <c r="D4" s="53"/>
      <c r="E4" s="53"/>
      <c r="F4" s="53"/>
      <c r="G4" s="54"/>
      <c r="H4" s="52"/>
      <c r="I4" s="53"/>
      <c r="J4" s="53"/>
      <c r="K4" s="53"/>
      <c r="L4" s="54"/>
      <c r="M4" s="52"/>
      <c r="N4" s="53"/>
      <c r="O4" s="53"/>
      <c r="P4" s="53"/>
      <c r="Q4" s="54"/>
      <c r="R4" s="52"/>
      <c r="S4" s="53"/>
      <c r="T4" s="53"/>
      <c r="U4" s="53"/>
      <c r="V4" s="54"/>
      <c r="W4" s="54"/>
    </row>
    <row r="5" spans="2:23" x14ac:dyDescent="0.25">
      <c r="B5" s="47"/>
      <c r="C5" s="52"/>
      <c r="D5" s="53"/>
      <c r="E5" s="53"/>
      <c r="F5" s="53"/>
      <c r="G5" s="54"/>
      <c r="H5" s="52"/>
      <c r="I5" s="53"/>
      <c r="J5" s="53"/>
      <c r="K5" s="53"/>
      <c r="L5" s="54"/>
      <c r="M5" s="52"/>
      <c r="N5" s="53"/>
      <c r="O5" s="53"/>
      <c r="P5" s="53"/>
      <c r="Q5" s="54"/>
      <c r="R5" s="52"/>
      <c r="S5" s="53"/>
      <c r="T5" s="53"/>
      <c r="U5" s="53"/>
      <c r="V5" s="54"/>
      <c r="W5" s="54"/>
    </row>
    <row r="6" spans="2:23" x14ac:dyDescent="0.25">
      <c r="B6" s="47"/>
      <c r="C6" s="52"/>
      <c r="D6" s="53"/>
      <c r="E6" s="53"/>
      <c r="F6" s="53"/>
      <c r="G6" s="54"/>
      <c r="H6" s="52"/>
      <c r="I6" s="53"/>
      <c r="J6" s="53"/>
      <c r="K6" s="53"/>
      <c r="L6" s="54"/>
      <c r="M6" s="52"/>
      <c r="N6" s="53"/>
      <c r="O6" s="53"/>
      <c r="P6" s="53"/>
      <c r="Q6" s="54"/>
      <c r="R6" s="52"/>
      <c r="S6" s="53"/>
      <c r="T6" s="53"/>
      <c r="U6" s="53"/>
      <c r="V6" s="54"/>
      <c r="W6" s="54"/>
    </row>
    <row r="7" spans="2:23" x14ac:dyDescent="0.25">
      <c r="B7" s="47"/>
      <c r="C7" s="52"/>
      <c r="D7" s="53"/>
      <c r="E7" s="53"/>
      <c r="F7" s="53"/>
      <c r="G7" s="54"/>
      <c r="H7" s="52"/>
      <c r="I7" s="53"/>
      <c r="J7" s="53"/>
      <c r="K7" s="53"/>
      <c r="L7" s="54"/>
      <c r="M7" s="52"/>
      <c r="N7" s="53"/>
      <c r="O7" s="53"/>
      <c r="P7" s="53"/>
      <c r="Q7" s="54"/>
      <c r="R7" s="52"/>
      <c r="S7" s="53"/>
      <c r="T7" s="53"/>
      <c r="U7" s="53"/>
      <c r="V7" s="54"/>
      <c r="W7" s="54"/>
    </row>
    <row r="8" spans="2:23" x14ac:dyDescent="0.25">
      <c r="B8" s="47"/>
      <c r="C8" s="52"/>
      <c r="D8" s="53"/>
      <c r="E8" s="53"/>
      <c r="F8" s="53"/>
      <c r="G8" s="54"/>
      <c r="H8" s="52"/>
      <c r="I8" s="53"/>
      <c r="J8" s="53"/>
      <c r="K8" s="53"/>
      <c r="L8" s="54"/>
      <c r="M8" s="52"/>
      <c r="N8" s="53"/>
      <c r="O8" s="53"/>
      <c r="P8" s="53"/>
      <c r="Q8" s="54"/>
      <c r="R8" s="52"/>
      <c r="S8" s="53"/>
      <c r="T8" s="53"/>
      <c r="U8" s="53"/>
      <c r="V8" s="54"/>
      <c r="W8" s="54"/>
    </row>
    <row r="9" spans="2:23" x14ac:dyDescent="0.25">
      <c r="B9" s="47"/>
      <c r="C9" s="52"/>
      <c r="D9" s="53"/>
      <c r="E9" s="53"/>
      <c r="F9" s="53"/>
      <c r="G9" s="54"/>
      <c r="H9" s="52"/>
      <c r="I9" s="53"/>
      <c r="J9" s="53"/>
      <c r="K9" s="53"/>
      <c r="L9" s="54"/>
      <c r="M9" s="52"/>
      <c r="N9" s="53"/>
      <c r="O9" s="53"/>
      <c r="P9" s="53"/>
      <c r="Q9" s="54"/>
      <c r="R9" s="52"/>
      <c r="S9" s="53"/>
      <c r="T9" s="53"/>
      <c r="U9" s="53"/>
      <c r="V9" s="54"/>
      <c r="W9" s="54"/>
    </row>
    <row r="10" spans="2:23" x14ac:dyDescent="0.25">
      <c r="B10" s="47"/>
      <c r="C10" s="52"/>
      <c r="D10" s="53"/>
      <c r="E10" s="53"/>
      <c r="F10" s="53"/>
      <c r="G10" s="54"/>
      <c r="H10" s="52"/>
      <c r="I10" s="53"/>
      <c r="J10" s="53"/>
      <c r="K10" s="53"/>
      <c r="L10" s="54"/>
      <c r="M10" s="52"/>
      <c r="N10" s="53"/>
      <c r="O10" s="53"/>
      <c r="P10" s="53"/>
      <c r="Q10" s="54"/>
      <c r="R10" s="52"/>
      <c r="S10" s="53"/>
      <c r="T10" s="53"/>
      <c r="U10" s="53"/>
      <c r="V10" s="54"/>
      <c r="W10" s="54"/>
    </row>
    <row r="11" spans="2:23" x14ac:dyDescent="0.25">
      <c r="B11" s="47"/>
      <c r="C11" s="52"/>
      <c r="D11" s="53"/>
      <c r="E11" s="53"/>
      <c r="F11" s="53"/>
      <c r="G11" s="54"/>
      <c r="H11" s="52"/>
      <c r="I11" s="53"/>
      <c r="J11" s="53"/>
      <c r="K11" s="53"/>
      <c r="L11" s="54"/>
      <c r="M11" s="52"/>
      <c r="N11" s="53"/>
      <c r="O11" s="53"/>
      <c r="P11" s="53"/>
      <c r="Q11" s="54"/>
      <c r="R11" s="52"/>
      <c r="S11" s="53"/>
      <c r="T11" s="53"/>
      <c r="U11" s="53"/>
      <c r="V11" s="54"/>
      <c r="W11" s="54"/>
    </row>
    <row r="12" spans="2:23" ht="15.75" thickBot="1" x14ac:dyDescent="0.3">
      <c r="B12" s="47"/>
      <c r="C12" s="41"/>
      <c r="D12" s="42"/>
      <c r="E12" s="42"/>
      <c r="F12" s="42"/>
      <c r="G12" s="43"/>
      <c r="H12" s="41"/>
      <c r="I12" s="42"/>
      <c r="J12" s="42"/>
      <c r="K12" s="42"/>
      <c r="L12" s="43"/>
      <c r="M12" s="41"/>
      <c r="N12" s="42"/>
      <c r="O12" s="42"/>
      <c r="P12" s="42"/>
      <c r="Q12" s="43"/>
      <c r="R12" s="41"/>
      <c r="S12" s="42"/>
      <c r="T12" s="42"/>
      <c r="U12" s="42"/>
      <c r="V12" s="43"/>
      <c r="W12" s="54"/>
    </row>
    <row r="13" spans="2:23" ht="15.75" thickBot="1" x14ac:dyDescent="0.3">
      <c r="B13" s="48"/>
      <c r="C13" s="41"/>
      <c r="D13" s="42"/>
      <c r="E13" s="42"/>
      <c r="F13" s="43"/>
      <c r="G13" s="3"/>
      <c r="H13" s="41"/>
      <c r="I13" s="42"/>
      <c r="J13" s="42"/>
      <c r="K13" s="43"/>
      <c r="L13" s="2"/>
      <c r="M13" s="41"/>
      <c r="N13" s="42"/>
      <c r="O13" s="42"/>
      <c r="P13" s="43"/>
      <c r="Q13" s="3"/>
      <c r="R13" s="41"/>
      <c r="S13" s="42"/>
      <c r="T13" s="42"/>
      <c r="U13" s="43"/>
      <c r="V13" s="1"/>
      <c r="W13" s="54"/>
    </row>
    <row r="14" spans="2:23" x14ac:dyDescent="0.25">
      <c r="B14" s="35" t="s">
        <v>14</v>
      </c>
      <c r="C14" s="49"/>
      <c r="D14" s="50"/>
      <c r="E14" s="50"/>
      <c r="F14" s="50"/>
      <c r="G14" s="51"/>
      <c r="H14" s="49"/>
      <c r="I14" s="50"/>
      <c r="J14" s="50"/>
      <c r="K14" s="50"/>
      <c r="L14" s="51"/>
      <c r="M14" s="49"/>
      <c r="N14" s="50"/>
      <c r="O14" s="50"/>
      <c r="P14" s="50"/>
      <c r="Q14" s="51"/>
      <c r="R14" s="49"/>
      <c r="S14" s="50"/>
      <c r="T14" s="50"/>
      <c r="U14" s="50"/>
      <c r="V14" s="51"/>
      <c r="W14" s="54"/>
    </row>
    <row r="15" spans="2:23" x14ac:dyDescent="0.25">
      <c r="B15" s="36"/>
      <c r="C15" s="52"/>
      <c r="D15" s="53"/>
      <c r="E15" s="53"/>
      <c r="F15" s="53"/>
      <c r="G15" s="54"/>
      <c r="H15" s="52"/>
      <c r="I15" s="53"/>
      <c r="J15" s="53"/>
      <c r="K15" s="53"/>
      <c r="L15" s="54"/>
      <c r="M15" s="52"/>
      <c r="N15" s="53"/>
      <c r="O15" s="53"/>
      <c r="P15" s="53"/>
      <c r="Q15" s="54"/>
      <c r="R15" s="52"/>
      <c r="S15" s="53"/>
      <c r="T15" s="53"/>
      <c r="U15" s="53"/>
      <c r="V15" s="54"/>
      <c r="W15" s="54"/>
    </row>
    <row r="16" spans="2:23" x14ac:dyDescent="0.25">
      <c r="B16" s="36"/>
      <c r="C16" s="52"/>
      <c r="D16" s="53"/>
      <c r="E16" s="53"/>
      <c r="F16" s="53"/>
      <c r="G16" s="54"/>
      <c r="H16" s="52"/>
      <c r="I16" s="53"/>
      <c r="J16" s="53"/>
      <c r="K16" s="53"/>
      <c r="L16" s="54"/>
      <c r="M16" s="52"/>
      <c r="N16" s="53"/>
      <c r="O16" s="53"/>
      <c r="P16" s="53"/>
      <c r="Q16" s="54"/>
      <c r="R16" s="52"/>
      <c r="S16" s="53"/>
      <c r="T16" s="53"/>
      <c r="U16" s="53"/>
      <c r="V16" s="54"/>
      <c r="W16" s="54"/>
    </row>
    <row r="17" spans="2:23" x14ac:dyDescent="0.25">
      <c r="B17" s="36"/>
      <c r="C17" s="52"/>
      <c r="D17" s="53"/>
      <c r="E17" s="53"/>
      <c r="F17" s="53"/>
      <c r="G17" s="54"/>
      <c r="H17" s="52"/>
      <c r="I17" s="53"/>
      <c r="J17" s="53"/>
      <c r="K17" s="53"/>
      <c r="L17" s="54"/>
      <c r="M17" s="52"/>
      <c r="N17" s="53"/>
      <c r="O17" s="53"/>
      <c r="P17" s="53"/>
      <c r="Q17" s="54"/>
      <c r="R17" s="52"/>
      <c r="S17" s="53"/>
      <c r="T17" s="53"/>
      <c r="U17" s="53"/>
      <c r="V17" s="54"/>
      <c r="W17" s="54"/>
    </row>
    <row r="18" spans="2:23" x14ac:dyDescent="0.25">
      <c r="B18" s="36"/>
      <c r="C18" s="52"/>
      <c r="D18" s="53"/>
      <c r="E18" s="53"/>
      <c r="F18" s="53"/>
      <c r="G18" s="54"/>
      <c r="H18" s="52"/>
      <c r="I18" s="53"/>
      <c r="J18" s="53"/>
      <c r="K18" s="53"/>
      <c r="L18" s="54"/>
      <c r="M18" s="52"/>
      <c r="N18" s="53"/>
      <c r="O18" s="53"/>
      <c r="P18" s="53"/>
      <c r="Q18" s="54"/>
      <c r="R18" s="52"/>
      <c r="S18" s="53"/>
      <c r="T18" s="53"/>
      <c r="U18" s="53"/>
      <c r="V18" s="54"/>
      <c r="W18" s="54"/>
    </row>
    <row r="19" spans="2:23" x14ac:dyDescent="0.25">
      <c r="B19" s="36"/>
      <c r="C19" s="52"/>
      <c r="D19" s="53"/>
      <c r="E19" s="53"/>
      <c r="F19" s="53"/>
      <c r="G19" s="54"/>
      <c r="H19" s="52"/>
      <c r="I19" s="53"/>
      <c r="J19" s="53"/>
      <c r="K19" s="53"/>
      <c r="L19" s="54"/>
      <c r="M19" s="52"/>
      <c r="N19" s="53"/>
      <c r="O19" s="53"/>
      <c r="P19" s="53"/>
      <c r="Q19" s="54"/>
      <c r="R19" s="52"/>
      <c r="S19" s="53"/>
      <c r="T19" s="53"/>
      <c r="U19" s="53"/>
      <c r="V19" s="54"/>
      <c r="W19" s="54"/>
    </row>
    <row r="20" spans="2:23" x14ac:dyDescent="0.25">
      <c r="B20" s="36"/>
      <c r="C20" s="52"/>
      <c r="D20" s="53"/>
      <c r="E20" s="53"/>
      <c r="F20" s="53"/>
      <c r="G20" s="54"/>
      <c r="H20" s="52"/>
      <c r="I20" s="53"/>
      <c r="J20" s="53"/>
      <c r="K20" s="53"/>
      <c r="L20" s="54"/>
      <c r="M20" s="52"/>
      <c r="N20" s="53"/>
      <c r="O20" s="53"/>
      <c r="P20" s="53"/>
      <c r="Q20" s="54"/>
      <c r="R20" s="52"/>
      <c r="S20" s="53"/>
      <c r="T20" s="53"/>
      <c r="U20" s="53"/>
      <c r="V20" s="54"/>
      <c r="W20" s="54"/>
    </row>
    <row r="21" spans="2:23" x14ac:dyDescent="0.25">
      <c r="B21" s="36"/>
      <c r="C21" s="52"/>
      <c r="D21" s="53"/>
      <c r="E21" s="53"/>
      <c r="F21" s="53"/>
      <c r="G21" s="54"/>
      <c r="H21" s="52"/>
      <c r="I21" s="53"/>
      <c r="J21" s="53"/>
      <c r="K21" s="53"/>
      <c r="L21" s="54"/>
      <c r="M21" s="52"/>
      <c r="N21" s="53"/>
      <c r="O21" s="53"/>
      <c r="P21" s="53"/>
      <c r="Q21" s="54"/>
      <c r="R21" s="52"/>
      <c r="S21" s="53"/>
      <c r="T21" s="53"/>
      <c r="U21" s="53"/>
      <c r="V21" s="54"/>
      <c r="W21" s="54"/>
    </row>
    <row r="22" spans="2:23" x14ac:dyDescent="0.25">
      <c r="B22" s="36"/>
      <c r="C22" s="52"/>
      <c r="D22" s="53"/>
      <c r="E22" s="53"/>
      <c r="F22" s="53"/>
      <c r="G22" s="54"/>
      <c r="H22" s="52"/>
      <c r="I22" s="53"/>
      <c r="J22" s="53"/>
      <c r="K22" s="53"/>
      <c r="L22" s="54"/>
      <c r="M22" s="52"/>
      <c r="N22" s="53"/>
      <c r="O22" s="53"/>
      <c r="P22" s="53"/>
      <c r="Q22" s="54"/>
      <c r="R22" s="52"/>
      <c r="S22" s="53"/>
      <c r="T22" s="53"/>
      <c r="U22" s="53"/>
      <c r="V22" s="54"/>
      <c r="W22" s="54"/>
    </row>
    <row r="23" spans="2:23" x14ac:dyDescent="0.25">
      <c r="B23" s="36"/>
      <c r="C23" s="52"/>
      <c r="D23" s="53"/>
      <c r="E23" s="53"/>
      <c r="F23" s="53"/>
      <c r="G23" s="54"/>
      <c r="H23" s="52"/>
      <c r="I23" s="53"/>
      <c r="J23" s="53"/>
      <c r="K23" s="53"/>
      <c r="L23" s="54"/>
      <c r="M23" s="52"/>
      <c r="N23" s="53"/>
      <c r="O23" s="53"/>
      <c r="P23" s="53"/>
      <c r="Q23" s="54"/>
      <c r="R23" s="52"/>
      <c r="S23" s="53"/>
      <c r="T23" s="53"/>
      <c r="U23" s="53"/>
      <c r="V23" s="54"/>
      <c r="W23" s="54"/>
    </row>
    <row r="24" spans="2:23" ht="15.75" thickBot="1" x14ac:dyDescent="0.3">
      <c r="B24" s="36"/>
      <c r="C24" s="41"/>
      <c r="D24" s="42"/>
      <c r="E24" s="42"/>
      <c r="F24" s="42"/>
      <c r="G24" s="43"/>
      <c r="H24" s="41"/>
      <c r="I24" s="42"/>
      <c r="J24" s="42"/>
      <c r="K24" s="42"/>
      <c r="L24" s="43"/>
      <c r="M24" s="41"/>
      <c r="N24" s="42"/>
      <c r="O24" s="42"/>
      <c r="P24" s="42"/>
      <c r="Q24" s="43"/>
      <c r="R24" s="41"/>
      <c r="S24" s="42"/>
      <c r="T24" s="42"/>
      <c r="U24" s="42"/>
      <c r="V24" s="43"/>
      <c r="W24" s="54"/>
    </row>
    <row r="25" spans="2:23" ht="15.75" thickBot="1" x14ac:dyDescent="0.3">
      <c r="B25" s="37"/>
      <c r="C25" s="44"/>
      <c r="D25" s="45"/>
      <c r="E25" s="45"/>
      <c r="F25" s="46"/>
      <c r="G25" s="5"/>
      <c r="H25" s="44"/>
      <c r="I25" s="45"/>
      <c r="J25" s="45"/>
      <c r="K25" s="46"/>
      <c r="L25" s="4"/>
      <c r="M25" s="44"/>
      <c r="N25" s="45"/>
      <c r="O25" s="45"/>
      <c r="P25" s="46"/>
      <c r="Q25" s="5"/>
      <c r="R25" s="44"/>
      <c r="S25" s="45"/>
      <c r="T25" s="45"/>
      <c r="U25" s="46"/>
      <c r="V25" s="1"/>
      <c r="W25" s="54"/>
    </row>
    <row r="26" spans="2:23" x14ac:dyDescent="0.25">
      <c r="B26" s="35" t="s">
        <v>13</v>
      </c>
      <c r="C26" s="49"/>
      <c r="D26" s="50"/>
      <c r="E26" s="50"/>
      <c r="F26" s="50"/>
      <c r="G26" s="51"/>
      <c r="H26" s="49"/>
      <c r="I26" s="50"/>
      <c r="J26" s="50"/>
      <c r="K26" s="50"/>
      <c r="L26" s="51"/>
      <c r="M26" s="49"/>
      <c r="N26" s="50"/>
      <c r="O26" s="50"/>
      <c r="P26" s="50"/>
      <c r="Q26" s="51"/>
      <c r="R26" s="49"/>
      <c r="S26" s="50"/>
      <c r="T26" s="50"/>
      <c r="U26" s="50"/>
      <c r="V26" s="51"/>
      <c r="W26" s="54"/>
    </row>
    <row r="27" spans="2:23" x14ac:dyDescent="0.25">
      <c r="B27" s="36"/>
      <c r="C27" s="52"/>
      <c r="D27" s="53"/>
      <c r="E27" s="53"/>
      <c r="F27" s="53"/>
      <c r="G27" s="54"/>
      <c r="H27" s="52"/>
      <c r="I27" s="53"/>
      <c r="J27" s="53"/>
      <c r="K27" s="53"/>
      <c r="L27" s="54"/>
      <c r="M27" s="52"/>
      <c r="N27" s="53"/>
      <c r="O27" s="53"/>
      <c r="P27" s="53"/>
      <c r="Q27" s="54"/>
      <c r="R27" s="52"/>
      <c r="S27" s="53"/>
      <c r="T27" s="53"/>
      <c r="U27" s="53"/>
      <c r="V27" s="54"/>
      <c r="W27" s="54"/>
    </row>
    <row r="28" spans="2:23" x14ac:dyDescent="0.25">
      <c r="B28" s="36"/>
      <c r="C28" s="52"/>
      <c r="D28" s="53"/>
      <c r="E28" s="53"/>
      <c r="F28" s="53"/>
      <c r="G28" s="54"/>
      <c r="H28" s="52"/>
      <c r="I28" s="53"/>
      <c r="J28" s="53"/>
      <c r="K28" s="53"/>
      <c r="L28" s="54"/>
      <c r="M28" s="52"/>
      <c r="N28" s="53"/>
      <c r="O28" s="53"/>
      <c r="P28" s="53"/>
      <c r="Q28" s="54"/>
      <c r="R28" s="52"/>
      <c r="S28" s="53"/>
      <c r="T28" s="53"/>
      <c r="U28" s="53"/>
      <c r="V28" s="54"/>
      <c r="W28" s="54"/>
    </row>
    <row r="29" spans="2:23" x14ac:dyDescent="0.25">
      <c r="B29" s="36"/>
      <c r="C29" s="52"/>
      <c r="D29" s="53"/>
      <c r="E29" s="53"/>
      <c r="F29" s="53"/>
      <c r="G29" s="54"/>
      <c r="H29" s="52"/>
      <c r="I29" s="53"/>
      <c r="J29" s="53"/>
      <c r="K29" s="53"/>
      <c r="L29" s="54"/>
      <c r="M29" s="52"/>
      <c r="N29" s="53"/>
      <c r="O29" s="53"/>
      <c r="P29" s="53"/>
      <c r="Q29" s="54"/>
      <c r="R29" s="52"/>
      <c r="S29" s="53"/>
      <c r="T29" s="53"/>
      <c r="U29" s="53"/>
      <c r="V29" s="54"/>
      <c r="W29" s="54"/>
    </row>
    <row r="30" spans="2:23" x14ac:dyDescent="0.25">
      <c r="B30" s="36"/>
      <c r="C30" s="52"/>
      <c r="D30" s="53"/>
      <c r="E30" s="53"/>
      <c r="F30" s="53"/>
      <c r="G30" s="54"/>
      <c r="H30" s="52"/>
      <c r="I30" s="53"/>
      <c r="J30" s="53"/>
      <c r="K30" s="53"/>
      <c r="L30" s="54"/>
      <c r="M30" s="52"/>
      <c r="N30" s="53"/>
      <c r="O30" s="53"/>
      <c r="P30" s="53"/>
      <c r="Q30" s="54"/>
      <c r="R30" s="52"/>
      <c r="S30" s="53"/>
      <c r="T30" s="53"/>
      <c r="U30" s="53"/>
      <c r="V30" s="54"/>
      <c r="W30" s="54"/>
    </row>
    <row r="31" spans="2:23" x14ac:dyDescent="0.25">
      <c r="B31" s="36"/>
      <c r="C31" s="52"/>
      <c r="D31" s="53"/>
      <c r="E31" s="53"/>
      <c r="F31" s="53"/>
      <c r="G31" s="54"/>
      <c r="H31" s="52"/>
      <c r="I31" s="53"/>
      <c r="J31" s="53"/>
      <c r="K31" s="53"/>
      <c r="L31" s="54"/>
      <c r="M31" s="52"/>
      <c r="N31" s="53"/>
      <c r="O31" s="53"/>
      <c r="P31" s="53"/>
      <c r="Q31" s="54"/>
      <c r="R31" s="52"/>
      <c r="S31" s="53"/>
      <c r="T31" s="53"/>
      <c r="U31" s="53"/>
      <c r="V31" s="54"/>
      <c r="W31" s="54"/>
    </row>
    <row r="32" spans="2:23" x14ac:dyDescent="0.25">
      <c r="B32" s="36"/>
      <c r="C32" s="52"/>
      <c r="D32" s="53"/>
      <c r="E32" s="53"/>
      <c r="F32" s="53"/>
      <c r="G32" s="54"/>
      <c r="H32" s="52"/>
      <c r="I32" s="53"/>
      <c r="J32" s="53"/>
      <c r="K32" s="53"/>
      <c r="L32" s="54"/>
      <c r="M32" s="52"/>
      <c r="N32" s="53"/>
      <c r="O32" s="53"/>
      <c r="P32" s="53"/>
      <c r="Q32" s="54"/>
      <c r="R32" s="52"/>
      <c r="S32" s="53"/>
      <c r="T32" s="53"/>
      <c r="U32" s="53"/>
      <c r="V32" s="54"/>
      <c r="W32" s="54"/>
    </row>
    <row r="33" spans="2:23" x14ac:dyDescent="0.25">
      <c r="B33" s="36"/>
      <c r="C33" s="52"/>
      <c r="D33" s="53"/>
      <c r="E33" s="53"/>
      <c r="F33" s="53"/>
      <c r="G33" s="54"/>
      <c r="H33" s="52"/>
      <c r="I33" s="53"/>
      <c r="J33" s="53"/>
      <c r="K33" s="53"/>
      <c r="L33" s="54"/>
      <c r="M33" s="52"/>
      <c r="N33" s="53"/>
      <c r="O33" s="53"/>
      <c r="P33" s="53"/>
      <c r="Q33" s="54"/>
      <c r="R33" s="52"/>
      <c r="S33" s="53"/>
      <c r="T33" s="53"/>
      <c r="U33" s="53"/>
      <c r="V33" s="54"/>
      <c r="W33" s="54"/>
    </row>
    <row r="34" spans="2:23" x14ac:dyDescent="0.25">
      <c r="B34" s="36"/>
      <c r="C34" s="52"/>
      <c r="D34" s="53"/>
      <c r="E34" s="53"/>
      <c r="F34" s="53"/>
      <c r="G34" s="54"/>
      <c r="H34" s="52"/>
      <c r="I34" s="53"/>
      <c r="J34" s="53"/>
      <c r="K34" s="53"/>
      <c r="L34" s="54"/>
      <c r="M34" s="52"/>
      <c r="N34" s="53"/>
      <c r="O34" s="53"/>
      <c r="P34" s="53"/>
      <c r="Q34" s="54"/>
      <c r="R34" s="52"/>
      <c r="S34" s="53"/>
      <c r="T34" s="53"/>
      <c r="U34" s="53"/>
      <c r="V34" s="54"/>
      <c r="W34" s="54"/>
    </row>
    <row r="35" spans="2:23" x14ac:dyDescent="0.25">
      <c r="B35" s="36"/>
      <c r="C35" s="52"/>
      <c r="D35" s="53"/>
      <c r="E35" s="53"/>
      <c r="F35" s="53"/>
      <c r="G35" s="54"/>
      <c r="H35" s="52"/>
      <c r="I35" s="53"/>
      <c r="J35" s="53"/>
      <c r="K35" s="53"/>
      <c r="L35" s="54"/>
      <c r="M35" s="52"/>
      <c r="N35" s="53"/>
      <c r="O35" s="53"/>
      <c r="P35" s="53"/>
      <c r="Q35" s="54"/>
      <c r="R35" s="52"/>
      <c r="S35" s="53"/>
      <c r="T35" s="53"/>
      <c r="U35" s="53"/>
      <c r="V35" s="54"/>
      <c r="W35" s="54"/>
    </row>
    <row r="36" spans="2:23" ht="15.75" thickBot="1" x14ac:dyDescent="0.3">
      <c r="B36" s="36"/>
      <c r="C36" s="41"/>
      <c r="D36" s="42"/>
      <c r="E36" s="42"/>
      <c r="F36" s="42"/>
      <c r="G36" s="43"/>
      <c r="H36" s="41"/>
      <c r="I36" s="42"/>
      <c r="J36" s="42"/>
      <c r="K36" s="42"/>
      <c r="L36" s="43"/>
      <c r="M36" s="41"/>
      <c r="N36" s="42"/>
      <c r="O36" s="42"/>
      <c r="P36" s="42"/>
      <c r="Q36" s="43"/>
      <c r="R36" s="41"/>
      <c r="S36" s="42"/>
      <c r="T36" s="42"/>
      <c r="U36" s="42"/>
      <c r="V36" s="43"/>
      <c r="W36" s="54"/>
    </row>
    <row r="37" spans="2:23" ht="15.75" thickBot="1" x14ac:dyDescent="0.3">
      <c r="B37" s="37"/>
      <c r="C37" s="44"/>
      <c r="D37" s="45"/>
      <c r="E37" s="45"/>
      <c r="F37" s="46"/>
      <c r="G37" s="3"/>
      <c r="H37" s="44"/>
      <c r="I37" s="45"/>
      <c r="J37" s="45"/>
      <c r="K37" s="46"/>
      <c r="L37" s="2"/>
      <c r="M37" s="44"/>
      <c r="N37" s="45"/>
      <c r="O37" s="45"/>
      <c r="P37" s="46"/>
      <c r="Q37" s="3"/>
      <c r="R37" s="44"/>
      <c r="S37" s="45"/>
      <c r="T37" s="45"/>
      <c r="U37" s="46"/>
      <c r="V37" s="1"/>
      <c r="W37" s="54"/>
    </row>
    <row r="38" spans="2:23" x14ac:dyDescent="0.25">
      <c r="B38" s="38" t="s">
        <v>40</v>
      </c>
      <c r="C38" s="49"/>
      <c r="D38" s="50"/>
      <c r="E38" s="50"/>
      <c r="F38" s="50"/>
      <c r="G38" s="51"/>
      <c r="H38" s="49"/>
      <c r="I38" s="50"/>
      <c r="J38" s="50"/>
      <c r="K38" s="50"/>
      <c r="L38" s="51"/>
      <c r="M38" s="49"/>
      <c r="N38" s="50"/>
      <c r="O38" s="50"/>
      <c r="P38" s="50"/>
      <c r="Q38" s="51"/>
      <c r="R38" s="49"/>
      <c r="S38" s="50"/>
      <c r="T38" s="50"/>
      <c r="U38" s="50"/>
      <c r="V38" s="51"/>
      <c r="W38" s="54"/>
    </row>
    <row r="39" spans="2:23" x14ac:dyDescent="0.25">
      <c r="B39" s="39"/>
      <c r="C39" s="52"/>
      <c r="D39" s="53"/>
      <c r="E39" s="53"/>
      <c r="F39" s="53"/>
      <c r="G39" s="54"/>
      <c r="H39" s="52"/>
      <c r="I39" s="53"/>
      <c r="J39" s="53"/>
      <c r="K39" s="53"/>
      <c r="L39" s="54"/>
      <c r="M39" s="52"/>
      <c r="N39" s="53"/>
      <c r="O39" s="53"/>
      <c r="P39" s="53"/>
      <c r="Q39" s="54"/>
      <c r="R39" s="52"/>
      <c r="S39" s="53"/>
      <c r="T39" s="53"/>
      <c r="U39" s="53"/>
      <c r="V39" s="54"/>
      <c r="W39" s="54"/>
    </row>
    <row r="40" spans="2:23" x14ac:dyDescent="0.25">
      <c r="B40" s="39"/>
      <c r="C40" s="52"/>
      <c r="D40" s="53"/>
      <c r="E40" s="53"/>
      <c r="F40" s="53"/>
      <c r="G40" s="54"/>
      <c r="H40" s="52"/>
      <c r="I40" s="53"/>
      <c r="J40" s="53"/>
      <c r="K40" s="53"/>
      <c r="L40" s="54"/>
      <c r="M40" s="52"/>
      <c r="N40" s="53"/>
      <c r="O40" s="53"/>
      <c r="P40" s="53"/>
      <c r="Q40" s="54"/>
      <c r="R40" s="52"/>
      <c r="S40" s="53"/>
      <c r="T40" s="53"/>
      <c r="U40" s="53"/>
      <c r="V40" s="54"/>
      <c r="W40" s="54"/>
    </row>
    <row r="41" spans="2:23" x14ac:dyDescent="0.25">
      <c r="B41" s="39"/>
      <c r="C41" s="52"/>
      <c r="D41" s="53"/>
      <c r="E41" s="53"/>
      <c r="F41" s="53"/>
      <c r="G41" s="54"/>
      <c r="H41" s="52"/>
      <c r="I41" s="53"/>
      <c r="J41" s="53"/>
      <c r="K41" s="53"/>
      <c r="L41" s="54"/>
      <c r="M41" s="52"/>
      <c r="N41" s="53"/>
      <c r="O41" s="53"/>
      <c r="P41" s="53"/>
      <c r="Q41" s="54"/>
      <c r="R41" s="52"/>
      <c r="S41" s="53"/>
      <c r="T41" s="53"/>
      <c r="U41" s="53"/>
      <c r="V41" s="54"/>
      <c r="W41" s="54"/>
    </row>
    <row r="42" spans="2:23" x14ac:dyDescent="0.25">
      <c r="B42" s="39"/>
      <c r="C42" s="52"/>
      <c r="D42" s="53"/>
      <c r="E42" s="53"/>
      <c r="F42" s="53"/>
      <c r="G42" s="54"/>
      <c r="H42" s="52"/>
      <c r="I42" s="53"/>
      <c r="J42" s="53"/>
      <c r="K42" s="53"/>
      <c r="L42" s="54"/>
      <c r="M42" s="52"/>
      <c r="N42" s="53"/>
      <c r="O42" s="53"/>
      <c r="P42" s="53"/>
      <c r="Q42" s="54"/>
      <c r="R42" s="52"/>
      <c r="S42" s="53"/>
      <c r="T42" s="53"/>
      <c r="U42" s="53"/>
      <c r="V42" s="54"/>
      <c r="W42" s="54"/>
    </row>
    <row r="43" spans="2:23" x14ac:dyDescent="0.25">
      <c r="B43" s="39"/>
      <c r="C43" s="52"/>
      <c r="D43" s="53"/>
      <c r="E43" s="53"/>
      <c r="F43" s="53"/>
      <c r="G43" s="54"/>
      <c r="H43" s="52"/>
      <c r="I43" s="53"/>
      <c r="J43" s="53"/>
      <c r="K43" s="53"/>
      <c r="L43" s="54"/>
      <c r="M43" s="52"/>
      <c r="N43" s="53"/>
      <c r="O43" s="53"/>
      <c r="P43" s="53"/>
      <c r="Q43" s="54"/>
      <c r="R43" s="52"/>
      <c r="S43" s="53"/>
      <c r="T43" s="53"/>
      <c r="U43" s="53"/>
      <c r="V43" s="54"/>
      <c r="W43" s="54"/>
    </row>
    <row r="44" spans="2:23" x14ac:dyDescent="0.25">
      <c r="B44" s="39"/>
      <c r="C44" s="52"/>
      <c r="D44" s="53"/>
      <c r="E44" s="53"/>
      <c r="F44" s="53"/>
      <c r="G44" s="54"/>
      <c r="H44" s="52"/>
      <c r="I44" s="53"/>
      <c r="J44" s="53"/>
      <c r="K44" s="53"/>
      <c r="L44" s="54"/>
      <c r="M44" s="52"/>
      <c r="N44" s="53"/>
      <c r="O44" s="53"/>
      <c r="P44" s="53"/>
      <c r="Q44" s="54"/>
      <c r="R44" s="52"/>
      <c r="S44" s="53"/>
      <c r="T44" s="53"/>
      <c r="U44" s="53"/>
      <c r="V44" s="54"/>
      <c r="W44" s="54"/>
    </row>
    <row r="45" spans="2:23" x14ac:dyDescent="0.25">
      <c r="B45" s="39"/>
      <c r="C45" s="52"/>
      <c r="D45" s="53"/>
      <c r="E45" s="53"/>
      <c r="F45" s="53"/>
      <c r="G45" s="54"/>
      <c r="H45" s="52"/>
      <c r="I45" s="53"/>
      <c r="J45" s="53"/>
      <c r="K45" s="53"/>
      <c r="L45" s="54"/>
      <c r="M45" s="52"/>
      <c r="N45" s="53"/>
      <c r="O45" s="53"/>
      <c r="P45" s="53"/>
      <c r="Q45" s="54"/>
      <c r="R45" s="52"/>
      <c r="S45" s="53"/>
      <c r="T45" s="53"/>
      <c r="U45" s="53"/>
      <c r="V45" s="54"/>
      <c r="W45" s="54"/>
    </row>
    <row r="46" spans="2:23" x14ac:dyDescent="0.25">
      <c r="B46" s="39"/>
      <c r="C46" s="52"/>
      <c r="D46" s="53"/>
      <c r="E46" s="53"/>
      <c r="F46" s="53"/>
      <c r="G46" s="54"/>
      <c r="H46" s="52"/>
      <c r="I46" s="53"/>
      <c r="J46" s="53"/>
      <c r="K46" s="53"/>
      <c r="L46" s="54"/>
      <c r="M46" s="52"/>
      <c r="N46" s="53"/>
      <c r="O46" s="53"/>
      <c r="P46" s="53"/>
      <c r="Q46" s="54"/>
      <c r="R46" s="52"/>
      <c r="S46" s="53"/>
      <c r="T46" s="53"/>
      <c r="U46" s="53"/>
      <c r="V46" s="54"/>
      <c r="W46" s="54"/>
    </row>
    <row r="47" spans="2:23" x14ac:dyDescent="0.25">
      <c r="B47" s="39"/>
      <c r="C47" s="52"/>
      <c r="D47" s="53"/>
      <c r="E47" s="53"/>
      <c r="F47" s="53"/>
      <c r="G47" s="54"/>
      <c r="H47" s="52"/>
      <c r="I47" s="53"/>
      <c r="J47" s="53"/>
      <c r="K47" s="53"/>
      <c r="L47" s="54"/>
      <c r="M47" s="52"/>
      <c r="N47" s="53"/>
      <c r="O47" s="53"/>
      <c r="P47" s="53"/>
      <c r="Q47" s="54"/>
      <c r="R47" s="52"/>
      <c r="S47" s="53"/>
      <c r="T47" s="53"/>
      <c r="U47" s="53"/>
      <c r="V47" s="54"/>
      <c r="W47" s="54"/>
    </row>
    <row r="48" spans="2:23" ht="15.75" thickBot="1" x14ac:dyDescent="0.3">
      <c r="B48" s="39"/>
      <c r="C48" s="41"/>
      <c r="D48" s="42"/>
      <c r="E48" s="42"/>
      <c r="F48" s="42"/>
      <c r="G48" s="43"/>
      <c r="H48" s="41"/>
      <c r="I48" s="42"/>
      <c r="J48" s="42"/>
      <c r="K48" s="42"/>
      <c r="L48" s="43"/>
      <c r="M48" s="41"/>
      <c r="N48" s="42"/>
      <c r="O48" s="42"/>
      <c r="P48" s="42"/>
      <c r="Q48" s="43"/>
      <c r="R48" s="41"/>
      <c r="S48" s="42"/>
      <c r="T48" s="42"/>
      <c r="U48" s="42"/>
      <c r="V48" s="43"/>
      <c r="W48" s="54"/>
    </row>
    <row r="49" spans="2:23" ht="15.75" thickBot="1" x14ac:dyDescent="0.3">
      <c r="B49" s="40"/>
      <c r="C49" s="44"/>
      <c r="D49" s="45"/>
      <c r="E49" s="45"/>
      <c r="F49" s="46"/>
      <c r="G49" s="3"/>
      <c r="H49" s="44"/>
      <c r="I49" s="45"/>
      <c r="J49" s="45"/>
      <c r="K49" s="46"/>
      <c r="L49" s="2"/>
      <c r="M49" s="44"/>
      <c r="N49" s="45"/>
      <c r="O49" s="45"/>
      <c r="P49" s="46"/>
      <c r="Q49" s="3"/>
      <c r="R49" s="44"/>
      <c r="S49" s="45"/>
      <c r="T49" s="45"/>
      <c r="U49" s="46"/>
      <c r="V49" s="6"/>
      <c r="W49" s="43"/>
    </row>
  </sheetData>
  <mergeCells count="42">
    <mergeCell ref="C26:G36"/>
    <mergeCell ref="H26:L36"/>
    <mergeCell ref="M26:Q36"/>
    <mergeCell ref="R26:V36"/>
    <mergeCell ref="R3:V12"/>
    <mergeCell ref="R25:U25"/>
    <mergeCell ref="M14:Q24"/>
    <mergeCell ref="H3:L12"/>
    <mergeCell ref="M3:Q12"/>
    <mergeCell ref="C3:G12"/>
    <mergeCell ref="W38:W49"/>
    <mergeCell ref="B1:W1"/>
    <mergeCell ref="W2:W13"/>
    <mergeCell ref="W14:W25"/>
    <mergeCell ref="W26:W37"/>
    <mergeCell ref="C49:F49"/>
    <mergeCell ref="H49:K49"/>
    <mergeCell ref="M49:P49"/>
    <mergeCell ref="R49:U49"/>
    <mergeCell ref="B14:B25"/>
    <mergeCell ref="H13:K13"/>
    <mergeCell ref="M13:P13"/>
    <mergeCell ref="C14:G24"/>
    <mergeCell ref="H14:L24"/>
    <mergeCell ref="C2:V2"/>
    <mergeCell ref="R14:V24"/>
    <mergeCell ref="B26:B37"/>
    <mergeCell ref="B38:B49"/>
    <mergeCell ref="R13:U13"/>
    <mergeCell ref="C25:F25"/>
    <mergeCell ref="H25:K25"/>
    <mergeCell ref="M25:P25"/>
    <mergeCell ref="H37:K37"/>
    <mergeCell ref="M37:P37"/>
    <mergeCell ref="B2:B13"/>
    <mergeCell ref="C13:F13"/>
    <mergeCell ref="C38:G48"/>
    <mergeCell ref="H38:L48"/>
    <mergeCell ref="M38:Q48"/>
    <mergeCell ref="R38:V48"/>
    <mergeCell ref="R37:U37"/>
    <mergeCell ref="C37:F37"/>
  </mergeCells>
  <pageMargins left="0.7" right="0.7" top="0.75" bottom="0.75" header="0.3" footer="0.3"/>
  <pageSetup paperSize="284" orientation="landscape" r:id="rId1"/>
  <headerFooter>
    <oddFooter>&amp;LUnrestricted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59"/>
  <sheetViews>
    <sheetView topLeftCell="B1" zoomScale="85" zoomScaleNormal="85" workbookViewId="0">
      <selection activeCell="Q10" sqref="Q10"/>
    </sheetView>
  </sheetViews>
  <sheetFormatPr defaultRowHeight="15" x14ac:dyDescent="0.25"/>
  <cols>
    <col min="17" max="17" width="12.42578125" customWidth="1"/>
  </cols>
  <sheetData>
    <row r="1" spans="2:17" x14ac:dyDescent="0.25"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2:17" x14ac:dyDescent="0.25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2:17" x14ac:dyDescent="0.25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2:17" x14ac:dyDescent="0.25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2:17" x14ac:dyDescent="0.2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2:17" x14ac:dyDescent="0.25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2:17" x14ac:dyDescent="0.25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spans="2:17" x14ac:dyDescent="0.25"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spans="2:17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spans="2:17" x14ac:dyDescent="0.25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2:17" x14ac:dyDescent="0.25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2:17" x14ac:dyDescent="0.25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2:17" x14ac:dyDescent="0.25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spans="2:17" x14ac:dyDescent="0.25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spans="2:17" x14ac:dyDescent="0.25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2:17" x14ac:dyDescent="0.25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spans="2:17" x14ac:dyDescent="0.25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2:17" x14ac:dyDescent="0.25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spans="2:17" x14ac:dyDescent="0.25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spans="2:17" x14ac:dyDescent="0.25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spans="2:17" x14ac:dyDescent="0.25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spans="2:17" x14ac:dyDescent="0.25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spans="2:17" x14ac:dyDescent="0.25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spans="2:17" x14ac:dyDescent="0.25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spans="2:17" x14ac:dyDescent="0.25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spans="2:17" x14ac:dyDescent="0.25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spans="2:17" x14ac:dyDescent="0.25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spans="2:17" x14ac:dyDescent="0.25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58" t="s">
        <v>66</v>
      </c>
    </row>
    <row r="29" spans="2:17" x14ac:dyDescent="0.25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59"/>
    </row>
    <row r="30" spans="2:17" x14ac:dyDescent="0.25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59"/>
    </row>
    <row r="31" spans="2:17" x14ac:dyDescent="0.25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59"/>
    </row>
    <row r="32" spans="2:17" x14ac:dyDescent="0.25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59"/>
    </row>
    <row r="33" spans="2:17" x14ac:dyDescent="0.25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59"/>
    </row>
    <row r="34" spans="2:17" x14ac:dyDescent="0.25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59"/>
    </row>
    <row r="35" spans="2:17" x14ac:dyDescent="0.2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59"/>
    </row>
    <row r="36" spans="2:17" x14ac:dyDescent="0.25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59"/>
    </row>
    <row r="37" spans="2:17" x14ac:dyDescent="0.25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59"/>
    </row>
    <row r="38" spans="2:17" x14ac:dyDescent="0.25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60"/>
    </row>
    <row r="39" spans="2:17" x14ac:dyDescent="0.25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spans="2:17" x14ac:dyDescent="0.25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spans="2:17" x14ac:dyDescent="0.25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spans="2:17" x14ac:dyDescent="0.25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spans="2:17" x14ac:dyDescent="0.25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pans="2:17" x14ac:dyDescent="0.25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spans="2:17" x14ac:dyDescent="0.25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2:17" x14ac:dyDescent="0.25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spans="2:17" x14ac:dyDescent="0.25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2:17" x14ac:dyDescent="0.25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2:17" x14ac:dyDescent="0.2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2:17" x14ac:dyDescent="0.25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2:17" x14ac:dyDescent="0.25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2:17" x14ac:dyDescent="0.25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2:17" x14ac:dyDescent="0.25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2:17" x14ac:dyDescent="0.25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2:17" x14ac:dyDescent="0.25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2:17" x14ac:dyDescent="0.25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2:17" x14ac:dyDescent="0.25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spans="2:17" x14ac:dyDescent="0.25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2:17" x14ac:dyDescent="0.25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2:17" x14ac:dyDescent="0.25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2:17" x14ac:dyDescent="0.25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2:17" x14ac:dyDescent="0.25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spans="2:17" x14ac:dyDescent="0.25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spans="2:17" x14ac:dyDescent="0.25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spans="2:17" x14ac:dyDescent="0.25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spans="2:17" x14ac:dyDescent="0.25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spans="2:17" x14ac:dyDescent="0.25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2:17" x14ac:dyDescent="0.25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2:17" x14ac:dyDescent="0.25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spans="2:17" x14ac:dyDescent="0.25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2:17" x14ac:dyDescent="0.25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2:17" x14ac:dyDescent="0.25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2:17" x14ac:dyDescent="0.25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2:17" x14ac:dyDescent="0.25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spans="2:17" x14ac:dyDescent="0.25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2:17" x14ac:dyDescent="0.25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2:17" x14ac:dyDescent="0.25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2:17" x14ac:dyDescent="0.25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2:17" x14ac:dyDescent="0.25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spans="2:17" x14ac:dyDescent="0.25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2:17" x14ac:dyDescent="0.25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2:17" x14ac:dyDescent="0.25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2:17" x14ac:dyDescent="0.25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spans="2:17" x14ac:dyDescent="0.25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spans="2:17" x14ac:dyDescent="0.25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spans="2:17" x14ac:dyDescent="0.25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pans="2:17" x14ac:dyDescent="0.25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spans="2:17" x14ac:dyDescent="0.25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spans="2:17" x14ac:dyDescent="0.25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spans="2:17" x14ac:dyDescent="0.25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spans="2:17" x14ac:dyDescent="0.25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spans="2:17" x14ac:dyDescent="0.25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spans="2:17" x14ac:dyDescent="0.25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2:17" x14ac:dyDescent="0.25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spans="2:17" x14ac:dyDescent="0.25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spans="2:17" x14ac:dyDescent="0.25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spans="2:17" x14ac:dyDescent="0.25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spans="2:17" x14ac:dyDescent="0.25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spans="2:17" x14ac:dyDescent="0.25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spans="2:17" x14ac:dyDescent="0.25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spans="2:17" x14ac:dyDescent="0.25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spans="2:17" x14ac:dyDescent="0.25"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spans="2:17" x14ac:dyDescent="0.25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spans="2:17" x14ac:dyDescent="0.25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spans="2:17" x14ac:dyDescent="0.25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spans="2:17" x14ac:dyDescent="0.25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spans="2:17" x14ac:dyDescent="0.25"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 spans="2:17" x14ac:dyDescent="0.25"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spans="2:17" x14ac:dyDescent="0.25"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 spans="2:17" x14ac:dyDescent="0.25"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spans="2:17" x14ac:dyDescent="0.25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 spans="2:17" x14ac:dyDescent="0.25"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spans="2:17" x14ac:dyDescent="0.25"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spans="2:17" x14ac:dyDescent="0.25"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spans="2:17" x14ac:dyDescent="0.25"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 spans="2:17" x14ac:dyDescent="0.25"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spans="2:17" x14ac:dyDescent="0.25"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 spans="2:17" x14ac:dyDescent="0.25"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spans="2:17" x14ac:dyDescent="0.25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 spans="2:17" x14ac:dyDescent="0.25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spans="2:17" x14ac:dyDescent="0.25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spans="2:17" x14ac:dyDescent="0.25"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spans="2:17" x14ac:dyDescent="0.25"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 spans="2:17" x14ac:dyDescent="0.25"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 spans="2:17" x14ac:dyDescent="0.25"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 spans="2:17" x14ac:dyDescent="0.25"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spans="2:17" x14ac:dyDescent="0.25"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 spans="2:17" x14ac:dyDescent="0.25"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spans="2:17" x14ac:dyDescent="0.25"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 spans="2:17" x14ac:dyDescent="0.25"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spans="2:17" x14ac:dyDescent="0.25"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spans="2:17" x14ac:dyDescent="0.25"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 spans="2:17" x14ac:dyDescent="0.25"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 spans="2:17" x14ac:dyDescent="0.25"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 spans="2:17" x14ac:dyDescent="0.25"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spans="2:17" x14ac:dyDescent="0.25"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 spans="2:17" x14ac:dyDescent="0.25"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 spans="2:17" x14ac:dyDescent="0.25"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 spans="2:17" x14ac:dyDescent="0.25"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</row>
    <row r="140" spans="2:17" x14ac:dyDescent="0.25"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 spans="2:17" x14ac:dyDescent="0.25"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</row>
    <row r="142" spans="2:17" x14ac:dyDescent="0.25"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 spans="2:17" x14ac:dyDescent="0.25"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 spans="2:17" x14ac:dyDescent="0.25"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 spans="2:17" x14ac:dyDescent="0.25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spans="2:17" x14ac:dyDescent="0.25"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 spans="2:17" x14ac:dyDescent="0.25"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 spans="2:17" x14ac:dyDescent="0.25"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spans="2:17" x14ac:dyDescent="0.25"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</row>
    <row r="150" spans="2:17" x14ac:dyDescent="0.25"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spans="2:17" x14ac:dyDescent="0.25"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spans="2:17" x14ac:dyDescent="0.25"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spans="2:17" x14ac:dyDescent="0.25"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 spans="2:17" x14ac:dyDescent="0.25"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spans="2:17" x14ac:dyDescent="0.25"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spans="2:17" x14ac:dyDescent="0.25"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spans="2:17" x14ac:dyDescent="0.25"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 spans="2:17" x14ac:dyDescent="0.25"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spans="2:17" x14ac:dyDescent="0.25"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</sheetData>
  <mergeCells count="1">
    <mergeCell ref="Q28:Q38"/>
  </mergeCells>
  <pageMargins left="0.7" right="0.7" top="0.75" bottom="0.75" header="0.3" footer="0.3"/>
  <pageSetup orientation="portrait" r:id="rId1"/>
  <headerFooter>
    <oddFooter>&amp;LUnrestricted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"/>
  <sheetViews>
    <sheetView tabSelected="1" zoomScale="85" zoomScaleNormal="85" workbookViewId="0">
      <selection activeCell="H10" sqref="H10"/>
    </sheetView>
  </sheetViews>
  <sheetFormatPr defaultColWidth="9.140625" defaultRowHeight="15" x14ac:dyDescent="0.2"/>
  <cols>
    <col min="1" max="1" width="14.85546875" style="7" bestFit="1" customWidth="1"/>
    <col min="2" max="2" width="9.140625" style="7"/>
    <col min="3" max="3" width="37.42578125" style="7" bestFit="1" customWidth="1"/>
    <col min="4" max="4" width="14.42578125" style="7" bestFit="1" customWidth="1"/>
    <col min="5" max="5" width="13.42578125" style="7" bestFit="1" customWidth="1"/>
    <col min="6" max="6" width="12.7109375" style="7" bestFit="1" customWidth="1"/>
    <col min="7" max="16384" width="9.140625" style="7"/>
  </cols>
  <sheetData>
    <row r="1" spans="1:6" ht="15.75" x14ac:dyDescent="0.25">
      <c r="A1" s="12" t="s">
        <v>1</v>
      </c>
      <c r="D1"/>
      <c r="E1"/>
      <c r="F1"/>
    </row>
    <row r="3" spans="1:6" ht="15.75" x14ac:dyDescent="0.25">
      <c r="B3" s="9"/>
      <c r="C3" s="9"/>
      <c r="D3" s="16">
        <v>46082</v>
      </c>
      <c r="E3" s="16">
        <v>46113</v>
      </c>
      <c r="F3" s="16">
        <v>46143</v>
      </c>
    </row>
    <row r="4" spans="1:6" ht="15.75" x14ac:dyDescent="0.25">
      <c r="A4" s="10"/>
      <c r="B4" s="8" t="s">
        <v>11</v>
      </c>
      <c r="C4" s="8" t="s">
        <v>57</v>
      </c>
      <c r="D4" s="28">
        <v>1205</v>
      </c>
      <c r="E4" s="28">
        <v>1089</v>
      </c>
      <c r="F4" s="28">
        <v>1206</v>
      </c>
    </row>
    <row r="5" spans="1:6" ht="15.75" x14ac:dyDescent="0.25">
      <c r="B5" s="8" t="s">
        <v>11</v>
      </c>
      <c r="C5" s="8" t="s">
        <v>59</v>
      </c>
      <c r="D5" s="28">
        <v>1205</v>
      </c>
      <c r="E5" s="28">
        <f>1089</f>
        <v>1089</v>
      </c>
      <c r="F5" s="28">
        <v>1206</v>
      </c>
    </row>
    <row r="6" spans="1:6" x14ac:dyDescent="0.2">
      <c r="B6" s="8" t="s">
        <v>11</v>
      </c>
      <c r="C6" s="8" t="s">
        <v>48</v>
      </c>
      <c r="D6" s="19">
        <f t="shared" ref="D6" si="0">D5/D4</f>
        <v>1</v>
      </c>
      <c r="E6" s="19">
        <f t="shared" ref="E6:F6" si="1">E5/E4</f>
        <v>1</v>
      </c>
      <c r="F6" s="19">
        <f t="shared" si="1"/>
        <v>1</v>
      </c>
    </row>
    <row r="7" spans="1:6" x14ac:dyDescent="0.2">
      <c r="B7" s="8" t="s">
        <v>11</v>
      </c>
      <c r="C7" s="8" t="s">
        <v>60</v>
      </c>
      <c r="D7" s="19">
        <v>1</v>
      </c>
      <c r="E7" s="19">
        <v>1</v>
      </c>
      <c r="F7" s="19">
        <v>1</v>
      </c>
    </row>
    <row r="9" spans="1:6" x14ac:dyDescent="0.2">
      <c r="B9" s="9"/>
      <c r="C9" s="9"/>
      <c r="D9" s="14">
        <v>46082</v>
      </c>
      <c r="E9" s="14">
        <v>46113</v>
      </c>
      <c r="F9" s="14">
        <v>46143</v>
      </c>
    </row>
    <row r="10" spans="1:6" ht="15.75" x14ac:dyDescent="0.25">
      <c r="B10" s="8" t="s">
        <v>12</v>
      </c>
      <c r="C10" s="8" t="s">
        <v>16</v>
      </c>
      <c r="D10" s="22">
        <v>0</v>
      </c>
      <c r="E10" s="22">
        <v>0</v>
      </c>
      <c r="F10" s="22">
        <v>0</v>
      </c>
    </row>
    <row r="11" spans="1:6" ht="15.75" x14ac:dyDescent="0.25">
      <c r="B11" s="8" t="s">
        <v>12</v>
      </c>
      <c r="C11" s="8" t="s">
        <v>17</v>
      </c>
      <c r="D11" s="22">
        <v>0</v>
      </c>
      <c r="E11" s="22">
        <v>0</v>
      </c>
      <c r="F11" s="22">
        <v>0</v>
      </c>
    </row>
    <row r="12" spans="1:6" x14ac:dyDescent="0.2">
      <c r="B12" s="8" t="s">
        <v>15</v>
      </c>
      <c r="C12" s="8" t="s">
        <v>48</v>
      </c>
      <c r="D12" s="19">
        <v>0</v>
      </c>
      <c r="E12" s="19">
        <v>0</v>
      </c>
      <c r="F12" s="19">
        <v>0</v>
      </c>
    </row>
    <row r="13" spans="1:6" x14ac:dyDescent="0.2">
      <c r="D13" s="13"/>
      <c r="E13" s="13"/>
      <c r="F13" s="13"/>
    </row>
    <row r="14" spans="1:6" x14ac:dyDescent="0.2">
      <c r="B14" s="9"/>
      <c r="C14" s="9"/>
      <c r="D14" s="14">
        <v>46082</v>
      </c>
      <c r="E14" s="14">
        <v>46113</v>
      </c>
      <c r="F14" s="14">
        <v>46143</v>
      </c>
    </row>
    <row r="15" spans="1:6" ht="15.75" x14ac:dyDescent="0.25">
      <c r="B15" s="8" t="s">
        <v>15</v>
      </c>
      <c r="C15" s="8" t="s">
        <v>47</v>
      </c>
      <c r="D15" s="22">
        <v>335</v>
      </c>
      <c r="E15" s="22">
        <v>317</v>
      </c>
      <c r="F15" s="22">
        <v>288</v>
      </c>
    </row>
    <row r="16" spans="1:6" ht="15.75" x14ac:dyDescent="0.25">
      <c r="B16" s="8" t="s">
        <v>15</v>
      </c>
      <c r="C16" s="8" t="s">
        <v>41</v>
      </c>
      <c r="D16" s="22">
        <v>335</v>
      </c>
      <c r="E16" s="22">
        <v>317</v>
      </c>
      <c r="F16" s="22">
        <v>288</v>
      </c>
    </row>
    <row r="17" spans="1:6" x14ac:dyDescent="0.2">
      <c r="B17" s="8" t="s">
        <v>15</v>
      </c>
      <c r="C17" s="8" t="s">
        <v>48</v>
      </c>
      <c r="D17" s="15">
        <v>1</v>
      </c>
      <c r="E17" s="15">
        <v>1</v>
      </c>
      <c r="F17" s="15">
        <v>1</v>
      </c>
    </row>
    <row r="18" spans="1:6" x14ac:dyDescent="0.2">
      <c r="B18" s="8" t="s">
        <v>15</v>
      </c>
      <c r="C18" s="8" t="s">
        <v>63</v>
      </c>
      <c r="D18" s="15">
        <v>1</v>
      </c>
      <c r="E18" s="15">
        <v>1</v>
      </c>
      <c r="F18" s="15">
        <v>1</v>
      </c>
    </row>
    <row r="20" spans="1:6" x14ac:dyDescent="0.2">
      <c r="B20" s="9"/>
      <c r="C20" s="9"/>
      <c r="D20" s="14">
        <v>46082</v>
      </c>
      <c r="E20" s="14">
        <v>46113</v>
      </c>
      <c r="F20" s="14">
        <v>46143</v>
      </c>
    </row>
    <row r="21" spans="1:6" ht="15.75" x14ac:dyDescent="0.25">
      <c r="A21" s="10"/>
      <c r="B21" s="8" t="s">
        <v>12</v>
      </c>
      <c r="C21" s="8" t="s">
        <v>0</v>
      </c>
      <c r="D21" s="22">
        <v>2421</v>
      </c>
      <c r="E21" s="22">
        <v>2310</v>
      </c>
      <c r="F21" s="22">
        <v>2230</v>
      </c>
    </row>
    <row r="22" spans="1:6" ht="15.75" x14ac:dyDescent="0.25">
      <c r="B22" s="8" t="s">
        <v>12</v>
      </c>
      <c r="C22" s="8" t="s">
        <v>61</v>
      </c>
      <c r="D22" s="22">
        <v>2421</v>
      </c>
      <c r="E22" s="22">
        <v>2310</v>
      </c>
      <c r="F22" s="22">
        <v>2230</v>
      </c>
    </row>
    <row r="23" spans="1:6" x14ac:dyDescent="0.2">
      <c r="B23" s="8" t="s">
        <v>11</v>
      </c>
      <c r="C23" s="8" t="s">
        <v>48</v>
      </c>
      <c r="D23" s="19">
        <f t="shared" ref="D23" si="2">D22/D21*100%</f>
        <v>1</v>
      </c>
      <c r="E23" s="19">
        <f t="shared" ref="E23:F23" si="3">E22/E21*100%</f>
        <v>1</v>
      </c>
      <c r="F23" s="19">
        <f t="shared" si="3"/>
        <v>1</v>
      </c>
    </row>
    <row r="24" spans="1:6" x14ac:dyDescent="0.2">
      <c r="B24" s="8" t="s">
        <v>11</v>
      </c>
      <c r="C24" s="8" t="s">
        <v>62</v>
      </c>
      <c r="D24" s="15">
        <v>1</v>
      </c>
      <c r="E24" s="15">
        <v>1</v>
      </c>
      <c r="F24" s="15">
        <v>1</v>
      </c>
    </row>
    <row r="26" spans="1:6" x14ac:dyDescent="0.2">
      <c r="B26" s="9"/>
      <c r="C26" s="9"/>
      <c r="D26" s="14">
        <v>46082</v>
      </c>
      <c r="E26" s="14">
        <v>46113</v>
      </c>
      <c r="F26" s="14">
        <v>46143</v>
      </c>
    </row>
    <row r="27" spans="1:6" ht="15.75" x14ac:dyDescent="0.25">
      <c r="B27" s="8" t="s">
        <v>12</v>
      </c>
      <c r="C27" s="8" t="s">
        <v>49</v>
      </c>
      <c r="D27" s="32">
        <v>1592</v>
      </c>
      <c r="E27" s="32">
        <v>1344</v>
      </c>
      <c r="F27" s="32">
        <v>1464</v>
      </c>
    </row>
    <row r="28" spans="1:6" ht="15.75" x14ac:dyDescent="0.25">
      <c r="B28" s="8" t="s">
        <v>12</v>
      </c>
      <c r="C28" s="8" t="s">
        <v>50</v>
      </c>
      <c r="D28" s="32">
        <v>400</v>
      </c>
      <c r="E28" s="32">
        <v>328</v>
      </c>
      <c r="F28" s="32">
        <v>360</v>
      </c>
    </row>
    <row r="29" spans="1:6" x14ac:dyDescent="0.2">
      <c r="B29" s="8" t="s">
        <v>12</v>
      </c>
      <c r="C29" s="8" t="s">
        <v>51</v>
      </c>
      <c r="D29" s="17">
        <f t="shared" ref="D29" si="4">D27+D28</f>
        <v>1992</v>
      </c>
      <c r="E29" s="17">
        <f t="shared" ref="E29" si="5">E27+E28</f>
        <v>1672</v>
      </c>
      <c r="F29" s="17">
        <f>F27+F28</f>
        <v>1824</v>
      </c>
    </row>
    <row r="31" spans="1:6" x14ac:dyDescent="0.2">
      <c r="B31" s="9"/>
      <c r="C31" s="9"/>
      <c r="D31" s="14">
        <v>46082</v>
      </c>
      <c r="E31" s="14">
        <v>46113</v>
      </c>
      <c r="F31" s="14">
        <v>46143</v>
      </c>
    </row>
    <row r="32" spans="1:6" ht="15.75" x14ac:dyDescent="0.25">
      <c r="B32" s="8" t="s">
        <v>13</v>
      </c>
      <c r="C32" s="8" t="s">
        <v>51</v>
      </c>
      <c r="D32" s="32">
        <f>D29</f>
        <v>1992</v>
      </c>
      <c r="E32" s="32">
        <f>E29</f>
        <v>1672</v>
      </c>
      <c r="F32" s="32">
        <f>F29</f>
        <v>1824</v>
      </c>
    </row>
    <row r="33" spans="2:6" ht="15.75" x14ac:dyDescent="0.25">
      <c r="B33" s="8" t="s">
        <v>13</v>
      </c>
      <c r="C33" s="8" t="s">
        <v>52</v>
      </c>
      <c r="D33" s="32">
        <f t="shared" ref="D33" si="6">D22</f>
        <v>2421</v>
      </c>
      <c r="E33" s="32">
        <f>E22</f>
        <v>2310</v>
      </c>
      <c r="F33" s="32">
        <f>F22</f>
        <v>2230</v>
      </c>
    </row>
    <row r="34" spans="2:6" x14ac:dyDescent="0.2">
      <c r="B34" s="8" t="s">
        <v>12</v>
      </c>
      <c r="C34" s="8" t="s">
        <v>53</v>
      </c>
      <c r="D34" s="18">
        <f>D33/D32</f>
        <v>1.2153614457831325</v>
      </c>
      <c r="E34" s="18">
        <f>E33/E32</f>
        <v>1.381578947368421</v>
      </c>
      <c r="F34" s="18">
        <f>F33/F32</f>
        <v>1.2225877192982457</v>
      </c>
    </row>
    <row r="35" spans="2:6" x14ac:dyDescent="0.2">
      <c r="B35" s="8"/>
      <c r="C35" s="8" t="s">
        <v>54</v>
      </c>
      <c r="D35" s="18">
        <f>D33/D27</f>
        <v>1.5207286432160805</v>
      </c>
      <c r="E35" s="18">
        <f>E33/E27</f>
        <v>1.71875</v>
      </c>
      <c r="F35" s="18">
        <f>F33/F27</f>
        <v>1.5232240437158471</v>
      </c>
    </row>
    <row r="36" spans="2:6" x14ac:dyDescent="0.2">
      <c r="B36" s="8"/>
      <c r="C36" s="8" t="s">
        <v>55</v>
      </c>
      <c r="D36" s="17">
        <v>1</v>
      </c>
      <c r="E36" s="17">
        <v>1</v>
      </c>
      <c r="F36" s="17">
        <v>1</v>
      </c>
    </row>
    <row r="38" spans="2:6" x14ac:dyDescent="0.2">
      <c r="B38" s="9"/>
      <c r="C38" s="9"/>
      <c r="D38" s="14">
        <v>46082</v>
      </c>
      <c r="E38" s="14">
        <v>46113</v>
      </c>
      <c r="F38" s="14">
        <v>46143</v>
      </c>
    </row>
    <row r="39" spans="2:6" x14ac:dyDescent="0.2">
      <c r="B39" s="8" t="s">
        <v>15</v>
      </c>
      <c r="C39" s="8" t="s">
        <v>44</v>
      </c>
      <c r="D39" s="17" t="s">
        <v>56</v>
      </c>
      <c r="E39" s="17" t="s">
        <v>56</v>
      </c>
      <c r="F39" s="17" t="s">
        <v>56</v>
      </c>
    </row>
    <row r="41" spans="2:6" x14ac:dyDescent="0.2">
      <c r="B41" s="9"/>
      <c r="C41" s="9"/>
      <c r="D41" s="14">
        <v>46082</v>
      </c>
      <c r="E41" s="14">
        <v>46113</v>
      </c>
      <c r="F41" s="14">
        <v>46143</v>
      </c>
    </row>
    <row r="42" spans="2:6" ht="15.75" x14ac:dyDescent="0.25">
      <c r="B42" s="8" t="s">
        <v>15</v>
      </c>
      <c r="C42" s="8" t="s">
        <v>10</v>
      </c>
      <c r="D42" s="32">
        <v>0</v>
      </c>
      <c r="E42" s="32">
        <v>0</v>
      </c>
      <c r="F42" s="32">
        <v>0</v>
      </c>
    </row>
    <row r="44" spans="2:6" x14ac:dyDescent="0.2">
      <c r="B44" s="9"/>
      <c r="C44" s="9"/>
      <c r="D44" s="14">
        <v>46082</v>
      </c>
      <c r="E44" s="14">
        <v>46113</v>
      </c>
      <c r="F44" s="14">
        <v>46143</v>
      </c>
    </row>
    <row r="45" spans="2:6" x14ac:dyDescent="0.2">
      <c r="B45" s="8" t="s">
        <v>13</v>
      </c>
      <c r="C45" s="8" t="s">
        <v>31</v>
      </c>
      <c r="D45" s="17">
        <v>0</v>
      </c>
      <c r="E45" s="17">
        <v>0</v>
      </c>
      <c r="F45" s="17">
        <v>0</v>
      </c>
    </row>
    <row r="46" spans="2:6" x14ac:dyDescent="0.2">
      <c r="B46" s="8" t="s">
        <v>15</v>
      </c>
      <c r="C46" s="8" t="s">
        <v>32</v>
      </c>
      <c r="D46" s="17">
        <v>0</v>
      </c>
      <c r="E46" s="17">
        <v>0</v>
      </c>
      <c r="F46" s="17">
        <v>0</v>
      </c>
    </row>
    <row r="48" spans="2:6" x14ac:dyDescent="0.2">
      <c r="B48" s="9"/>
      <c r="C48" s="9"/>
      <c r="D48" s="14">
        <v>46082</v>
      </c>
      <c r="E48" s="14">
        <v>46113</v>
      </c>
      <c r="F48" s="14">
        <v>46143</v>
      </c>
    </row>
    <row r="49" spans="1:6" x14ac:dyDescent="0.2">
      <c r="B49" s="8" t="s">
        <v>15</v>
      </c>
      <c r="C49" s="8" t="s">
        <v>45</v>
      </c>
      <c r="D49" s="17">
        <v>0</v>
      </c>
      <c r="E49" s="17">
        <v>0</v>
      </c>
      <c r="F49" s="17">
        <v>0</v>
      </c>
    </row>
    <row r="51" spans="1:6" x14ac:dyDescent="0.2">
      <c r="B51" s="9"/>
      <c r="C51" s="9"/>
      <c r="D51" s="14">
        <v>46082</v>
      </c>
      <c r="E51" s="14">
        <v>46113</v>
      </c>
      <c r="F51" s="14">
        <v>46143</v>
      </c>
    </row>
    <row r="52" spans="1:6" x14ac:dyDescent="0.2">
      <c r="A52" s="10"/>
      <c r="B52" s="8" t="s">
        <v>14</v>
      </c>
      <c r="C52" s="8" t="s">
        <v>2</v>
      </c>
      <c r="D52" s="17">
        <v>0</v>
      </c>
      <c r="E52" s="17">
        <v>0</v>
      </c>
      <c r="F52" s="17">
        <v>0</v>
      </c>
    </row>
    <row r="53" spans="1:6" x14ac:dyDescent="0.2">
      <c r="B53" s="8" t="s">
        <v>14</v>
      </c>
      <c r="C53" s="8" t="s">
        <v>3</v>
      </c>
      <c r="D53" s="17">
        <v>0</v>
      </c>
      <c r="E53" s="17">
        <v>0</v>
      </c>
      <c r="F53" s="17">
        <v>0</v>
      </c>
    </row>
    <row r="54" spans="1:6" x14ac:dyDescent="0.2">
      <c r="A54" s="10"/>
      <c r="B54" s="8"/>
      <c r="C54" s="8" t="s">
        <v>42</v>
      </c>
      <c r="D54" s="17">
        <v>1000</v>
      </c>
      <c r="E54" s="17">
        <v>1000</v>
      </c>
      <c r="F54" s="17">
        <v>1000</v>
      </c>
    </row>
    <row r="55" spans="1:6" x14ac:dyDescent="0.2">
      <c r="B55" s="8"/>
      <c r="C55" s="8" t="s">
        <v>43</v>
      </c>
      <c r="D55" s="20">
        <v>0</v>
      </c>
      <c r="E55" s="20">
        <v>0</v>
      </c>
      <c r="F55" s="20">
        <v>0</v>
      </c>
    </row>
    <row r="57" spans="1:6" x14ac:dyDescent="0.2">
      <c r="B57" s="9"/>
      <c r="C57" s="9"/>
      <c r="D57" s="14">
        <v>46082</v>
      </c>
      <c r="E57" s="14">
        <v>46113</v>
      </c>
      <c r="F57" s="14">
        <v>46143</v>
      </c>
    </row>
    <row r="58" spans="1:6" x14ac:dyDescent="0.2">
      <c r="B58" s="8" t="s">
        <v>14</v>
      </c>
      <c r="C58" s="8" t="s">
        <v>4</v>
      </c>
      <c r="D58" s="17">
        <v>0</v>
      </c>
      <c r="E58" s="17">
        <v>0</v>
      </c>
      <c r="F58" s="17">
        <v>0</v>
      </c>
    </row>
    <row r="59" spans="1:6" x14ac:dyDescent="0.2">
      <c r="B59" s="8" t="s">
        <v>14</v>
      </c>
      <c r="C59" s="8" t="s">
        <v>5</v>
      </c>
      <c r="D59" s="17">
        <v>0</v>
      </c>
      <c r="E59" s="17">
        <v>0</v>
      </c>
      <c r="F59" s="17">
        <v>0</v>
      </c>
    </row>
    <row r="60" spans="1:6" x14ac:dyDescent="0.2">
      <c r="B60" s="8" t="s">
        <v>14</v>
      </c>
      <c r="C60" s="8" t="s">
        <v>6</v>
      </c>
      <c r="D60" s="17">
        <v>0</v>
      </c>
      <c r="E60" s="17">
        <v>0</v>
      </c>
      <c r="F60" s="17">
        <v>0</v>
      </c>
    </row>
    <row r="61" spans="1:6" x14ac:dyDescent="0.2">
      <c r="B61" s="8" t="s">
        <v>14</v>
      </c>
      <c r="C61" s="8" t="s">
        <v>65</v>
      </c>
      <c r="D61" s="17">
        <v>0</v>
      </c>
      <c r="E61" s="17">
        <v>0</v>
      </c>
      <c r="F61" s="17">
        <v>0</v>
      </c>
    </row>
    <row r="62" spans="1:6" x14ac:dyDescent="0.2">
      <c r="B62" s="8" t="s">
        <v>14</v>
      </c>
      <c r="C62" s="8" t="s">
        <v>64</v>
      </c>
      <c r="D62" s="17">
        <v>2</v>
      </c>
      <c r="E62" s="17">
        <v>2</v>
      </c>
      <c r="F62" s="17">
        <v>2</v>
      </c>
    </row>
    <row r="64" spans="1:6" x14ac:dyDescent="0.2">
      <c r="B64" s="9"/>
      <c r="C64" s="9"/>
      <c r="D64" s="14">
        <v>46082</v>
      </c>
      <c r="E64" s="14">
        <v>46113</v>
      </c>
      <c r="F64" s="14">
        <v>46143</v>
      </c>
    </row>
    <row r="65" spans="2:6" x14ac:dyDescent="0.2">
      <c r="B65" s="8" t="s">
        <v>14</v>
      </c>
      <c r="C65" s="8" t="s">
        <v>20</v>
      </c>
      <c r="D65" s="17">
        <v>0</v>
      </c>
      <c r="E65" s="17">
        <v>0</v>
      </c>
      <c r="F65" s="17">
        <v>0</v>
      </c>
    </row>
    <row r="66" spans="2:6" x14ac:dyDescent="0.2">
      <c r="B66" s="8" t="s">
        <v>14</v>
      </c>
      <c r="C66" s="8" t="s">
        <v>21</v>
      </c>
      <c r="D66" s="17">
        <v>0</v>
      </c>
      <c r="E66" s="17">
        <v>0</v>
      </c>
      <c r="F66" s="17">
        <v>0</v>
      </c>
    </row>
    <row r="68" spans="2:6" x14ac:dyDescent="0.2">
      <c r="B68" s="9"/>
      <c r="C68" s="9"/>
      <c r="D68" s="14">
        <v>46082</v>
      </c>
      <c r="E68" s="14">
        <v>46113</v>
      </c>
      <c r="F68" s="14">
        <v>46143</v>
      </c>
    </row>
    <row r="69" spans="2:6" ht="15.75" x14ac:dyDescent="0.25">
      <c r="B69" s="8" t="s">
        <v>15</v>
      </c>
      <c r="C69" s="8" t="s">
        <v>7</v>
      </c>
      <c r="D69" s="22">
        <v>0</v>
      </c>
      <c r="E69" s="22">
        <v>0</v>
      </c>
      <c r="F69" s="22">
        <v>0</v>
      </c>
    </row>
    <row r="70" spans="2:6" ht="15.75" x14ac:dyDescent="0.25">
      <c r="B70" s="8" t="s">
        <v>15</v>
      </c>
      <c r="C70" s="8" t="s">
        <v>8</v>
      </c>
      <c r="D70" s="22">
        <v>0</v>
      </c>
      <c r="E70" s="22">
        <v>0</v>
      </c>
      <c r="F70" s="22">
        <v>0</v>
      </c>
    </row>
    <row r="72" spans="2:6" x14ac:dyDescent="0.2">
      <c r="B72" s="9"/>
      <c r="C72" s="9"/>
      <c r="D72" s="14">
        <v>46082</v>
      </c>
      <c r="E72" s="14">
        <v>46113</v>
      </c>
      <c r="F72" s="14">
        <v>46143</v>
      </c>
    </row>
    <row r="73" spans="2:6" ht="15.75" x14ac:dyDescent="0.25">
      <c r="B73" s="8" t="s">
        <v>13</v>
      </c>
      <c r="C73" s="8" t="s">
        <v>46</v>
      </c>
      <c r="D73" s="22">
        <v>378</v>
      </c>
      <c r="E73" s="22">
        <v>412</v>
      </c>
      <c r="F73" s="22">
        <v>435</v>
      </c>
    </row>
    <row r="74" spans="2:6" x14ac:dyDescent="0.2">
      <c r="B74" s="8" t="s">
        <v>13</v>
      </c>
      <c r="C74" s="8" t="s">
        <v>9</v>
      </c>
      <c r="D74" s="17">
        <v>0</v>
      </c>
      <c r="E74" s="17">
        <v>0</v>
      </c>
      <c r="F74" s="17">
        <v>0</v>
      </c>
    </row>
    <row r="76" spans="2:6" x14ac:dyDescent="0.2">
      <c r="B76" s="9"/>
      <c r="C76" s="9"/>
      <c r="D76" s="14">
        <v>46082</v>
      </c>
      <c r="E76" s="14">
        <v>46113</v>
      </c>
      <c r="F76" s="14">
        <v>46143</v>
      </c>
    </row>
    <row r="77" spans="2:6" x14ac:dyDescent="0.2">
      <c r="B77" s="8" t="s">
        <v>13</v>
      </c>
      <c r="C77" s="8" t="s">
        <v>33</v>
      </c>
      <c r="D77" s="17">
        <v>0</v>
      </c>
      <c r="E77" s="17">
        <v>0</v>
      </c>
      <c r="F77" s="17">
        <v>0</v>
      </c>
    </row>
    <row r="78" spans="2:6" x14ac:dyDescent="0.2">
      <c r="B78" s="8" t="s">
        <v>13</v>
      </c>
      <c r="C78" s="8" t="s">
        <v>34</v>
      </c>
      <c r="D78" s="17">
        <v>0</v>
      </c>
      <c r="E78" s="17">
        <v>0</v>
      </c>
      <c r="F78" s="17">
        <v>0</v>
      </c>
    </row>
    <row r="82" spans="1:6" x14ac:dyDescent="0.2">
      <c r="B82" s="9"/>
      <c r="C82" s="9"/>
      <c r="D82" s="14">
        <v>46082</v>
      </c>
      <c r="E82" s="14">
        <v>46113</v>
      </c>
      <c r="F82" s="14">
        <v>46143</v>
      </c>
    </row>
    <row r="83" spans="1:6" ht="15.75" x14ac:dyDescent="0.25">
      <c r="A83" s="10"/>
      <c r="B83" s="8" t="s">
        <v>14</v>
      </c>
      <c r="C83" s="8" t="s">
        <v>35</v>
      </c>
      <c r="D83" s="34">
        <v>219164211</v>
      </c>
      <c r="E83" s="34">
        <v>316761229</v>
      </c>
      <c r="F83" s="34">
        <v>500999713</v>
      </c>
    </row>
    <row r="84" spans="1:6" ht="15.75" x14ac:dyDescent="0.25">
      <c r="B84" s="8"/>
      <c r="C84" s="8" t="s">
        <v>36</v>
      </c>
      <c r="D84" s="34">
        <v>219164211</v>
      </c>
      <c r="E84" s="34">
        <v>316761229</v>
      </c>
      <c r="F84" s="34">
        <v>500999713</v>
      </c>
    </row>
    <row r="86" spans="1:6" x14ac:dyDescent="0.2">
      <c r="B86" s="9"/>
      <c r="C86" s="9"/>
      <c r="D86" s="14">
        <v>46082</v>
      </c>
      <c r="E86" s="14">
        <v>46113</v>
      </c>
      <c r="F86" s="14">
        <v>46143</v>
      </c>
    </row>
    <row r="87" spans="1:6" x14ac:dyDescent="0.2">
      <c r="A87" s="10"/>
      <c r="B87" s="8" t="s">
        <v>14</v>
      </c>
      <c r="C87" s="8" t="s">
        <v>22</v>
      </c>
      <c r="D87" s="17">
        <v>0.25</v>
      </c>
      <c r="E87" s="17">
        <v>0.25</v>
      </c>
      <c r="F87" s="17">
        <v>0.25</v>
      </c>
    </row>
    <row r="88" spans="1:6" ht="15.75" x14ac:dyDescent="0.2">
      <c r="B88" s="8" t="s">
        <v>14</v>
      </c>
      <c r="C88" s="8" t="s">
        <v>23</v>
      </c>
      <c r="D88" s="21">
        <v>0</v>
      </c>
      <c r="E88" s="21">
        <v>0</v>
      </c>
      <c r="F88" s="21">
        <v>0</v>
      </c>
    </row>
    <row r="90" spans="1:6" x14ac:dyDescent="0.2">
      <c r="B90" s="9"/>
      <c r="C90" s="9"/>
      <c r="D90" s="14">
        <v>46082</v>
      </c>
      <c r="E90" s="14">
        <v>46113</v>
      </c>
      <c r="F90" s="14">
        <v>46143</v>
      </c>
    </row>
    <row r="91" spans="1:6" ht="15.75" x14ac:dyDescent="0.25">
      <c r="B91" s="8" t="s">
        <v>14</v>
      </c>
      <c r="C91" s="8" t="s">
        <v>18</v>
      </c>
      <c r="D91" s="22"/>
      <c r="E91" s="22"/>
      <c r="F91" s="22"/>
    </row>
    <row r="92" spans="1:6" ht="15.75" x14ac:dyDescent="0.25">
      <c r="B92" s="8" t="s">
        <v>14</v>
      </c>
      <c r="C92" s="8" t="s">
        <v>19</v>
      </c>
      <c r="D92" s="22"/>
      <c r="E92" s="22"/>
      <c r="F92" s="22"/>
    </row>
    <row r="94" spans="1:6" x14ac:dyDescent="0.2">
      <c r="B94" s="9"/>
      <c r="C94" s="9"/>
      <c r="D94" s="14">
        <v>46082</v>
      </c>
      <c r="E94" s="14">
        <v>46113</v>
      </c>
      <c r="F94" s="14">
        <v>46143</v>
      </c>
    </row>
    <row r="95" spans="1:6" x14ac:dyDescent="0.2">
      <c r="B95" s="8" t="s">
        <v>27</v>
      </c>
      <c r="C95" s="8" t="s">
        <v>24</v>
      </c>
      <c r="D95" s="17">
        <v>0</v>
      </c>
      <c r="E95" s="17">
        <v>0</v>
      </c>
      <c r="F95" s="17">
        <v>0</v>
      </c>
    </row>
    <row r="96" spans="1:6" x14ac:dyDescent="0.2">
      <c r="B96" s="8" t="s">
        <v>27</v>
      </c>
      <c r="C96" s="8" t="s">
        <v>25</v>
      </c>
      <c r="D96" s="17">
        <v>0</v>
      </c>
      <c r="E96" s="17">
        <v>0</v>
      </c>
      <c r="F96" s="17">
        <v>0</v>
      </c>
    </row>
    <row r="97" spans="2:6" x14ac:dyDescent="0.2">
      <c r="B97" s="8" t="s">
        <v>27</v>
      </c>
      <c r="C97" s="8" t="s">
        <v>26</v>
      </c>
      <c r="D97" s="17">
        <v>0</v>
      </c>
      <c r="E97" s="17">
        <v>0</v>
      </c>
      <c r="F97" s="17">
        <v>0</v>
      </c>
    </row>
    <row r="99" spans="2:6" x14ac:dyDescent="0.2">
      <c r="B99" s="9"/>
      <c r="C99" s="9"/>
      <c r="D99" s="14">
        <v>46082</v>
      </c>
      <c r="E99" s="14">
        <v>46113</v>
      </c>
      <c r="F99" s="14">
        <v>46143</v>
      </c>
    </row>
    <row r="100" spans="2:6" x14ac:dyDescent="0.2">
      <c r="B100" s="8" t="s">
        <v>29</v>
      </c>
      <c r="C100" s="8" t="s">
        <v>30</v>
      </c>
      <c r="D100" s="17">
        <v>1</v>
      </c>
      <c r="E100" s="17">
        <v>3</v>
      </c>
      <c r="F100" s="17">
        <v>0</v>
      </c>
    </row>
    <row r="101" spans="2:6" x14ac:dyDescent="0.2">
      <c r="B101" s="8" t="s">
        <v>29</v>
      </c>
      <c r="C101" s="8" t="s">
        <v>28</v>
      </c>
      <c r="D101" s="17">
        <v>0</v>
      </c>
      <c r="E101" s="17">
        <v>0</v>
      </c>
      <c r="F101" s="17">
        <v>0</v>
      </c>
    </row>
    <row r="103" spans="2:6" x14ac:dyDescent="0.2">
      <c r="B103" s="9"/>
      <c r="C103" s="9"/>
      <c r="D103" s="14">
        <v>46082</v>
      </c>
      <c r="E103" s="14">
        <v>46113</v>
      </c>
      <c r="F103" s="14">
        <v>46143</v>
      </c>
    </row>
    <row r="104" spans="2:6" x14ac:dyDescent="0.2">
      <c r="B104" s="8"/>
      <c r="C104" s="8" t="s">
        <v>37</v>
      </c>
      <c r="D104" s="17">
        <v>1</v>
      </c>
      <c r="E104" s="17">
        <v>1</v>
      </c>
      <c r="F104" s="17">
        <v>1</v>
      </c>
    </row>
    <row r="105" spans="2:6" x14ac:dyDescent="0.2">
      <c r="B105" s="8"/>
      <c r="C105" s="8" t="s">
        <v>38</v>
      </c>
      <c r="D105" s="17">
        <v>0</v>
      </c>
      <c r="E105" s="17">
        <v>0</v>
      </c>
      <c r="F105" s="17">
        <v>0</v>
      </c>
    </row>
    <row r="106" spans="2:6" x14ac:dyDescent="0.2">
      <c r="B106" s="8"/>
      <c r="C106" s="8" t="s">
        <v>39</v>
      </c>
      <c r="D106" s="17">
        <v>0</v>
      </c>
      <c r="E106" s="17">
        <v>0</v>
      </c>
      <c r="F106" s="17">
        <v>0</v>
      </c>
    </row>
  </sheetData>
  <pageMargins left="0.7" right="0.7" top="0.75" bottom="0.75" header="0.3" footer="0.3"/>
  <pageSetup paperSize="9" orientation="portrait" r:id="rId1"/>
  <headerFooter>
    <oddFooter>&amp;LUnrestricted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K61"/>
  <sheetViews>
    <sheetView zoomScale="55" zoomScaleNormal="55" workbookViewId="0">
      <selection activeCell="Q31" sqref="Q31"/>
    </sheetView>
  </sheetViews>
  <sheetFormatPr defaultColWidth="9.140625" defaultRowHeight="15" x14ac:dyDescent="0.25"/>
  <sheetData>
    <row r="2" spans="2:37" ht="15.75" thickBot="1" x14ac:dyDescent="0.3"/>
    <row r="3" spans="2:37" ht="20.25" thickBot="1" x14ac:dyDescent="0.35">
      <c r="B3" s="61" t="s">
        <v>88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3"/>
      <c r="U3" s="61" t="s">
        <v>89</v>
      </c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3"/>
    </row>
    <row r="4" spans="2:37" ht="20.25" thickBot="1" x14ac:dyDescent="0.35">
      <c r="E4" s="61" t="s">
        <v>67</v>
      </c>
      <c r="F4" s="62"/>
      <c r="G4" s="62"/>
      <c r="H4" s="62"/>
      <c r="I4" s="62"/>
      <c r="J4" s="62"/>
      <c r="K4" s="62"/>
      <c r="L4" s="62"/>
      <c r="M4" s="62"/>
      <c r="N4" s="63"/>
      <c r="X4" s="61" t="s">
        <v>68</v>
      </c>
      <c r="Y4" s="62"/>
      <c r="Z4" s="62"/>
      <c r="AA4" s="62"/>
      <c r="AB4" s="62"/>
      <c r="AC4" s="62"/>
      <c r="AD4" s="62"/>
      <c r="AE4" s="62"/>
      <c r="AF4" s="62"/>
      <c r="AG4" s="63"/>
    </row>
    <row r="6" spans="2:37" ht="15.75" thickBot="1" x14ac:dyDescent="0.3"/>
    <row r="7" spans="2:37" x14ac:dyDescent="0.25">
      <c r="B7" s="23"/>
      <c r="C7" s="24"/>
      <c r="D7" s="24"/>
      <c r="E7" s="24"/>
      <c r="F7" s="24"/>
      <c r="G7" s="24"/>
      <c r="H7" s="24"/>
      <c r="I7" s="25"/>
      <c r="K7" s="23"/>
      <c r="L7" s="24"/>
      <c r="M7" s="24"/>
      <c r="N7" s="24"/>
      <c r="O7" s="24"/>
      <c r="P7" s="24"/>
      <c r="Q7" s="25"/>
      <c r="R7" s="25"/>
      <c r="U7" s="23"/>
      <c r="V7" s="24"/>
      <c r="W7" s="24"/>
      <c r="X7" s="24"/>
      <c r="Y7" s="24"/>
      <c r="Z7" s="24"/>
      <c r="AA7" s="25"/>
      <c r="AB7" s="25"/>
      <c r="AD7" s="23"/>
      <c r="AE7" s="24"/>
      <c r="AF7" s="24"/>
      <c r="AG7" s="24"/>
      <c r="AH7" s="24"/>
      <c r="AI7" s="24"/>
      <c r="AJ7" s="25"/>
      <c r="AK7" s="25"/>
    </row>
    <row r="8" spans="2:37" x14ac:dyDescent="0.25">
      <c r="B8" s="26"/>
      <c r="I8" s="1"/>
      <c r="K8" s="26"/>
      <c r="Q8" s="1"/>
      <c r="R8" s="1"/>
      <c r="U8" s="26"/>
      <c r="AA8" s="1"/>
      <c r="AB8" s="1"/>
      <c r="AD8" s="26"/>
      <c r="AJ8" s="1"/>
      <c r="AK8" s="1"/>
    </row>
    <row r="9" spans="2:37" x14ac:dyDescent="0.25">
      <c r="B9" s="26"/>
      <c r="I9" s="1"/>
      <c r="K9" s="26"/>
      <c r="Q9" s="1"/>
      <c r="R9" s="1"/>
      <c r="U9" s="26"/>
      <c r="AA9" s="1"/>
      <c r="AB9" s="1"/>
      <c r="AD9" s="26"/>
      <c r="AJ9" s="1"/>
      <c r="AK9" s="1"/>
    </row>
    <row r="10" spans="2:37" x14ac:dyDescent="0.25">
      <c r="B10" s="26"/>
      <c r="I10" s="1"/>
      <c r="K10" s="26"/>
      <c r="Q10" s="1"/>
      <c r="R10" s="1"/>
      <c r="U10" s="26"/>
      <c r="AA10" s="1"/>
      <c r="AB10" s="1"/>
      <c r="AD10" s="26"/>
      <c r="AJ10" s="1"/>
      <c r="AK10" s="1"/>
    </row>
    <row r="11" spans="2:37" x14ac:dyDescent="0.25">
      <c r="B11" s="26"/>
      <c r="I11" s="1"/>
      <c r="K11" s="26"/>
      <c r="Q11" s="1"/>
      <c r="R11" s="1"/>
      <c r="U11" s="26"/>
      <c r="AA11" s="1"/>
      <c r="AB11" s="1"/>
      <c r="AD11" s="26"/>
      <c r="AJ11" s="1"/>
      <c r="AK11" s="1"/>
    </row>
    <row r="12" spans="2:37" x14ac:dyDescent="0.25">
      <c r="B12" s="26"/>
      <c r="I12" s="1"/>
      <c r="K12" s="26"/>
      <c r="Q12" s="1"/>
      <c r="R12" s="1"/>
      <c r="U12" s="26"/>
      <c r="AA12" s="1"/>
      <c r="AB12" s="1"/>
      <c r="AD12" s="26"/>
      <c r="AJ12" s="1"/>
      <c r="AK12" s="1"/>
    </row>
    <row r="13" spans="2:37" ht="15.75" thickBot="1" x14ac:dyDescent="0.3">
      <c r="B13" s="26"/>
      <c r="I13" s="1"/>
      <c r="K13" s="26"/>
      <c r="Q13" s="1"/>
      <c r="R13" s="1"/>
      <c r="U13" s="26"/>
      <c r="AA13" s="1"/>
      <c r="AB13" s="1"/>
      <c r="AD13" s="26"/>
      <c r="AJ13" s="1"/>
      <c r="AK13" s="1"/>
    </row>
    <row r="14" spans="2:37" ht="15.75" thickBot="1" x14ac:dyDescent="0.3">
      <c r="B14" s="26"/>
      <c r="C14" s="6"/>
      <c r="I14" s="1"/>
      <c r="K14" s="26"/>
      <c r="Q14" s="1"/>
      <c r="R14" s="1"/>
      <c r="U14" s="26"/>
      <c r="AA14" s="1"/>
      <c r="AB14" s="1"/>
      <c r="AD14" s="26"/>
      <c r="AJ14" s="1"/>
      <c r="AK14" s="1"/>
    </row>
    <row r="15" spans="2:37" x14ac:dyDescent="0.25">
      <c r="B15" s="26"/>
      <c r="I15" s="1"/>
      <c r="K15" s="26"/>
      <c r="Q15" s="1"/>
      <c r="R15" s="1"/>
      <c r="U15" s="26"/>
      <c r="AA15" s="1"/>
      <c r="AB15" s="1"/>
      <c r="AD15" s="26"/>
      <c r="AJ15" s="1"/>
      <c r="AK15" s="1"/>
    </row>
    <row r="16" spans="2:37" x14ac:dyDescent="0.25">
      <c r="B16" s="26"/>
      <c r="I16" s="1"/>
      <c r="K16" s="26"/>
      <c r="Q16" s="1"/>
      <c r="R16" s="1"/>
      <c r="U16" s="26"/>
      <c r="AA16" s="1"/>
      <c r="AB16" s="1"/>
      <c r="AD16" s="26"/>
      <c r="AJ16" s="1"/>
      <c r="AK16" s="1"/>
    </row>
    <row r="17" spans="2:37" x14ac:dyDescent="0.25">
      <c r="B17" s="26"/>
      <c r="I17" s="1"/>
      <c r="K17" s="26"/>
      <c r="Q17" s="1"/>
      <c r="R17" s="1"/>
      <c r="U17" s="26"/>
      <c r="AA17" s="1"/>
      <c r="AB17" s="1"/>
      <c r="AD17" s="26"/>
      <c r="AJ17" s="1"/>
      <c r="AK17" s="1"/>
    </row>
    <row r="18" spans="2:37" x14ac:dyDescent="0.25">
      <c r="B18" s="26"/>
      <c r="I18" s="1"/>
      <c r="K18" s="26"/>
      <c r="Q18" s="1"/>
      <c r="R18" s="1"/>
      <c r="U18" s="26"/>
      <c r="AA18" s="1"/>
      <c r="AB18" s="1"/>
      <c r="AD18" s="26"/>
      <c r="AJ18" s="1"/>
      <c r="AK18" s="1"/>
    </row>
    <row r="19" spans="2:37" x14ac:dyDescent="0.25">
      <c r="B19" s="26"/>
      <c r="I19" s="1"/>
      <c r="K19" s="26"/>
      <c r="Q19" s="1"/>
      <c r="R19" s="1"/>
      <c r="U19" s="26"/>
      <c r="AA19" s="1"/>
      <c r="AB19" s="1"/>
      <c r="AD19" s="26"/>
      <c r="AJ19" s="1"/>
      <c r="AK19" s="1"/>
    </row>
    <row r="20" spans="2:37" x14ac:dyDescent="0.25">
      <c r="B20" s="26"/>
      <c r="I20" s="1"/>
      <c r="K20" s="26"/>
      <c r="Q20" s="1"/>
      <c r="R20" s="1"/>
      <c r="U20" s="26"/>
      <c r="AA20" s="1"/>
      <c r="AB20" s="1"/>
      <c r="AD20" s="26"/>
      <c r="AJ20" s="1"/>
      <c r="AK20" s="1"/>
    </row>
    <row r="21" spans="2:37" x14ac:dyDescent="0.25">
      <c r="B21" s="26"/>
      <c r="I21" s="1"/>
      <c r="K21" s="26"/>
      <c r="Q21" s="1"/>
      <c r="R21" s="1"/>
      <c r="U21" s="26"/>
      <c r="AA21" s="1"/>
      <c r="AB21" s="1"/>
      <c r="AD21" s="26"/>
      <c r="AJ21" s="1"/>
      <c r="AK21" s="1"/>
    </row>
    <row r="22" spans="2:37" x14ac:dyDescent="0.25">
      <c r="B22" s="26"/>
      <c r="I22" s="1"/>
      <c r="K22" s="26"/>
      <c r="Q22" s="1"/>
      <c r="R22" s="1"/>
      <c r="U22" s="26"/>
      <c r="AA22" s="1"/>
      <c r="AB22" s="1"/>
      <c r="AD22" s="26"/>
      <c r="AJ22" s="1"/>
      <c r="AK22" s="1"/>
    </row>
    <row r="23" spans="2:37" x14ac:dyDescent="0.25">
      <c r="B23" s="26"/>
      <c r="I23" s="1"/>
      <c r="K23" s="26"/>
      <c r="Q23" s="1"/>
      <c r="R23" s="1"/>
      <c r="U23" s="26"/>
      <c r="AA23" s="1"/>
      <c r="AB23" s="1"/>
      <c r="AD23" s="26"/>
      <c r="AJ23" s="1"/>
      <c r="AK23" s="1"/>
    </row>
    <row r="24" spans="2:37" x14ac:dyDescent="0.25">
      <c r="B24" s="26"/>
      <c r="I24" s="1"/>
      <c r="K24" s="26"/>
      <c r="Q24" s="1"/>
      <c r="R24" s="1"/>
      <c r="U24" s="26"/>
      <c r="AA24" s="1"/>
      <c r="AB24" s="1"/>
      <c r="AD24" s="26"/>
      <c r="AJ24" s="1"/>
      <c r="AK24" s="1"/>
    </row>
    <row r="25" spans="2:37" x14ac:dyDescent="0.25">
      <c r="B25" s="26"/>
      <c r="I25" s="1"/>
      <c r="K25" s="26"/>
      <c r="Q25" s="1"/>
      <c r="R25" s="1"/>
      <c r="U25" s="26"/>
      <c r="AA25" s="1"/>
      <c r="AB25" s="1"/>
      <c r="AD25" s="26"/>
      <c r="AJ25" s="1"/>
      <c r="AK25" s="1"/>
    </row>
    <row r="26" spans="2:37" x14ac:dyDescent="0.25">
      <c r="B26" s="26"/>
      <c r="I26" s="1"/>
      <c r="K26" s="26"/>
      <c r="Q26" s="1"/>
      <c r="R26" s="1"/>
      <c r="U26" s="26"/>
      <c r="AA26" s="1"/>
      <c r="AB26" s="1"/>
      <c r="AD26" s="26"/>
      <c r="AJ26" s="1"/>
      <c r="AK26" s="1"/>
    </row>
    <row r="27" spans="2:37" x14ac:dyDescent="0.25">
      <c r="B27" s="26"/>
      <c r="I27" s="1"/>
      <c r="K27" s="26"/>
      <c r="Q27" s="1"/>
      <c r="R27" s="1"/>
      <c r="U27" s="26"/>
      <c r="AA27" s="1"/>
      <c r="AB27" s="1"/>
      <c r="AD27" s="26"/>
      <c r="AJ27" s="1"/>
      <c r="AK27" s="1"/>
    </row>
    <row r="28" spans="2:37" x14ac:dyDescent="0.25">
      <c r="B28" s="26"/>
      <c r="I28" s="1"/>
      <c r="K28" s="26"/>
      <c r="Q28" s="1"/>
      <c r="R28" s="1"/>
      <c r="U28" s="26"/>
      <c r="AA28" s="1"/>
      <c r="AB28" s="1"/>
      <c r="AD28" s="26"/>
      <c r="AJ28" s="1"/>
      <c r="AK28" s="1"/>
    </row>
    <row r="29" spans="2:37" ht="15.75" thickBot="1" x14ac:dyDescent="0.3">
      <c r="B29" s="27"/>
      <c r="C29" s="2"/>
      <c r="D29" s="2"/>
      <c r="E29" s="2"/>
      <c r="F29" s="2"/>
      <c r="G29" s="2"/>
      <c r="H29" s="2"/>
      <c r="I29" s="3"/>
      <c r="K29" s="27"/>
      <c r="L29" s="2"/>
      <c r="M29" s="2"/>
      <c r="N29" s="2"/>
      <c r="O29" s="2"/>
      <c r="P29" s="2"/>
      <c r="Q29" s="3"/>
      <c r="R29" s="3"/>
      <c r="U29" s="27"/>
      <c r="V29" s="2"/>
      <c r="W29" s="2"/>
      <c r="X29" s="2"/>
      <c r="Y29" s="2"/>
      <c r="Z29" s="2"/>
      <c r="AA29" s="3"/>
      <c r="AB29" s="3"/>
      <c r="AD29" s="27"/>
      <c r="AE29" s="2"/>
      <c r="AF29" s="2"/>
      <c r="AG29" s="2"/>
      <c r="AH29" s="2"/>
      <c r="AI29" s="2"/>
      <c r="AJ29" s="3"/>
      <c r="AK29" s="3"/>
    </row>
    <row r="33" spans="2:37" ht="15.75" thickBot="1" x14ac:dyDescent="0.3"/>
    <row r="34" spans="2:37" ht="20.25" thickBot="1" x14ac:dyDescent="0.35">
      <c r="B34" s="61" t="s">
        <v>90</v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3"/>
      <c r="U34" s="61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3"/>
    </row>
    <row r="35" spans="2:37" ht="20.25" thickBot="1" x14ac:dyDescent="0.35">
      <c r="E35" s="61" t="s">
        <v>69</v>
      </c>
      <c r="F35" s="62"/>
      <c r="G35" s="62"/>
      <c r="H35" s="62"/>
      <c r="I35" s="62"/>
      <c r="J35" s="62"/>
      <c r="K35" s="62"/>
      <c r="L35" s="62"/>
      <c r="M35" s="62"/>
      <c r="N35" s="63"/>
      <c r="X35" s="61"/>
      <c r="Y35" s="62"/>
      <c r="Z35" s="62"/>
      <c r="AA35" s="62"/>
      <c r="AB35" s="62"/>
      <c r="AC35" s="62"/>
      <c r="AD35" s="62"/>
      <c r="AE35" s="62"/>
      <c r="AF35" s="62"/>
      <c r="AG35" s="63"/>
    </row>
    <row r="38" spans="2:37" ht="15.75" thickBot="1" x14ac:dyDescent="0.3"/>
    <row r="39" spans="2:37" x14ac:dyDescent="0.25">
      <c r="B39" s="23"/>
      <c r="C39" s="24"/>
      <c r="D39" s="24"/>
      <c r="E39" s="24"/>
      <c r="F39" s="24"/>
      <c r="G39" s="24"/>
      <c r="H39" s="24"/>
      <c r="I39" s="25"/>
      <c r="K39" s="23"/>
      <c r="L39" s="24"/>
      <c r="M39" s="24"/>
      <c r="N39" s="24"/>
      <c r="O39" s="24"/>
      <c r="P39" s="24"/>
      <c r="Q39" s="25"/>
      <c r="R39" s="25"/>
      <c r="U39" s="23"/>
      <c r="V39" s="24"/>
      <c r="W39" s="24"/>
      <c r="X39" s="24"/>
      <c r="Y39" s="24"/>
      <c r="Z39" s="24"/>
      <c r="AA39" s="25"/>
      <c r="AB39" s="25"/>
      <c r="AD39" s="23"/>
      <c r="AE39" s="24"/>
      <c r="AF39" s="24"/>
      <c r="AG39" s="24"/>
      <c r="AH39" s="24"/>
      <c r="AI39" s="24"/>
      <c r="AJ39" s="25"/>
      <c r="AK39" s="25"/>
    </row>
    <row r="40" spans="2:37" x14ac:dyDescent="0.25">
      <c r="B40" s="26"/>
      <c r="I40" s="1"/>
      <c r="K40" s="26"/>
      <c r="Q40" s="1"/>
      <c r="R40" s="1"/>
      <c r="U40" s="26"/>
      <c r="AA40" s="1"/>
      <c r="AB40" s="1"/>
      <c r="AD40" s="26"/>
      <c r="AJ40" s="1"/>
      <c r="AK40" s="1"/>
    </row>
    <row r="41" spans="2:37" x14ac:dyDescent="0.25">
      <c r="B41" s="26"/>
      <c r="I41" s="1"/>
      <c r="K41" s="26"/>
      <c r="Q41" s="1"/>
      <c r="R41" s="1"/>
      <c r="U41" s="26"/>
      <c r="AA41" s="1"/>
      <c r="AB41" s="1"/>
      <c r="AD41" s="26"/>
      <c r="AJ41" s="1"/>
      <c r="AK41" s="1"/>
    </row>
    <row r="42" spans="2:37" x14ac:dyDescent="0.25">
      <c r="B42" s="26"/>
      <c r="I42" s="1"/>
      <c r="K42" s="26"/>
      <c r="Q42" s="1"/>
      <c r="R42" s="1"/>
      <c r="U42" s="26"/>
      <c r="AA42" s="1"/>
      <c r="AB42" s="1"/>
      <c r="AD42" s="26"/>
      <c r="AJ42" s="1"/>
      <c r="AK42" s="1"/>
    </row>
    <row r="43" spans="2:37" x14ac:dyDescent="0.25">
      <c r="B43" s="26"/>
      <c r="I43" s="1"/>
      <c r="K43" s="26"/>
      <c r="Q43" s="1"/>
      <c r="R43" s="1"/>
      <c r="U43" s="26"/>
      <c r="AA43" s="1"/>
      <c r="AB43" s="1"/>
      <c r="AD43" s="26"/>
      <c r="AJ43" s="1"/>
      <c r="AK43" s="1"/>
    </row>
    <row r="44" spans="2:37" x14ac:dyDescent="0.25">
      <c r="B44" s="26"/>
      <c r="I44" s="1"/>
      <c r="K44" s="26"/>
      <c r="Q44" s="1"/>
      <c r="R44" s="1"/>
      <c r="U44" s="26"/>
      <c r="AA44" s="1"/>
      <c r="AB44" s="1"/>
      <c r="AD44" s="26"/>
      <c r="AJ44" s="1"/>
      <c r="AK44" s="1"/>
    </row>
    <row r="45" spans="2:37" ht="15.75" thickBot="1" x14ac:dyDescent="0.3">
      <c r="B45" s="26"/>
      <c r="I45" s="1"/>
      <c r="K45" s="26"/>
      <c r="Q45" s="1"/>
      <c r="R45" s="1"/>
      <c r="U45" s="26"/>
      <c r="AA45" s="1"/>
      <c r="AB45" s="1"/>
      <c r="AD45" s="26"/>
      <c r="AJ45" s="1"/>
      <c r="AK45" s="1"/>
    </row>
    <row r="46" spans="2:37" ht="15.75" thickBot="1" x14ac:dyDescent="0.3">
      <c r="B46" s="26"/>
      <c r="C46" s="6"/>
      <c r="I46" s="1"/>
      <c r="K46" s="26"/>
      <c r="Q46" s="1"/>
      <c r="R46" s="1"/>
      <c r="U46" s="26"/>
      <c r="AA46" s="1"/>
      <c r="AB46" s="1"/>
      <c r="AD46" s="26"/>
      <c r="AJ46" s="1"/>
      <c r="AK46" s="1"/>
    </row>
    <row r="47" spans="2:37" x14ac:dyDescent="0.25">
      <c r="B47" s="26"/>
      <c r="I47" s="1"/>
      <c r="K47" s="26"/>
      <c r="Q47" s="1"/>
      <c r="R47" s="1"/>
      <c r="U47" s="26"/>
      <c r="AA47" s="1"/>
      <c r="AB47" s="1"/>
      <c r="AD47" s="26"/>
      <c r="AJ47" s="1"/>
      <c r="AK47" s="1"/>
    </row>
    <row r="48" spans="2:37" x14ac:dyDescent="0.25">
      <c r="B48" s="26"/>
      <c r="I48" s="1"/>
      <c r="K48" s="26"/>
      <c r="Q48" s="1"/>
      <c r="R48" s="1"/>
      <c r="U48" s="26"/>
      <c r="AA48" s="1"/>
      <c r="AB48" s="1"/>
      <c r="AD48" s="26"/>
      <c r="AJ48" s="1"/>
      <c r="AK48" s="1"/>
    </row>
    <row r="49" spans="2:37" x14ac:dyDescent="0.25">
      <c r="B49" s="26"/>
      <c r="I49" s="1"/>
      <c r="K49" s="26"/>
      <c r="Q49" s="1"/>
      <c r="R49" s="1"/>
      <c r="U49" s="26"/>
      <c r="AA49" s="1"/>
      <c r="AB49" s="1"/>
      <c r="AD49" s="26"/>
      <c r="AJ49" s="1"/>
      <c r="AK49" s="1"/>
    </row>
    <row r="50" spans="2:37" x14ac:dyDescent="0.25">
      <c r="B50" s="26"/>
      <c r="I50" s="1"/>
      <c r="K50" s="26"/>
      <c r="Q50" s="1"/>
      <c r="R50" s="1"/>
      <c r="U50" s="26"/>
      <c r="AA50" s="1"/>
      <c r="AB50" s="1"/>
      <c r="AD50" s="26"/>
      <c r="AJ50" s="1"/>
      <c r="AK50" s="1"/>
    </row>
    <row r="51" spans="2:37" x14ac:dyDescent="0.25">
      <c r="B51" s="26"/>
      <c r="I51" s="1"/>
      <c r="K51" s="26"/>
      <c r="Q51" s="1"/>
      <c r="R51" s="1"/>
      <c r="U51" s="26"/>
      <c r="AA51" s="1"/>
      <c r="AB51" s="1"/>
      <c r="AD51" s="26"/>
      <c r="AJ51" s="1"/>
      <c r="AK51" s="1"/>
    </row>
    <row r="52" spans="2:37" x14ac:dyDescent="0.25">
      <c r="B52" s="26"/>
      <c r="I52" s="1"/>
      <c r="K52" s="26"/>
      <c r="Q52" s="1"/>
      <c r="R52" s="1"/>
      <c r="U52" s="26"/>
      <c r="AA52" s="1"/>
      <c r="AB52" s="1"/>
      <c r="AD52" s="26"/>
      <c r="AJ52" s="1"/>
      <c r="AK52" s="1"/>
    </row>
    <row r="53" spans="2:37" x14ac:dyDescent="0.25">
      <c r="B53" s="26"/>
      <c r="I53" s="1"/>
      <c r="K53" s="26"/>
      <c r="Q53" s="1"/>
      <c r="R53" s="1"/>
      <c r="U53" s="26"/>
      <c r="AA53" s="1"/>
      <c r="AB53" s="1"/>
      <c r="AD53" s="26"/>
      <c r="AJ53" s="1"/>
      <c r="AK53" s="1"/>
    </row>
    <row r="54" spans="2:37" x14ac:dyDescent="0.25">
      <c r="B54" s="26"/>
      <c r="I54" s="1"/>
      <c r="K54" s="26"/>
      <c r="Q54" s="1"/>
      <c r="R54" s="1"/>
      <c r="U54" s="26"/>
      <c r="AA54" s="1"/>
      <c r="AB54" s="1"/>
      <c r="AD54" s="26"/>
      <c r="AJ54" s="1"/>
      <c r="AK54" s="1"/>
    </row>
    <row r="55" spans="2:37" x14ac:dyDescent="0.25">
      <c r="B55" s="26"/>
      <c r="I55" s="1"/>
      <c r="K55" s="26"/>
      <c r="Q55" s="1"/>
      <c r="R55" s="1"/>
      <c r="U55" s="26"/>
      <c r="AA55" s="1"/>
      <c r="AB55" s="1"/>
      <c r="AD55" s="26"/>
      <c r="AJ55" s="1"/>
      <c r="AK55" s="1"/>
    </row>
    <row r="56" spans="2:37" x14ac:dyDescent="0.25">
      <c r="B56" s="26"/>
      <c r="I56" s="1"/>
      <c r="K56" s="26"/>
      <c r="Q56" s="1"/>
      <c r="R56" s="1"/>
      <c r="U56" s="26"/>
      <c r="AA56" s="1"/>
      <c r="AB56" s="1"/>
      <c r="AD56" s="26"/>
      <c r="AJ56" s="1"/>
      <c r="AK56" s="1"/>
    </row>
    <row r="57" spans="2:37" x14ac:dyDescent="0.25">
      <c r="B57" s="26"/>
      <c r="I57" s="1"/>
      <c r="K57" s="26"/>
      <c r="Q57" s="1"/>
      <c r="R57" s="1"/>
      <c r="U57" s="26"/>
      <c r="AA57" s="1"/>
      <c r="AB57" s="1"/>
      <c r="AD57" s="26"/>
      <c r="AJ57" s="1"/>
      <c r="AK57" s="1"/>
    </row>
    <row r="58" spans="2:37" x14ac:dyDescent="0.25">
      <c r="B58" s="26"/>
      <c r="I58" s="1"/>
      <c r="K58" s="26"/>
      <c r="Q58" s="1"/>
      <c r="R58" s="1"/>
      <c r="U58" s="26"/>
      <c r="AA58" s="1"/>
      <c r="AB58" s="1"/>
      <c r="AD58" s="26"/>
      <c r="AJ58" s="1"/>
      <c r="AK58" s="1"/>
    </row>
    <row r="59" spans="2:37" x14ac:dyDescent="0.25">
      <c r="B59" s="26"/>
      <c r="I59" s="1"/>
      <c r="K59" s="26"/>
      <c r="Q59" s="1"/>
      <c r="R59" s="1"/>
      <c r="U59" s="26"/>
      <c r="AA59" s="1"/>
      <c r="AB59" s="1"/>
      <c r="AD59" s="26"/>
      <c r="AJ59" s="1"/>
      <c r="AK59" s="1"/>
    </row>
    <row r="60" spans="2:37" x14ac:dyDescent="0.25">
      <c r="B60" s="26"/>
      <c r="I60" s="1"/>
      <c r="K60" s="26"/>
      <c r="Q60" s="1"/>
      <c r="R60" s="1"/>
      <c r="U60" s="26"/>
      <c r="AA60" s="1"/>
      <c r="AB60" s="1"/>
      <c r="AD60" s="26"/>
      <c r="AJ60" s="1"/>
      <c r="AK60" s="1"/>
    </row>
    <row r="61" spans="2:37" ht="15.75" thickBot="1" x14ac:dyDescent="0.3">
      <c r="B61" s="27"/>
      <c r="C61" s="2"/>
      <c r="D61" s="2"/>
      <c r="E61" s="2"/>
      <c r="F61" s="2"/>
      <c r="G61" s="2"/>
      <c r="H61" s="2"/>
      <c r="I61" s="3"/>
      <c r="K61" s="27"/>
      <c r="L61" s="2"/>
      <c r="M61" s="2"/>
      <c r="N61" s="2"/>
      <c r="O61" s="2"/>
      <c r="P61" s="2"/>
      <c r="Q61" s="3"/>
      <c r="R61" s="3"/>
      <c r="U61" s="27"/>
      <c r="V61" s="2"/>
      <c r="W61" s="2"/>
      <c r="X61" s="2"/>
      <c r="Y61" s="2"/>
      <c r="Z61" s="2"/>
      <c r="AA61" s="3"/>
      <c r="AB61" s="3"/>
      <c r="AD61" s="27"/>
      <c r="AE61" s="2"/>
      <c r="AF61" s="2"/>
      <c r="AG61" s="2"/>
      <c r="AH61" s="2"/>
      <c r="AI61" s="2"/>
      <c r="AJ61" s="3"/>
      <c r="AK61" s="3"/>
    </row>
  </sheetData>
  <mergeCells count="8">
    <mergeCell ref="E35:N35"/>
    <mergeCell ref="X35:AG35"/>
    <mergeCell ref="X4:AG4"/>
    <mergeCell ref="U3:AI3"/>
    <mergeCell ref="E4:N4"/>
    <mergeCell ref="B3:P3"/>
    <mergeCell ref="B34:P34"/>
    <mergeCell ref="U34:AI34"/>
  </mergeCells>
  <pageMargins left="0.7" right="0.7" top="0.75" bottom="0.75" header="0.3" footer="0.3"/>
  <pageSetup orientation="portrait" r:id="rId1"/>
  <headerFooter>
    <oddFooter>&amp;LUnrestricted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3" sqref="C3"/>
    </sheetView>
  </sheetViews>
  <sheetFormatPr defaultColWidth="23.28515625" defaultRowHeight="15" x14ac:dyDescent="0.25"/>
  <cols>
    <col min="1" max="1" width="23.140625" bestFit="1" customWidth="1"/>
    <col min="2" max="2" width="11.85546875" bestFit="1" customWidth="1"/>
    <col min="3" max="3" width="17.7109375" bestFit="1" customWidth="1"/>
    <col min="4" max="4" width="13.42578125" bestFit="1" customWidth="1"/>
    <col min="5" max="5" width="21.7109375" bestFit="1" customWidth="1"/>
    <col min="6" max="6" width="15.5703125" bestFit="1" customWidth="1"/>
    <col min="7" max="7" width="13.140625" bestFit="1" customWidth="1"/>
    <col min="8" max="8" width="8.5703125" bestFit="1" customWidth="1"/>
  </cols>
  <sheetData>
    <row r="1" spans="1:8" ht="30.75" thickBot="1" x14ac:dyDescent="0.3">
      <c r="A1" s="67" t="s">
        <v>91</v>
      </c>
      <c r="B1" s="68" t="s">
        <v>92</v>
      </c>
      <c r="C1" s="68" t="s">
        <v>93</v>
      </c>
      <c r="D1" s="68" t="s">
        <v>94</v>
      </c>
      <c r="E1" s="68" t="s">
        <v>95</v>
      </c>
      <c r="F1" s="69" t="s">
        <v>96</v>
      </c>
      <c r="G1" s="69" t="s">
        <v>97</v>
      </c>
      <c r="H1" s="68" t="s">
        <v>87</v>
      </c>
    </row>
    <row r="2" spans="1:8" ht="15.75" thickBot="1" x14ac:dyDescent="0.3">
      <c r="A2" s="70" t="s">
        <v>98</v>
      </c>
      <c r="B2" s="72" t="s">
        <v>99</v>
      </c>
      <c r="C2" s="73">
        <v>0.97</v>
      </c>
      <c r="D2" s="72" t="s">
        <v>99</v>
      </c>
      <c r="E2" s="73">
        <v>0.97</v>
      </c>
      <c r="F2" s="72" t="s">
        <v>100</v>
      </c>
      <c r="G2" s="74">
        <v>0.99850000000000005</v>
      </c>
      <c r="H2" s="7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"/>
  <sheetViews>
    <sheetView workbookViewId="0">
      <selection activeCell="F15" sqref="F15"/>
    </sheetView>
  </sheetViews>
  <sheetFormatPr defaultRowHeight="15" x14ac:dyDescent="0.25"/>
  <sheetData>
    <row r="1" spans="2:14" ht="15.75" thickBot="1" x14ac:dyDescent="0.3"/>
    <row r="2" spans="2:14" ht="20.25" thickBot="1" x14ac:dyDescent="0.35"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6"/>
    </row>
  </sheetData>
  <mergeCells count="1">
    <mergeCell ref="B2:N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E23" sqref="E23"/>
    </sheetView>
  </sheetViews>
  <sheetFormatPr defaultRowHeight="15" x14ac:dyDescent="0.25"/>
  <cols>
    <col min="1" max="1" width="6.28515625" bestFit="1" customWidth="1"/>
    <col min="2" max="2" width="11.5703125" bestFit="1" customWidth="1"/>
    <col min="3" max="3" width="12.7109375" bestFit="1" customWidth="1"/>
    <col min="4" max="4" width="13.85546875" bestFit="1" customWidth="1"/>
    <col min="5" max="5" width="6.7109375" bestFit="1" customWidth="1"/>
    <col min="6" max="6" width="19" bestFit="1" customWidth="1"/>
    <col min="7" max="7" width="11.140625" bestFit="1" customWidth="1"/>
    <col min="8" max="8" width="9.7109375" bestFit="1" customWidth="1"/>
    <col min="9" max="9" width="11.5703125" bestFit="1" customWidth="1"/>
    <col min="10" max="10" width="11.28515625" bestFit="1" customWidth="1"/>
    <col min="11" max="11" width="8.5703125" bestFit="1" customWidth="1"/>
  </cols>
  <sheetData>
    <row r="1" spans="1:11" x14ac:dyDescent="0.25">
      <c r="A1" s="33" t="s">
        <v>73</v>
      </c>
      <c r="B1" s="33" t="s">
        <v>74</v>
      </c>
      <c r="C1" s="33" t="s">
        <v>79</v>
      </c>
      <c r="D1" s="33" t="s">
        <v>75</v>
      </c>
      <c r="E1" s="33" t="s">
        <v>76</v>
      </c>
      <c r="F1" s="33" t="s">
        <v>77</v>
      </c>
      <c r="G1" s="33" t="s">
        <v>78</v>
      </c>
      <c r="H1" s="33" t="s">
        <v>80</v>
      </c>
      <c r="I1" s="33" t="s">
        <v>85</v>
      </c>
      <c r="J1" s="33" t="s">
        <v>86</v>
      </c>
      <c r="K1" s="33" t="s">
        <v>87</v>
      </c>
    </row>
    <row r="2" spans="1:11" x14ac:dyDescent="0.25">
      <c r="A2" s="31"/>
      <c r="B2" s="31"/>
      <c r="C2" s="31"/>
      <c r="D2" s="31"/>
      <c r="E2" s="31"/>
      <c r="F2" s="31"/>
      <c r="G2" s="31"/>
      <c r="H2" s="31" t="s">
        <v>81</v>
      </c>
      <c r="I2" s="31"/>
      <c r="J2" s="31"/>
      <c r="K2" s="31"/>
    </row>
    <row r="3" spans="1:11" x14ac:dyDescent="0.25">
      <c r="A3" s="31"/>
      <c r="B3" s="31"/>
      <c r="C3" s="31"/>
      <c r="D3" s="31"/>
      <c r="E3" s="31"/>
      <c r="F3" s="31"/>
      <c r="G3" s="31"/>
      <c r="H3" s="31" t="s">
        <v>82</v>
      </c>
      <c r="I3" s="31"/>
      <c r="J3" s="31"/>
      <c r="K3" s="31"/>
    </row>
    <row r="4" spans="1:11" x14ac:dyDescent="0.25">
      <c r="A4" s="31"/>
      <c r="B4" s="31"/>
      <c r="C4" s="31"/>
      <c r="D4" s="31"/>
      <c r="E4" s="31"/>
      <c r="F4" s="31"/>
      <c r="G4" s="31"/>
      <c r="H4" s="31" t="s">
        <v>83</v>
      </c>
      <c r="I4" s="31"/>
      <c r="J4" s="31"/>
      <c r="K4" s="31"/>
    </row>
    <row r="5" spans="1:11" x14ac:dyDescent="0.25">
      <c r="A5" s="31"/>
      <c r="B5" s="31"/>
      <c r="C5" s="31"/>
      <c r="D5" s="31"/>
      <c r="E5" s="31"/>
      <c r="F5" s="31"/>
      <c r="G5" s="31"/>
      <c r="H5" s="31" t="s">
        <v>84</v>
      </c>
      <c r="I5" s="31"/>
      <c r="J5" s="31"/>
      <c r="K5" s="31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8"/>
  <sheetViews>
    <sheetView workbookViewId="0">
      <selection activeCell="G19" sqref="G19"/>
    </sheetView>
  </sheetViews>
  <sheetFormatPr defaultRowHeight="15" x14ac:dyDescent="0.25"/>
  <cols>
    <col min="3" max="3" width="12.5703125" bestFit="1" customWidth="1"/>
  </cols>
  <sheetData>
    <row r="4" spans="1:5" x14ac:dyDescent="0.25">
      <c r="B4" t="s">
        <v>70</v>
      </c>
      <c r="C4">
        <v>10</v>
      </c>
      <c r="D4" t="s">
        <v>71</v>
      </c>
    </row>
    <row r="5" spans="1:5" x14ac:dyDescent="0.25">
      <c r="C5" s="30">
        <f>C4/12</f>
        <v>0.83333333333333337</v>
      </c>
      <c r="D5" t="s">
        <v>72</v>
      </c>
    </row>
    <row r="7" spans="1:5" x14ac:dyDescent="0.25">
      <c r="A7">
        <v>1</v>
      </c>
      <c r="B7" s="29">
        <v>45748</v>
      </c>
      <c r="C7" s="30">
        <f>$C$5*A7</f>
        <v>0.83333333333333337</v>
      </c>
      <c r="E7" s="30">
        <f>$C$5*C7</f>
        <v>0.69444444444444453</v>
      </c>
    </row>
    <row r="8" spans="1:5" x14ac:dyDescent="0.25">
      <c r="A8">
        <v>2</v>
      </c>
      <c r="B8" s="29">
        <v>45778</v>
      </c>
      <c r="C8" s="30">
        <f t="shared" ref="C8:C18" si="0">$C$5*A8</f>
        <v>1.6666666666666667</v>
      </c>
    </row>
    <row r="9" spans="1:5" x14ac:dyDescent="0.25">
      <c r="A9">
        <v>3</v>
      </c>
      <c r="B9" s="29">
        <v>45809</v>
      </c>
      <c r="C9" s="30">
        <f t="shared" si="0"/>
        <v>2.5</v>
      </c>
    </row>
    <row r="10" spans="1:5" x14ac:dyDescent="0.25">
      <c r="A10">
        <v>4</v>
      </c>
      <c r="B10" s="29">
        <v>45839</v>
      </c>
      <c r="C10" s="30">
        <f t="shared" si="0"/>
        <v>3.3333333333333335</v>
      </c>
      <c r="D10">
        <v>2</v>
      </c>
    </row>
    <row r="11" spans="1:5" x14ac:dyDescent="0.25">
      <c r="A11">
        <v>5</v>
      </c>
      <c r="B11" s="29">
        <v>45870</v>
      </c>
      <c r="C11" s="30">
        <f t="shared" si="0"/>
        <v>4.166666666666667</v>
      </c>
    </row>
    <row r="12" spans="1:5" x14ac:dyDescent="0.25">
      <c r="A12">
        <v>6</v>
      </c>
      <c r="B12" s="29">
        <v>45901</v>
      </c>
      <c r="C12" s="30">
        <f t="shared" si="0"/>
        <v>5</v>
      </c>
    </row>
    <row r="13" spans="1:5" x14ac:dyDescent="0.25">
      <c r="A13">
        <v>7</v>
      </c>
      <c r="B13" s="29">
        <v>45931</v>
      </c>
      <c r="C13" s="30">
        <f t="shared" si="0"/>
        <v>5.8333333333333339</v>
      </c>
    </row>
    <row r="14" spans="1:5" x14ac:dyDescent="0.25">
      <c r="A14">
        <v>8</v>
      </c>
      <c r="B14" s="29">
        <v>45962</v>
      </c>
      <c r="C14" s="30">
        <f t="shared" si="0"/>
        <v>6.666666666666667</v>
      </c>
    </row>
    <row r="15" spans="1:5" x14ac:dyDescent="0.25">
      <c r="A15">
        <v>9</v>
      </c>
      <c r="B15" s="29">
        <v>45992</v>
      </c>
      <c r="C15" s="30">
        <f t="shared" si="0"/>
        <v>7.5</v>
      </c>
    </row>
    <row r="16" spans="1:5" x14ac:dyDescent="0.25">
      <c r="A16">
        <v>10</v>
      </c>
      <c r="B16" s="29">
        <v>46023</v>
      </c>
      <c r="C16" s="30">
        <f t="shared" si="0"/>
        <v>8.3333333333333339</v>
      </c>
    </row>
    <row r="17" spans="1:3" x14ac:dyDescent="0.25">
      <c r="A17">
        <v>11</v>
      </c>
      <c r="B17" s="29">
        <v>46054</v>
      </c>
      <c r="C17" s="30">
        <f t="shared" si="0"/>
        <v>9.1666666666666679</v>
      </c>
    </row>
    <row r="18" spans="1:3" x14ac:dyDescent="0.25">
      <c r="A18">
        <v>12</v>
      </c>
      <c r="B18" s="29">
        <v>46082</v>
      </c>
      <c r="C18" s="30">
        <f t="shared" si="0"/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59b6cd5-d141-4a33-8bf1-0ca04484304f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A3 Report </vt:lpstr>
      <vt:lpstr>Graphs</vt:lpstr>
      <vt:lpstr>Data Sheet</vt:lpstr>
      <vt:lpstr>trainings</vt:lpstr>
      <vt:lpstr>KPI</vt:lpstr>
      <vt:lpstr>R&amp;R</vt:lpstr>
      <vt:lpstr>Gemba Tracker</vt:lpstr>
      <vt:lpstr>KAIZEN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FESNVM-WAG</dc:creator>
  <cp:keywords>C_Unrestricted</cp:keywords>
  <cp:lastModifiedBy>Akbar Chaudhari</cp:lastModifiedBy>
  <cp:lastPrinted>2016-12-28T06:44:20Z</cp:lastPrinted>
  <dcterms:created xsi:type="dcterms:W3CDTF">2015-08-03T03:52:52Z</dcterms:created>
  <dcterms:modified xsi:type="dcterms:W3CDTF">2026-06-27T05:25:13Z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Unrestricted</vt:lpwstr>
  </property>
  <property fmtid="{D5CDD505-2E9C-101B-9397-08002B2CF9AE}" pid="3" name="_AdHocReviewCycleID">
    <vt:i4>-2047676451</vt:i4>
  </property>
  <property fmtid="{D5CDD505-2E9C-101B-9397-08002B2CF9AE}" pid="4" name="_NewReviewCycle">
    <vt:lpwstr/>
  </property>
  <property fmtid="{D5CDD505-2E9C-101B-9397-08002B2CF9AE}" pid="5" name="_EmailSubject">
    <vt:lpwstr/>
  </property>
  <property fmtid="{D5CDD505-2E9C-101B-9397-08002B2CF9AE}" pid="6" name="_AuthorEmail">
    <vt:lpwstr>harshal.bhagat.ext@siemens.com</vt:lpwstr>
  </property>
  <property fmtid="{D5CDD505-2E9C-101B-9397-08002B2CF9AE}" pid="7" name="_AuthorEmailDisplayName">
    <vt:lpwstr>BHAGAT, HARSHAL (EXT) (RC-IN DF CP MF PRD&amp;LP)</vt:lpwstr>
  </property>
  <property fmtid="{D5CDD505-2E9C-101B-9397-08002B2CF9AE}" pid="8" name="_ReviewingToolsShownOnce">
    <vt:lpwstr/>
  </property>
  <property fmtid="{D5CDD505-2E9C-101B-9397-08002B2CF9AE}" pid="9" name="MSIP_Label_a59b6cd5-d141-4a33-8bf1-0ca04484304f_Enabled">
    <vt:lpwstr>true</vt:lpwstr>
  </property>
  <property fmtid="{D5CDD505-2E9C-101B-9397-08002B2CF9AE}" pid="10" name="MSIP_Label_a59b6cd5-d141-4a33-8bf1-0ca04484304f_SetDate">
    <vt:lpwstr>2022-07-04T12:37:19Z</vt:lpwstr>
  </property>
  <property fmtid="{D5CDD505-2E9C-101B-9397-08002B2CF9AE}" pid="11" name="MSIP_Label_a59b6cd5-d141-4a33-8bf1-0ca04484304f_Method">
    <vt:lpwstr>Standard</vt:lpwstr>
  </property>
  <property fmtid="{D5CDD505-2E9C-101B-9397-08002B2CF9AE}" pid="12" name="MSIP_Label_a59b6cd5-d141-4a33-8bf1-0ca04484304f_Name">
    <vt:lpwstr>restricted-default</vt:lpwstr>
  </property>
  <property fmtid="{D5CDD505-2E9C-101B-9397-08002B2CF9AE}" pid="13" name="MSIP_Label_a59b6cd5-d141-4a33-8bf1-0ca04484304f_SiteId">
    <vt:lpwstr>38ae3bcd-9579-4fd4-adda-b42e1495d55a</vt:lpwstr>
  </property>
  <property fmtid="{D5CDD505-2E9C-101B-9397-08002B2CF9AE}" pid="14" name="MSIP_Label_a59b6cd5-d141-4a33-8bf1-0ca04484304f_ActionId">
    <vt:lpwstr>ef8958b6-4c03-4c3d-915a-1efc770bd7ca</vt:lpwstr>
  </property>
  <property fmtid="{D5CDD505-2E9C-101B-9397-08002B2CF9AE}" pid="15" name="MSIP_Label_a59b6cd5-d141-4a33-8bf1-0ca04484304f_ContentBits">
    <vt:lpwstr>0</vt:lpwstr>
  </property>
  <property fmtid="{D5CDD505-2E9C-101B-9397-08002B2CF9AE}" pid="16" name="Document_Confidentiality">
    <vt:lpwstr>Restricted</vt:lpwstr>
  </property>
</Properties>
</file>