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\Desktop\"/>
    </mc:Choice>
  </mc:AlternateContent>
  <xr:revisionPtr revIDLastSave="0" documentId="8_{08C7E03D-D088-4000-93D1-0FD8E2CE69E4}" xr6:coauthVersionLast="37" xr6:coauthVersionMax="37" xr10:uidLastSave="{00000000-0000-0000-0000-000000000000}"/>
  <bookViews>
    <workbookView xWindow="0" yWindow="0" windowWidth="19200" windowHeight="6940" xr2:uid="{EB38F85E-B87A-4C6F-81D5-C48664FB2E14}"/>
  </bookViews>
  <sheets>
    <sheet name="Sheet1" sheetId="1" r:id="rId1"/>
  </sheets>
  <externalReferences>
    <externalReference r:id="rId2"/>
  </externalReferenc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3" i="1"/>
  <c r="H14" i="1"/>
  <c r="H15" i="1"/>
  <c r="H16" i="1"/>
  <c r="J14" i="1"/>
  <c r="J15" i="1"/>
  <c r="J16" i="1"/>
  <c r="O6" i="1"/>
  <c r="E4" i="1"/>
  <c r="E5" i="1"/>
  <c r="E6" i="1"/>
  <c r="O7" i="1"/>
  <c r="P6" i="1"/>
  <c r="F7" i="1"/>
  <c r="F8" i="1"/>
  <c r="F9" i="1"/>
  <c r="P7" i="1"/>
  <c r="O10" i="1"/>
  <c r="O4" i="1"/>
  <c r="G9" i="1"/>
  <c r="P4" i="1"/>
  <c r="H9" i="1"/>
  <c r="I9" i="1"/>
  <c r="G8" i="1"/>
  <c r="H8" i="1"/>
  <c r="I8" i="1"/>
  <c r="G7" i="1"/>
  <c r="H7" i="1"/>
  <c r="I7" i="1"/>
  <c r="G6" i="1"/>
  <c r="H6" i="1"/>
  <c r="I6" i="1"/>
  <c r="G5" i="1"/>
  <c r="H5" i="1"/>
  <c r="I5" i="1"/>
  <c r="G4" i="1"/>
  <c r="H4" i="1"/>
  <c r="I4" i="1"/>
</calcChain>
</file>

<file path=xl/sharedStrings.xml><?xml version="1.0" encoding="utf-8"?>
<sst xmlns="http://schemas.openxmlformats.org/spreadsheetml/2006/main" count="16" uniqueCount="14">
  <si>
    <t>X1</t>
  </si>
  <si>
    <t>Y</t>
  </si>
  <si>
    <t>check</t>
  </si>
  <si>
    <t>yes</t>
  </si>
  <si>
    <t>no</t>
  </si>
  <si>
    <t>accuracy</t>
  </si>
  <si>
    <t>(X-mean(x))^2</t>
  </si>
  <si>
    <t>y0</t>
  </si>
  <si>
    <t>y1</t>
  </si>
  <si>
    <t>actual y transform</t>
  </si>
  <si>
    <t>probability</t>
  </si>
  <si>
    <t>mean</t>
  </si>
  <si>
    <t>sum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</si>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</sst>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[1]LRC!$B$4:$B$9</c:f>
              <c:numCache>
                <c:formatCode>General</c:formatCode>
                <c:ptCount val="6"/>
                <c:pt idx="0">
                  <c:v>1.2</c:v>
                </c:pt>
                <c:pt idx="1">
                  <c:v>1.3</c:v>
                </c:pt>
                <c:pt idx="2">
                  <c:v>4.2</c:v>
                </c:pt>
                <c:pt idx="3">
                  <c:v>1.0569999999999999</c:v>
                </c:pt>
                <c:pt idx="4">
                  <c:v>2.3690000000000002</c:v>
                </c:pt>
                <c:pt idx="5">
                  <c:v>1.02</c:v>
                </c:pt>
              </c:numCache>
            </c:numRef>
          </c:xVal>
          <c:yVal>
            <c:numRef>
              <c:f>[1]LRC!$D$4:$D$9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0-48E9-82B1-FFB206AC0E6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[1]LRC!$B$4:$B$9</c:f>
              <c:numCache>
                <c:formatCode>General</c:formatCode>
                <c:ptCount val="6"/>
                <c:pt idx="0">
                  <c:v>1.2</c:v>
                </c:pt>
                <c:pt idx="1">
                  <c:v>1.3</c:v>
                </c:pt>
                <c:pt idx="2">
                  <c:v>4.2</c:v>
                </c:pt>
                <c:pt idx="3">
                  <c:v>1.0569999999999999</c:v>
                </c:pt>
                <c:pt idx="4">
                  <c:v>2.3690000000000002</c:v>
                </c:pt>
                <c:pt idx="5">
                  <c:v>1.02</c:v>
                </c:pt>
              </c:numCache>
            </c:numRef>
          </c:xVal>
          <c:yVal>
            <c:numRef>
              <c:f>[1]LRC!$T$26:$T$31</c:f>
              <c:numCache>
                <c:formatCode>General</c:formatCode>
                <c:ptCount val="6"/>
                <c:pt idx="0">
                  <c:v>0.68170340748242686</c:v>
                </c:pt>
                <c:pt idx="1">
                  <c:v>-0.12516628199303437</c:v>
                </c:pt>
                <c:pt idx="2">
                  <c:v>0.13576065382774383</c:v>
                </c:pt>
                <c:pt idx="3">
                  <c:v>0.83957485767346252</c:v>
                </c:pt>
                <c:pt idx="4">
                  <c:v>0.61938976775764942</c:v>
                </c:pt>
                <c:pt idx="5">
                  <c:v>0.8487375952517513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0-48E9-82B1-FFB206AC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35984"/>
        <c:axId val="350873192"/>
      </c:scatterChart>
      <c:valAx>
        <c:axId val="46623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73192"/>
        <c:crosses val="autoZero"/>
        <c:crossBetween val="midCat"/>
      </c:valAx>
      <c:valAx>
        <c:axId val="350873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235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[1]LRC!$C$4:$C$9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3.3</c:v>
                </c:pt>
                <c:pt idx="2">
                  <c:v>2.25</c:v>
                </c:pt>
                <c:pt idx="3">
                  <c:v>2.0139999999999998</c:v>
                </c:pt>
                <c:pt idx="4">
                  <c:v>2.0099999999999998</c:v>
                </c:pt>
                <c:pt idx="5">
                  <c:v>2.0099999999999998</c:v>
                </c:pt>
              </c:numCache>
            </c:numRef>
          </c:xVal>
          <c:yVal>
            <c:numRef>
              <c:f>[1]LRC!$D$4:$D$9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0-4A2A-BB2E-ED93A164EE2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[1]LRC!$C$4:$C$9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3.3</c:v>
                </c:pt>
                <c:pt idx="2">
                  <c:v>2.25</c:v>
                </c:pt>
                <c:pt idx="3">
                  <c:v>2.0139999999999998</c:v>
                </c:pt>
                <c:pt idx="4">
                  <c:v>2.0099999999999998</c:v>
                </c:pt>
                <c:pt idx="5">
                  <c:v>2.0099999999999998</c:v>
                </c:pt>
              </c:numCache>
            </c:numRef>
          </c:xVal>
          <c:yVal>
            <c:numRef>
              <c:f>[1]LRC!$T$26:$T$31</c:f>
              <c:numCache>
                <c:formatCode>General</c:formatCode>
                <c:ptCount val="6"/>
                <c:pt idx="0">
                  <c:v>0.68170340748242686</c:v>
                </c:pt>
                <c:pt idx="1">
                  <c:v>-0.12516628199303437</c:v>
                </c:pt>
                <c:pt idx="2">
                  <c:v>0.13576065382774383</c:v>
                </c:pt>
                <c:pt idx="3">
                  <c:v>0.83957485767346252</c:v>
                </c:pt>
                <c:pt idx="4">
                  <c:v>0.61938976775764942</c:v>
                </c:pt>
                <c:pt idx="5">
                  <c:v>0.8487375952517513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0-4A2A-BB2E-ED93A164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9912"/>
        <c:axId val="350870568"/>
      </c:scatterChart>
      <c:valAx>
        <c:axId val="35086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70568"/>
        <c:crosses val="autoZero"/>
        <c:crossBetween val="midCat"/>
      </c:valAx>
      <c:valAx>
        <c:axId val="350870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69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238125</xdr:colOff>
      <xdr:row>0</xdr:row>
      <xdr:rowOff>180975</xdr:rowOff>
    </xdr:from>
    <xdr:to>
      <xdr:col>33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6E19F-48C4-41D1-82CA-EC8C42940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238125</xdr:colOff>
      <xdr:row>12</xdr:row>
      <xdr:rowOff>47625</xdr:rowOff>
    </xdr:from>
    <xdr:to>
      <xdr:col>33</xdr:col>
      <xdr:colOff>238125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3B419-5BA0-4030-A2AC-B0A2C93FE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N"/>
      <sheetName val="BASICReg"/>
      <sheetName val="regression for regression"/>
      <sheetName val="LRC"/>
      <sheetName val="sample"/>
      <sheetName val="LDA-Variance"/>
      <sheetName val="co var"/>
      <sheetName val="timeseries"/>
      <sheetName val="data prac"/>
      <sheetName val="SVM"/>
    </sheetNames>
    <sheetDataSet>
      <sheetData sheetId="0"/>
      <sheetData sheetId="1"/>
      <sheetData sheetId="2"/>
      <sheetData sheetId="3">
        <row r="4">
          <cell r="B4">
            <v>1.2</v>
          </cell>
          <cell r="C4">
            <v>2.2000000000000002</v>
          </cell>
          <cell r="D4">
            <v>0</v>
          </cell>
        </row>
        <row r="5">
          <cell r="B5">
            <v>1.3</v>
          </cell>
          <cell r="C5">
            <v>3.3</v>
          </cell>
          <cell r="D5">
            <v>0</v>
          </cell>
        </row>
        <row r="6">
          <cell r="B6">
            <v>4.2</v>
          </cell>
          <cell r="C6">
            <v>2.25</v>
          </cell>
          <cell r="D6">
            <v>0</v>
          </cell>
        </row>
        <row r="7">
          <cell r="B7">
            <v>1.0569999999999999</v>
          </cell>
          <cell r="C7">
            <v>2.0139999999999998</v>
          </cell>
          <cell r="D7">
            <v>1</v>
          </cell>
        </row>
        <row r="8">
          <cell r="B8">
            <v>2.3690000000000002</v>
          </cell>
          <cell r="C8">
            <v>2.0099999999999998</v>
          </cell>
          <cell r="D8">
            <v>1</v>
          </cell>
        </row>
        <row r="9">
          <cell r="B9">
            <v>1.02</v>
          </cell>
          <cell r="C9">
            <v>2.0099999999999998</v>
          </cell>
          <cell r="D9">
            <v>1</v>
          </cell>
        </row>
        <row r="26">
          <cell r="T26">
            <v>0.68170340748242686</v>
          </cell>
        </row>
        <row r="27">
          <cell r="T27">
            <v>-0.12516628199303437</v>
          </cell>
        </row>
        <row r="28">
          <cell r="T28">
            <v>0.13576065382774383</v>
          </cell>
        </row>
        <row r="29">
          <cell r="T29">
            <v>0.83957485767346252</v>
          </cell>
        </row>
        <row r="30">
          <cell r="T30">
            <v>0.61938976775764942</v>
          </cell>
        </row>
        <row r="31">
          <cell r="T31">
            <v>0.8487375952517513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B8EC-1789-4F32-9B6D-DC687CCDDC6E}">
  <dimension ref="C2:P18"/>
  <sheetViews>
    <sheetView tabSelected="1" workbookViewId="0">
      <selection activeCell="I14" sqref="A1:XFD1048576"/>
    </sheetView>
  </sheetViews>
  <sheetFormatPr defaultRowHeight="14.5" x14ac:dyDescent="0.35"/>
  <sheetData>
    <row r="2" spans="3:16" x14ac:dyDescent="0.35">
      <c r="E2" t="s">
        <v>6</v>
      </c>
    </row>
    <row r="3" spans="3:16" x14ac:dyDescent="0.35">
      <c r="C3" t="s">
        <v>0</v>
      </c>
      <c r="D3" t="s">
        <v>1</v>
      </c>
      <c r="E3" s="2">
        <v>0</v>
      </c>
      <c r="F3" s="2">
        <v>1</v>
      </c>
      <c r="G3" t="s">
        <v>7</v>
      </c>
      <c r="H3" t="s">
        <v>8</v>
      </c>
      <c r="I3" t="s">
        <v>9</v>
      </c>
      <c r="N3" t="s">
        <v>10</v>
      </c>
      <c r="O3">
        <v>0</v>
      </c>
      <c r="P3">
        <v>1</v>
      </c>
    </row>
    <row r="4" spans="3:16" x14ac:dyDescent="0.35">
      <c r="C4">
        <v>2.25</v>
      </c>
      <c r="D4">
        <v>0</v>
      </c>
      <c r="E4">
        <f>(C4-$O$6)^2</f>
        <v>1</v>
      </c>
      <c r="G4">
        <f>(C4*($O$6/$O$10)-($O$6)^2)/((2*$O$10)+LN($O$4))</f>
        <v>-2.4868906059310665</v>
      </c>
      <c r="H4">
        <f>(C4*($P$6/$O$10)-($P$6)^2)/((2*$O$10)+LN($P$4))</f>
        <v>-19.129927737931279</v>
      </c>
      <c r="I4">
        <f>IF(G4&gt;H4,0,1)</f>
        <v>0</v>
      </c>
      <c r="O4">
        <f>COUNTIF(D4:D9,0)/COUNT(D4:D9)</f>
        <v>0.5</v>
      </c>
      <c r="P4">
        <f>COUNTIF(D4:D9,1)/COUNT(D4:D9)</f>
        <v>0.5</v>
      </c>
    </row>
    <row r="5" spans="3:16" x14ac:dyDescent="0.35">
      <c r="C5">
        <v>3.25</v>
      </c>
      <c r="D5">
        <v>0</v>
      </c>
      <c r="E5">
        <f t="shared" ref="E5:E6" si="0">(C5-$O$6)^2</f>
        <v>0</v>
      </c>
      <c r="G5">
        <f t="shared" ref="G5:G9" si="1">(C5*($O$6/$O$10)-($O$6)^2)/((2*$O$10)+LN($O$4))</f>
        <v>0</v>
      </c>
      <c r="H5">
        <f t="shared" ref="H5:H9" si="2">(C5*($P$6/$O$10)-($P$6)^2)/((2*$O$10)+LN($P$4))</f>
        <v>-14.34744580344846</v>
      </c>
      <c r="I5">
        <f t="shared" ref="I5:I9" si="3">IF(G5&gt;H5,0,1)</f>
        <v>0</v>
      </c>
    </row>
    <row r="6" spans="3:16" x14ac:dyDescent="0.35">
      <c r="C6">
        <v>4.25</v>
      </c>
      <c r="D6">
        <v>0</v>
      </c>
      <c r="E6">
        <f t="shared" si="0"/>
        <v>1</v>
      </c>
      <c r="G6">
        <f t="shared" si="1"/>
        <v>2.4868906059310665</v>
      </c>
      <c r="H6">
        <f t="shared" si="2"/>
        <v>-9.5649638689656395</v>
      </c>
      <c r="I6">
        <f t="shared" si="3"/>
        <v>0</v>
      </c>
      <c r="N6" t="s">
        <v>11</v>
      </c>
      <c r="O6">
        <f>AVERAGEIF(D4:D9,0,C4:C9)</f>
        <v>3.25</v>
      </c>
      <c r="P6">
        <f>AVERAGEIF(D4:D9,1,C4:C9)</f>
        <v>6.25</v>
      </c>
    </row>
    <row r="7" spans="3:16" x14ac:dyDescent="0.35">
      <c r="C7">
        <v>5.25</v>
      </c>
      <c r="D7">
        <v>1</v>
      </c>
      <c r="F7">
        <f>(C7-$P$6)^2</f>
        <v>1</v>
      </c>
      <c r="G7">
        <f t="shared" si="1"/>
        <v>4.973781211862133</v>
      </c>
      <c r="H7">
        <f t="shared" si="2"/>
        <v>-4.7824819344828198</v>
      </c>
      <c r="I7">
        <f t="shared" si="3"/>
        <v>0</v>
      </c>
      <c r="N7" t="s">
        <v>12</v>
      </c>
      <c r="O7">
        <f>SUM(E4:E6)</f>
        <v>2</v>
      </c>
      <c r="P7">
        <f>SUM(F7:F9)</f>
        <v>2</v>
      </c>
    </row>
    <row r="8" spans="3:16" x14ac:dyDescent="0.35">
      <c r="C8">
        <v>6.25</v>
      </c>
      <c r="D8">
        <v>1</v>
      </c>
      <c r="F8">
        <f>(C8-$P$6)^2</f>
        <v>0</v>
      </c>
      <c r="G8">
        <f t="shared" si="1"/>
        <v>7.460671817793199</v>
      </c>
      <c r="H8">
        <f t="shared" si="2"/>
        <v>0</v>
      </c>
      <c r="I8">
        <f t="shared" si="3"/>
        <v>0</v>
      </c>
    </row>
    <row r="9" spans="3:16" x14ac:dyDescent="0.35">
      <c r="C9">
        <v>7.25</v>
      </c>
      <c r="D9">
        <v>1</v>
      </c>
      <c r="F9">
        <f t="shared" ref="F9" si="4">(C9-$P$6)^2</f>
        <v>1</v>
      </c>
      <c r="G9">
        <f t="shared" si="1"/>
        <v>9.9475624237242659</v>
      </c>
      <c r="H9">
        <f t="shared" si="2"/>
        <v>4.7824819344828198</v>
      </c>
      <c r="I9">
        <f t="shared" si="3"/>
        <v>0</v>
      </c>
    </row>
    <row r="10" spans="3:16" x14ac:dyDescent="0.35">
      <c r="N10" t="s">
        <v>13</v>
      </c>
      <c r="O10" s="3">
        <f>1/(COUNT(C4:C9)-2)*(O7+P7)</f>
        <v>1</v>
      </c>
      <c r="P10" s="3"/>
    </row>
    <row r="12" spans="3:16" x14ac:dyDescent="0.35">
      <c r="F12" t="s">
        <v>1</v>
      </c>
      <c r="G12" t="s">
        <v>9</v>
      </c>
      <c r="H12" t="s">
        <v>2</v>
      </c>
    </row>
    <row r="13" spans="3:16" x14ac:dyDescent="0.35">
      <c r="F13">
        <v>0</v>
      </c>
      <c r="G13">
        <v>0</v>
      </c>
      <c r="H13" t="str">
        <f>IF(F13=G13,"yes","no")</f>
        <v>yes</v>
      </c>
    </row>
    <row r="14" spans="3:16" x14ac:dyDescent="0.35">
      <c r="F14">
        <v>0</v>
      </c>
      <c r="G14">
        <v>0</v>
      </c>
      <c r="H14" t="str">
        <f t="shared" ref="H14:H18" si="5">IF(F14=G14,"yes","no")</f>
        <v>yes</v>
      </c>
      <c r="I14" t="s">
        <v>3</v>
      </c>
      <c r="J14">
        <f>COUNTIF(H13:H18,"yes")</f>
        <v>3</v>
      </c>
    </row>
    <row r="15" spans="3:16" x14ac:dyDescent="0.35">
      <c r="F15">
        <v>0</v>
      </c>
      <c r="G15">
        <v>0</v>
      </c>
      <c r="H15" t="str">
        <f t="shared" si="5"/>
        <v>yes</v>
      </c>
      <c r="I15" t="s">
        <v>4</v>
      </c>
      <c r="J15">
        <f>COUNTIF(H13:H18,"no")</f>
        <v>3</v>
      </c>
    </row>
    <row r="16" spans="3:16" x14ac:dyDescent="0.35">
      <c r="F16">
        <v>1</v>
      </c>
      <c r="G16">
        <v>0</v>
      </c>
      <c r="H16" t="str">
        <f t="shared" si="5"/>
        <v>no</v>
      </c>
      <c r="I16" t="s">
        <v>5</v>
      </c>
      <c r="J16" s="1">
        <f>J14/(J14+J15)</f>
        <v>0.5</v>
      </c>
    </row>
    <row r="17" spans="6:8" x14ac:dyDescent="0.35">
      <c r="F17">
        <v>1</v>
      </c>
      <c r="G17">
        <v>0</v>
      </c>
      <c r="H17" t="str">
        <f t="shared" si="5"/>
        <v>no</v>
      </c>
    </row>
    <row r="18" spans="6:8" x14ac:dyDescent="0.35">
      <c r="F18">
        <v>1</v>
      </c>
      <c r="G18">
        <v>0</v>
      </c>
      <c r="H18" t="str">
        <f t="shared" si="5"/>
        <v>no</v>
      </c>
    </row>
  </sheetData>
  <mergeCells count="1">
    <mergeCell ref="O10:P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</dc:creator>
  <cp:lastModifiedBy>Atul Singh</cp:lastModifiedBy>
  <dcterms:created xsi:type="dcterms:W3CDTF">2018-10-19T09:59:56Z</dcterms:created>
  <dcterms:modified xsi:type="dcterms:W3CDTF">2018-10-19T10:01:17Z</dcterms:modified>
</cp:coreProperties>
</file>