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\Desktop\"/>
    </mc:Choice>
  </mc:AlternateContent>
  <xr:revisionPtr revIDLastSave="0" documentId="13_ncr:1_{D85B6C3F-5850-4FDA-A4CB-7E3123B71277}" xr6:coauthVersionLast="33" xr6:coauthVersionMax="33" xr10:uidLastSave="{00000000-0000-0000-0000-000000000000}"/>
  <bookViews>
    <workbookView xWindow="0" yWindow="0" windowWidth="19200" windowHeight="6470" xr2:uid="{B9247DDF-93C5-4B80-9753-B36469A1345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6" i="1"/>
  <c r="L7" i="1"/>
  <c r="L8" i="1"/>
  <c r="C19" i="1"/>
  <c r="C18" i="1"/>
  <c r="J3" i="1"/>
  <c r="J6" i="1"/>
  <c r="J7" i="1"/>
  <c r="J2" i="1"/>
  <c r="I3" i="1"/>
  <c r="K3" i="1" s="1"/>
  <c r="I7" i="1"/>
  <c r="K7" i="1" s="1"/>
  <c r="C15" i="1"/>
  <c r="M4" i="1" s="1"/>
  <c r="B15" i="1"/>
  <c r="L5" i="1" s="1"/>
  <c r="C14" i="1"/>
  <c r="J4" i="1" s="1"/>
  <c r="B14" i="1"/>
  <c r="I4" i="1" s="1"/>
  <c r="K4" i="1" s="1"/>
  <c r="C12" i="1"/>
  <c r="B12" i="1"/>
  <c r="C11" i="1"/>
  <c r="B11" i="1"/>
  <c r="N4" i="1" l="1"/>
  <c r="O4" i="1" s="1"/>
  <c r="P4" i="1" s="1"/>
  <c r="N3" i="1"/>
  <c r="O3" i="1" s="1"/>
  <c r="P3" i="1" s="1"/>
  <c r="I2" i="1"/>
  <c r="K2" i="1" s="1"/>
  <c r="I6" i="1"/>
  <c r="K6" i="1" s="1"/>
  <c r="M7" i="1"/>
  <c r="N7" i="1" s="1"/>
  <c r="O7" i="1" s="1"/>
  <c r="P7" i="1" s="1"/>
  <c r="M3" i="1"/>
  <c r="I9" i="1"/>
  <c r="K9" i="1" s="1"/>
  <c r="I5" i="1"/>
  <c r="K5" i="1" s="1"/>
  <c r="J9" i="1"/>
  <c r="J5" i="1"/>
  <c r="M2" i="1"/>
  <c r="N2" i="1" s="1"/>
  <c r="O2" i="1" s="1"/>
  <c r="P2" i="1" s="1"/>
  <c r="M6" i="1"/>
  <c r="N6" i="1" s="1"/>
  <c r="O6" i="1" s="1"/>
  <c r="P6" i="1" s="1"/>
  <c r="I8" i="1"/>
  <c r="J8" i="1"/>
  <c r="L9" i="1"/>
  <c r="M9" i="1"/>
  <c r="M5" i="1"/>
  <c r="N5" i="1" s="1"/>
  <c r="M8" i="1"/>
  <c r="N8" i="1" s="1"/>
  <c r="O5" i="1" l="1"/>
  <c r="P5" i="1" s="1"/>
  <c r="K8" i="1"/>
  <c r="O8" i="1" s="1"/>
  <c r="P8" i="1" s="1"/>
  <c r="N9" i="1"/>
  <c r="O9" i="1" s="1"/>
  <c r="P9" i="1" s="1"/>
  <c r="N13" i="1" l="1"/>
  <c r="N12" i="1"/>
  <c r="N15" i="1" s="1"/>
</calcChain>
</file>

<file path=xl/sharedStrings.xml><?xml version="1.0" encoding="utf-8"?>
<sst xmlns="http://schemas.openxmlformats.org/spreadsheetml/2006/main" count="27" uniqueCount="27">
  <si>
    <t>x1</t>
  </si>
  <si>
    <t>x2</t>
  </si>
  <si>
    <t>y</t>
  </si>
  <si>
    <t>x1|y=0</t>
  </si>
  <si>
    <t>x2|y=0</t>
  </si>
  <si>
    <t>x1|y=1</t>
  </si>
  <si>
    <t>x2|y=1</t>
  </si>
  <si>
    <t>avg(0)</t>
  </si>
  <si>
    <t>avg(1)</t>
  </si>
  <si>
    <t>std(0)</t>
  </si>
  <si>
    <t>std(1)</t>
  </si>
  <si>
    <t>pred(x1|y=0)</t>
  </si>
  <si>
    <t>pred(x2|y=0)</t>
  </si>
  <si>
    <t>final(pred(x1x2|y=0)</t>
  </si>
  <si>
    <t>prob of 0</t>
  </si>
  <si>
    <t>prob of 1</t>
  </si>
  <si>
    <t>pred(x1|y=1)</t>
  </si>
  <si>
    <t>pred(x2|y=1)</t>
  </si>
  <si>
    <t>final(pred(x1x2|y=1)</t>
  </si>
  <si>
    <t>ultimate_fp</t>
  </si>
  <si>
    <t>check</t>
  </si>
  <si>
    <t>yes</t>
  </si>
  <si>
    <t>no</t>
  </si>
  <si>
    <t>accuracy</t>
  </si>
  <si>
    <t>confusion matrix</t>
  </si>
  <si>
    <t>0's</t>
  </si>
  <si>
    <t>1's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</si>
</sst>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A37F-5A3D-4E23-81AE-2373B4C04DED}">
  <dimension ref="A1:P19"/>
  <sheetViews>
    <sheetView tabSelected="1" topLeftCell="F4" workbookViewId="0">
      <selection activeCell="N18" sqref="N18"/>
    </sheetView>
  </sheetViews>
  <sheetFormatPr defaultRowHeight="14.5" x14ac:dyDescent="0.35"/>
  <cols>
    <col min="2" max="3" width="11.81640625" bestFit="1" customWidth="1"/>
    <col min="9" max="9" width="14.90625" bestFit="1" customWidth="1"/>
    <col min="10" max="10" width="11.7265625" bestFit="1" customWidth="1"/>
    <col min="11" max="11" width="18.08984375" bestFit="1" customWidth="1"/>
    <col min="12" max="13" width="11.7265625" bestFit="1" customWidth="1"/>
    <col min="14" max="14" width="18.08984375" bestFit="1" customWidth="1"/>
    <col min="15" max="15" width="10.453125" bestFit="1" customWidth="1"/>
  </cols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12</v>
      </c>
      <c r="K1" t="s">
        <v>13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35">
      <c r="B2">
        <v>2.5</v>
      </c>
      <c r="C2">
        <v>6.5</v>
      </c>
      <c r="D2">
        <v>0</v>
      </c>
      <c r="I2">
        <f>(1/($B$14*SQRT(2*PI())))*EXP(-(B2-$B$11)^2/(2*$B$14^2))</f>
        <v>0.3063462682512576</v>
      </c>
      <c r="J2">
        <f>(1/($C$14*SQRT(2*PI())))*EXP(-(C2-$C$11)^2/(2*$C$14^2))</f>
        <v>0.1112633270793896</v>
      </c>
      <c r="K2">
        <f>I2*J2*$C$18</f>
        <v>1.704255252199505E-2</v>
      </c>
      <c r="L2">
        <f>(1/($B$15*SQRT(2*PI())))*EXP(-(B2-$B$12)^2/(2*$B$15^2))</f>
        <v>9.724171974697672</v>
      </c>
      <c r="M2">
        <f>(1/($C$15*SQRT(2*PI())))*EXP(-(C2-$C$12)^2/(2*$C$15^2))</f>
        <v>0.2086331251761597</v>
      </c>
      <c r="N2">
        <f>L2*M2*$C$19</f>
        <v>1.0143921944158016</v>
      </c>
      <c r="O2">
        <f>IF(K2&gt;N2,0,1)</f>
        <v>1</v>
      </c>
      <c r="P2" t="str">
        <f>IF(D2=O2,"yes","no")</f>
        <v>no</v>
      </c>
    </row>
    <row r="3" spans="1:16" x14ac:dyDescent="0.35">
      <c r="B3">
        <v>1.8</v>
      </c>
      <c r="C3">
        <v>9.9</v>
      </c>
      <c r="D3">
        <v>0</v>
      </c>
      <c r="I3">
        <f t="shared" ref="I3:I9" si="0">(1/($B$14*SQRT(2*PI())))*EXP(-(B3-$B$11)^2/(2*$B$14^2))</f>
        <v>0.43384743341444132</v>
      </c>
      <c r="J3">
        <f t="shared" ref="J3:J9" si="1">(1/($C$14*SQRT(2*PI())))*EXP(-(C3-$C$11)^2/(2*$C$14^2))</f>
        <v>0.2239682836376313</v>
      </c>
      <c r="K3">
        <f t="shared" ref="K3:K9" si="2">I3*J3*$C$18</f>
        <v>4.8584032511211975E-2</v>
      </c>
      <c r="L3">
        <f t="shared" ref="L3:L9" si="3">(1/($B$15*SQRT(2*PI())))*EXP(-(B3-$B$12)^2/(2*$B$15^2))</f>
        <v>32.845930521860453</v>
      </c>
      <c r="M3">
        <f t="shared" ref="M3:M9" si="4">(1/($C$15*SQRT(2*PI())))*EXP(-(C3-$C$12)^2/(2*$C$15^2))</f>
        <v>1.4186550721186462</v>
      </c>
      <c r="N3">
        <f t="shared" ref="N3:N9" si="5">L3*M3*$C$19</f>
        <v>23.298522966646992</v>
      </c>
      <c r="O3">
        <f t="shared" ref="O3:O9" si="6">IF(K3&gt;N3,0,1)</f>
        <v>1</v>
      </c>
      <c r="P3" t="str">
        <f t="shared" ref="P3:P9" si="7">IF(D3=O3,"yes","no")</f>
        <v>no</v>
      </c>
    </row>
    <row r="4" spans="1:16" x14ac:dyDescent="0.35">
      <c r="B4">
        <v>5.2</v>
      </c>
      <c r="C4">
        <v>1.2</v>
      </c>
      <c r="D4">
        <v>0</v>
      </c>
      <c r="I4">
        <f t="shared" si="0"/>
        <v>0.66851770347833839</v>
      </c>
      <c r="J4">
        <f t="shared" si="1"/>
        <v>0.18669079862240359</v>
      </c>
      <c r="K4">
        <f t="shared" si="2"/>
        <v>6.2403051977793098E-2</v>
      </c>
      <c r="L4">
        <f t="shared" si="3"/>
        <v>0.44577633164031277</v>
      </c>
      <c r="M4">
        <f t="shared" si="4"/>
        <v>0.40909585059670256</v>
      </c>
      <c r="N4">
        <f t="shared" si="5"/>
        <v>9.1182623784135761E-2</v>
      </c>
      <c r="O4">
        <f t="shared" si="6"/>
        <v>1</v>
      </c>
      <c r="P4" t="str">
        <f t="shared" si="7"/>
        <v>no</v>
      </c>
    </row>
    <row r="5" spans="1:16" x14ac:dyDescent="0.35">
      <c r="B5">
        <v>3.4</v>
      </c>
      <c r="C5">
        <v>3.4</v>
      </c>
      <c r="D5">
        <v>0</v>
      </c>
      <c r="I5">
        <f t="shared" si="0"/>
        <v>0.2732166829276082</v>
      </c>
      <c r="J5">
        <f t="shared" si="1"/>
        <v>0.11872006691366334</v>
      </c>
      <c r="K5">
        <f t="shared" si="2"/>
        <v>1.6218151439547392E-2</v>
      </c>
      <c r="L5">
        <f t="shared" si="3"/>
        <v>2.618374883786184</v>
      </c>
      <c r="M5">
        <f t="shared" si="4"/>
        <v>0.1799861913565472</v>
      </c>
      <c r="N5">
        <f t="shared" si="5"/>
        <v>0.23563566143815856</v>
      </c>
      <c r="O5">
        <f t="shared" si="6"/>
        <v>1</v>
      </c>
      <c r="P5" t="str">
        <f t="shared" si="7"/>
        <v>no</v>
      </c>
    </row>
    <row r="6" spans="1:16" x14ac:dyDescent="0.35">
      <c r="B6">
        <v>6.2</v>
      </c>
      <c r="C6">
        <v>6.2</v>
      </c>
      <c r="D6">
        <v>1</v>
      </c>
      <c r="I6">
        <f t="shared" si="0"/>
        <v>2.0997457587124817</v>
      </c>
      <c r="J6">
        <f t="shared" si="1"/>
        <v>0.10873152875679881</v>
      </c>
      <c r="K6">
        <f t="shared" si="2"/>
        <v>0.11415428317270628</v>
      </c>
      <c r="L6">
        <f t="shared" si="3"/>
        <v>0.27260232520949479</v>
      </c>
      <c r="M6">
        <f t="shared" si="4"/>
        <v>0.19240106854222469</v>
      </c>
      <c r="N6">
        <f t="shared" si="5"/>
        <v>2.6224489328700917E-2</v>
      </c>
      <c r="O6">
        <f t="shared" si="6"/>
        <v>0</v>
      </c>
      <c r="P6" t="str">
        <f t="shared" si="7"/>
        <v>no</v>
      </c>
    </row>
    <row r="7" spans="1:16" x14ac:dyDescent="0.35">
      <c r="B7">
        <v>5.3</v>
      </c>
      <c r="C7">
        <v>1.3</v>
      </c>
      <c r="D7">
        <v>1</v>
      </c>
      <c r="I7">
        <f t="shared" si="0"/>
        <v>0.73414348787643668</v>
      </c>
      <c r="J7">
        <f t="shared" si="1"/>
        <v>0.18155402662772005</v>
      </c>
      <c r="K7">
        <f t="shared" si="2"/>
        <v>6.6643353173242922E-2</v>
      </c>
      <c r="L7">
        <f t="shared" si="3"/>
        <v>0.41772738771663559</v>
      </c>
      <c r="M7">
        <f t="shared" si="4"/>
        <v>0.38759177459147831</v>
      </c>
      <c r="N7">
        <f t="shared" si="5"/>
        <v>8.0953849750276641E-2</v>
      </c>
      <c r="O7">
        <f t="shared" si="6"/>
        <v>1</v>
      </c>
      <c r="P7" t="str">
        <f t="shared" si="7"/>
        <v>yes</v>
      </c>
    </row>
    <row r="8" spans="1:16" x14ac:dyDescent="0.35">
      <c r="B8">
        <v>9.1</v>
      </c>
      <c r="C8">
        <v>4.2</v>
      </c>
      <c r="D8">
        <v>1</v>
      </c>
      <c r="I8">
        <f t="shared" si="0"/>
        <v>793.07699985761792</v>
      </c>
      <c r="J8">
        <f t="shared" si="1"/>
        <v>0.10949259562366279</v>
      </c>
      <c r="K8">
        <f t="shared" si="2"/>
        <v>43.418029621918912</v>
      </c>
      <c r="L8">
        <f t="shared" si="3"/>
        <v>0.47738271113778746</v>
      </c>
      <c r="M8">
        <f t="shared" si="4"/>
        <v>0.16156159866574613</v>
      </c>
      <c r="N8">
        <f t="shared" si="5"/>
        <v>3.8563356993404518E-2</v>
      </c>
      <c r="O8">
        <f t="shared" si="6"/>
        <v>0</v>
      </c>
      <c r="P8" t="str">
        <f t="shared" si="7"/>
        <v>no</v>
      </c>
    </row>
    <row r="9" spans="1:16" x14ac:dyDescent="0.35">
      <c r="B9">
        <v>7.8</v>
      </c>
      <c r="C9">
        <v>6.9</v>
      </c>
      <c r="D9">
        <v>1</v>
      </c>
      <c r="I9">
        <f t="shared" si="0"/>
        <v>34.290894550691114</v>
      </c>
      <c r="J9">
        <f t="shared" si="1"/>
        <v>0.11585685446108863</v>
      </c>
      <c r="K9">
        <f t="shared" si="2"/>
        <v>1.9864175896499789</v>
      </c>
      <c r="L9">
        <f t="shared" si="3"/>
        <v>0.25770305178482489</v>
      </c>
      <c r="M9">
        <f t="shared" si="4"/>
        <v>0.23765141595925918</v>
      </c>
      <c r="N9">
        <f t="shared" si="5"/>
        <v>3.0621747576842964E-2</v>
      </c>
      <c r="O9">
        <f t="shared" si="6"/>
        <v>0</v>
      </c>
      <c r="P9" t="str">
        <f t="shared" si="7"/>
        <v>no</v>
      </c>
    </row>
    <row r="11" spans="1:16" x14ac:dyDescent="0.35">
      <c r="A11" t="s">
        <v>7</v>
      </c>
      <c r="B11">
        <f>AVERAGE(B2:B5)</f>
        <v>3.2250000000000001</v>
      </c>
      <c r="C11">
        <f>AVERAGE(C2:C5)</f>
        <v>5.2499999999999991</v>
      </c>
    </row>
    <row r="12" spans="1:16" x14ac:dyDescent="0.35">
      <c r="A12" t="s">
        <v>8</v>
      </c>
      <c r="B12">
        <f>AVERAGE(B6:B9)</f>
        <v>7.1000000000000005</v>
      </c>
      <c r="C12">
        <f>AVERAGE(C6:C9)</f>
        <v>4.6500000000000004</v>
      </c>
      <c r="M12" t="s">
        <v>21</v>
      </c>
      <c r="N12">
        <f>COUNTIF(P2:P9,"yes")</f>
        <v>1</v>
      </c>
    </row>
    <row r="13" spans="1:16" x14ac:dyDescent="0.35">
      <c r="M13" t="s">
        <v>22</v>
      </c>
      <c r="N13">
        <f>COUNTIF(P2:P9,"no")</f>
        <v>7</v>
      </c>
    </row>
    <row r="14" spans="1:16" x14ac:dyDescent="0.35">
      <c r="A14" t="s">
        <v>9</v>
      </c>
      <c r="B14">
        <f>STDEV(B2:B5)</f>
        <v>1.4705441169852747</v>
      </c>
      <c r="C14">
        <f>STDEV(C2:C5)</f>
        <v>3.7863790970618192</v>
      </c>
    </row>
    <row r="15" spans="1:16" x14ac:dyDescent="0.35">
      <c r="A15" t="s">
        <v>10</v>
      </c>
      <c r="B15">
        <f>STDEV(B6:B9)</f>
        <v>1.6872067646458286</v>
      </c>
      <c r="C15">
        <f>STDEV(C6:C9)</f>
        <v>2.5093159758521177</v>
      </c>
      <c r="M15" t="s">
        <v>23</v>
      </c>
      <c r="N15" s="1">
        <f>N12/(N12+N13)</f>
        <v>0.125</v>
      </c>
    </row>
    <row r="16" spans="1:16" x14ac:dyDescent="0.35">
      <c r="N16" s="1"/>
    </row>
    <row r="17" spans="2:14" x14ac:dyDescent="0.35">
      <c r="L17" s="2">
        <v>0</v>
      </c>
      <c r="M17" s="2">
        <v>1</v>
      </c>
      <c r="N17" s="1"/>
    </row>
    <row r="18" spans="2:14" x14ac:dyDescent="0.35">
      <c r="B18" t="s">
        <v>14</v>
      </c>
      <c r="C18">
        <f>COUNTIF(D2:D9,0)/COUNT(D2:D9)</f>
        <v>0.5</v>
      </c>
      <c r="I18" s="2" t="s">
        <v>24</v>
      </c>
      <c r="J18" t="s">
        <v>25</v>
      </c>
      <c r="K18" s="2">
        <v>4</v>
      </c>
      <c r="L18">
        <v>0</v>
      </c>
      <c r="M18">
        <v>4</v>
      </c>
    </row>
    <row r="19" spans="2:14" x14ac:dyDescent="0.35">
      <c r="B19" t="s">
        <v>15</v>
      </c>
      <c r="C19">
        <f>COUNTIF(D2:D9,1)/COUNT(D2:D9)</f>
        <v>0.5</v>
      </c>
      <c r="J19" t="s">
        <v>26</v>
      </c>
      <c r="K19" s="2">
        <v>4</v>
      </c>
      <c r="L19">
        <v>3</v>
      </c>
      <c r="M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</dc:creator>
  <cp:lastModifiedBy>Atul Singh</cp:lastModifiedBy>
  <dcterms:created xsi:type="dcterms:W3CDTF">2018-06-11T04:39:54Z</dcterms:created>
  <dcterms:modified xsi:type="dcterms:W3CDTF">2018-06-11T06:05:06Z</dcterms:modified>
</cp:coreProperties>
</file>