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8_{ED7B0AB8-63B7-4173-8F81-A4982477F802}" xr6:coauthVersionLast="33" xr6:coauthVersionMax="33" xr10:uidLastSave="{00000000-0000-0000-0000-000000000000}"/>
  <bookViews>
    <workbookView xWindow="0" yWindow="0" windowWidth="19200" windowHeight="6470" xr2:uid="{630A0B4F-0687-431E-AD7E-4DE32FCDE8E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H39" i="1"/>
  <c r="H40" i="1"/>
  <c r="H41" i="1"/>
  <c r="H42" i="1"/>
  <c r="H43" i="1"/>
  <c r="H38" i="1"/>
  <c r="G39" i="1"/>
  <c r="G40" i="1"/>
  <c r="G41" i="1"/>
  <c r="G42" i="1"/>
  <c r="G43" i="1"/>
  <c r="G38" i="1"/>
  <c r="F39" i="1"/>
  <c r="F40" i="1"/>
  <c r="F41" i="1"/>
  <c r="F42" i="1"/>
  <c r="F43" i="1"/>
  <c r="F38" i="1"/>
  <c r="E39" i="1"/>
  <c r="E40" i="1"/>
  <c r="E41" i="1"/>
  <c r="E42" i="1"/>
  <c r="E43" i="1"/>
  <c r="E38" i="1"/>
  <c r="R27" i="1"/>
  <c r="Q27" i="1"/>
  <c r="G27" i="1"/>
  <c r="H27" i="1"/>
  <c r="I27" i="1"/>
  <c r="M27" i="1" s="1"/>
  <c r="I28" i="1" s="1"/>
  <c r="J27" i="1"/>
  <c r="K27" i="1" s="1"/>
  <c r="G28" i="1" s="1"/>
  <c r="Q21" i="1"/>
  <c r="R21" i="1"/>
  <c r="G21" i="1"/>
  <c r="H21" i="1"/>
  <c r="I21" i="1"/>
  <c r="M21" i="1" s="1"/>
  <c r="I22" i="1" s="1"/>
  <c r="J21" i="1"/>
  <c r="K21" i="1" s="1"/>
  <c r="G22" i="1" s="1"/>
  <c r="R15" i="1"/>
  <c r="Q15" i="1"/>
  <c r="G15" i="1"/>
  <c r="H15" i="1"/>
  <c r="I15" i="1"/>
  <c r="J15" i="1"/>
  <c r="K15" i="1" s="1"/>
  <c r="G16" i="1" s="1"/>
  <c r="R9" i="1"/>
  <c r="Q9" i="1"/>
  <c r="N9" i="1"/>
  <c r="O9" i="1"/>
  <c r="P9" i="1"/>
  <c r="N10" i="1"/>
  <c r="O10" i="1" s="1"/>
  <c r="P10" i="1" s="1"/>
  <c r="N11" i="1"/>
  <c r="O11" i="1"/>
  <c r="P11" i="1" s="1"/>
  <c r="N12" i="1"/>
  <c r="O12" i="1"/>
  <c r="P12" i="1"/>
  <c r="N13" i="1"/>
  <c r="O13" i="1"/>
  <c r="P13" i="1"/>
  <c r="N14" i="1"/>
  <c r="O14" i="1" s="1"/>
  <c r="P14" i="1" s="1"/>
  <c r="G10" i="1"/>
  <c r="H10" i="1"/>
  <c r="I10" i="1"/>
  <c r="J10" i="1"/>
  <c r="K10" i="1" s="1"/>
  <c r="G11" i="1" s="1"/>
  <c r="G9" i="1"/>
  <c r="H9" i="1"/>
  <c r="L9" i="1" s="1"/>
  <c r="I9" i="1"/>
  <c r="J9" i="1"/>
  <c r="K9" i="1" s="1"/>
  <c r="G5" i="1"/>
  <c r="H5" i="1"/>
  <c r="I5" i="1"/>
  <c r="M5" i="1" s="1"/>
  <c r="I6" i="1" s="1"/>
  <c r="J5" i="1"/>
  <c r="K5" i="1" s="1"/>
  <c r="G6" i="1" s="1"/>
  <c r="N4" i="1"/>
  <c r="O4" i="1" s="1"/>
  <c r="P4" i="1" s="1"/>
  <c r="P3" i="1"/>
  <c r="O3" i="1"/>
  <c r="J4" i="1"/>
  <c r="K4" i="1" s="1"/>
  <c r="I4" i="1"/>
  <c r="H4" i="1"/>
  <c r="G4" i="1"/>
  <c r="M3" i="1"/>
  <c r="N3" i="1"/>
  <c r="L3" i="1"/>
  <c r="K3" i="1"/>
  <c r="J3" i="1"/>
  <c r="N27" i="1" l="1"/>
  <c r="O27" i="1" s="1"/>
  <c r="P27" i="1" s="1"/>
  <c r="L27" i="1"/>
  <c r="H28" i="1" s="1"/>
  <c r="J28" i="1" s="1"/>
  <c r="N21" i="1"/>
  <c r="O21" i="1" s="1"/>
  <c r="P21" i="1" s="1"/>
  <c r="L21" i="1"/>
  <c r="H22" i="1" s="1"/>
  <c r="J22" i="1" s="1"/>
  <c r="M15" i="1"/>
  <c r="I16" i="1" s="1"/>
  <c r="N15" i="1"/>
  <c r="O15" i="1" s="1"/>
  <c r="P15" i="1" s="1"/>
  <c r="L15" i="1"/>
  <c r="H16" i="1" s="1"/>
  <c r="M10" i="1"/>
  <c r="I11" i="1" s="1"/>
  <c r="L10" i="1"/>
  <c r="H11" i="1" s="1"/>
  <c r="M9" i="1"/>
  <c r="N5" i="1"/>
  <c r="O5" i="1" s="1"/>
  <c r="P5" i="1" s="1"/>
  <c r="L5" i="1"/>
  <c r="H6" i="1" s="1"/>
  <c r="M4" i="1"/>
  <c r="L4" i="1"/>
  <c r="N28" i="1" l="1"/>
  <c r="O28" i="1" s="1"/>
  <c r="P28" i="1" s="1"/>
  <c r="K28" i="1"/>
  <c r="G29" i="1" s="1"/>
  <c r="M28" i="1"/>
  <c r="I29" i="1" s="1"/>
  <c r="L28" i="1"/>
  <c r="H29" i="1" s="1"/>
  <c r="N22" i="1"/>
  <c r="O22" i="1" s="1"/>
  <c r="P22" i="1" s="1"/>
  <c r="K22" i="1"/>
  <c r="G23" i="1" s="1"/>
  <c r="M22" i="1"/>
  <c r="I23" i="1" s="1"/>
  <c r="L22" i="1"/>
  <c r="H23" i="1" s="1"/>
  <c r="J16" i="1"/>
  <c r="L16" i="1" s="1"/>
  <c r="H17" i="1" s="1"/>
  <c r="J11" i="1"/>
  <c r="K11" i="1" s="1"/>
  <c r="G12" i="1" s="1"/>
  <c r="J6" i="1"/>
  <c r="J29" i="1" l="1"/>
  <c r="N29" i="1" s="1"/>
  <c r="O29" i="1" s="1"/>
  <c r="P29" i="1" s="1"/>
  <c r="J23" i="1"/>
  <c r="N23" i="1" s="1"/>
  <c r="O23" i="1" s="1"/>
  <c r="P23" i="1" s="1"/>
  <c r="N16" i="1"/>
  <c r="O16" i="1" s="1"/>
  <c r="P16" i="1" s="1"/>
  <c r="K16" i="1"/>
  <c r="G17" i="1" s="1"/>
  <c r="M16" i="1"/>
  <c r="I17" i="1" s="1"/>
  <c r="M11" i="1"/>
  <c r="I12" i="1" s="1"/>
  <c r="L11" i="1"/>
  <c r="H12" i="1" s="1"/>
  <c r="N6" i="1"/>
  <c r="O6" i="1" s="1"/>
  <c r="P6" i="1" s="1"/>
  <c r="K6" i="1"/>
  <c r="G7" i="1" s="1"/>
  <c r="M6" i="1"/>
  <c r="I7" i="1" s="1"/>
  <c r="L6" i="1"/>
  <c r="H7" i="1" s="1"/>
  <c r="M29" i="1" l="1"/>
  <c r="I30" i="1" s="1"/>
  <c r="K29" i="1"/>
  <c r="G30" i="1" s="1"/>
  <c r="L29" i="1"/>
  <c r="H30" i="1" s="1"/>
  <c r="K23" i="1"/>
  <c r="G24" i="1" s="1"/>
  <c r="L23" i="1"/>
  <c r="H24" i="1" s="1"/>
  <c r="M23" i="1"/>
  <c r="I24" i="1" s="1"/>
  <c r="J17" i="1"/>
  <c r="M17" i="1"/>
  <c r="I18" i="1" s="1"/>
  <c r="J12" i="1"/>
  <c r="K12" i="1" s="1"/>
  <c r="G13" i="1" s="1"/>
  <c r="J7" i="1"/>
  <c r="N7" i="1" s="1"/>
  <c r="O7" i="1" s="1"/>
  <c r="P7" i="1" s="1"/>
  <c r="J30" i="1" l="1"/>
  <c r="N30" i="1" s="1"/>
  <c r="O30" i="1" s="1"/>
  <c r="P30" i="1" s="1"/>
  <c r="J24" i="1"/>
  <c r="N24" i="1" s="1"/>
  <c r="O24" i="1" s="1"/>
  <c r="P24" i="1" s="1"/>
  <c r="N17" i="1"/>
  <c r="O17" i="1" s="1"/>
  <c r="P17" i="1" s="1"/>
  <c r="L17" i="1"/>
  <c r="H18" i="1" s="1"/>
  <c r="K17" i="1"/>
  <c r="G18" i="1" s="1"/>
  <c r="L12" i="1"/>
  <c r="H13" i="1" s="1"/>
  <c r="M12" i="1"/>
  <c r="I13" i="1" s="1"/>
  <c r="K7" i="1"/>
  <c r="G8" i="1" s="1"/>
  <c r="M7" i="1"/>
  <c r="I8" i="1" s="1"/>
  <c r="L7" i="1"/>
  <c r="H8" i="1" s="1"/>
  <c r="M30" i="1" l="1"/>
  <c r="I31" i="1" s="1"/>
  <c r="L30" i="1"/>
  <c r="H31" i="1" s="1"/>
  <c r="K30" i="1"/>
  <c r="G31" i="1" s="1"/>
  <c r="K24" i="1"/>
  <c r="G25" i="1" s="1"/>
  <c r="L24" i="1"/>
  <c r="H25" i="1" s="1"/>
  <c r="M24" i="1"/>
  <c r="I25" i="1" s="1"/>
  <c r="J18" i="1"/>
  <c r="J13" i="1"/>
  <c r="K13" i="1" s="1"/>
  <c r="G14" i="1" s="1"/>
  <c r="M8" i="1"/>
  <c r="J8" i="1"/>
  <c r="N8" i="1" s="1"/>
  <c r="O8" i="1" s="1"/>
  <c r="P8" i="1" s="1"/>
  <c r="K8" i="1"/>
  <c r="L8" i="1"/>
  <c r="J31" i="1" l="1"/>
  <c r="N31" i="1" s="1"/>
  <c r="O31" i="1" s="1"/>
  <c r="P31" i="1" s="1"/>
  <c r="J25" i="1"/>
  <c r="N25" i="1" s="1"/>
  <c r="O25" i="1" s="1"/>
  <c r="P25" i="1" s="1"/>
  <c r="N18" i="1"/>
  <c r="O18" i="1" s="1"/>
  <c r="P18" i="1" s="1"/>
  <c r="M18" i="1"/>
  <c r="I19" i="1" s="1"/>
  <c r="K18" i="1"/>
  <c r="G19" i="1" s="1"/>
  <c r="L18" i="1"/>
  <c r="H19" i="1" s="1"/>
  <c r="M13" i="1"/>
  <c r="I14" i="1" s="1"/>
  <c r="L13" i="1"/>
  <c r="H14" i="1" s="1"/>
  <c r="Q3" i="1"/>
  <c r="R3" i="1"/>
  <c r="M31" i="1" l="1"/>
  <c r="I32" i="1" s="1"/>
  <c r="K31" i="1"/>
  <c r="G32" i="1" s="1"/>
  <c r="L31" i="1"/>
  <c r="H32" i="1" s="1"/>
  <c r="K25" i="1"/>
  <c r="G26" i="1" s="1"/>
  <c r="L25" i="1"/>
  <c r="H26" i="1" s="1"/>
  <c r="M25" i="1"/>
  <c r="I26" i="1" s="1"/>
  <c r="J19" i="1"/>
  <c r="N19" i="1" s="1"/>
  <c r="O19" i="1" s="1"/>
  <c r="P19" i="1" s="1"/>
  <c r="M19" i="1"/>
  <c r="I20" i="1" s="1"/>
  <c r="L19" i="1"/>
  <c r="H20" i="1" s="1"/>
  <c r="J14" i="1"/>
  <c r="K14" i="1" s="1"/>
  <c r="J32" i="1" l="1"/>
  <c r="N32" i="1" s="1"/>
  <c r="O32" i="1" s="1"/>
  <c r="P32" i="1" s="1"/>
  <c r="M32" i="1"/>
  <c r="J26" i="1"/>
  <c r="N26" i="1" s="1"/>
  <c r="O26" i="1" s="1"/>
  <c r="P26" i="1" s="1"/>
  <c r="K19" i="1"/>
  <c r="G20" i="1" s="1"/>
  <c r="M14" i="1"/>
  <c r="L14" i="1"/>
  <c r="K32" i="1" l="1"/>
  <c r="L32" i="1"/>
  <c r="K26" i="1"/>
  <c r="L26" i="1"/>
  <c r="M26" i="1"/>
  <c r="J20" i="1"/>
  <c r="K20" i="1" s="1"/>
  <c r="N20" i="1" l="1"/>
  <c r="O20" i="1" s="1"/>
  <c r="P20" i="1" s="1"/>
  <c r="L20" i="1"/>
  <c r="M20" i="1"/>
</calcChain>
</file>

<file path=xl/sharedStrings.xml><?xml version="1.0" encoding="utf-8"?>
<sst xmlns="http://schemas.openxmlformats.org/spreadsheetml/2006/main" count="35" uniqueCount="26">
  <si>
    <t>x1</t>
  </si>
  <si>
    <t>x2</t>
  </si>
  <si>
    <t>y</t>
  </si>
  <si>
    <t>b0</t>
  </si>
  <si>
    <t>b1</t>
  </si>
  <si>
    <t>b2</t>
  </si>
  <si>
    <t>iteration</t>
  </si>
  <si>
    <t>bias</t>
  </si>
  <si>
    <t>pred y</t>
  </si>
  <si>
    <t>new b0</t>
  </si>
  <si>
    <t>new b1</t>
  </si>
  <si>
    <t>new b2</t>
  </si>
  <si>
    <t>sharp pred</t>
  </si>
  <si>
    <t>error2</t>
  </si>
  <si>
    <t>rmse</t>
  </si>
  <si>
    <t>accuracy</t>
  </si>
  <si>
    <t>LR=</t>
  </si>
  <si>
    <t>error</t>
  </si>
  <si>
    <t>crisp</t>
  </si>
  <si>
    <t>accu</t>
  </si>
  <si>
    <t>zeros</t>
  </si>
  <si>
    <t>ones</t>
  </si>
  <si>
    <t>6 zeros</t>
  </si>
  <si>
    <t>0 ones</t>
  </si>
  <si>
    <t xml:space="preserve">confusion 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</si>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</sst>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badi Extra Light"/>
      <family val="2"/>
    </font>
    <font>
      <sz val="12"/>
      <color theme="1"/>
      <name val="Abadi Extra Light"/>
      <family val="2"/>
    </font>
    <font>
      <u/>
      <sz val="11"/>
      <color theme="1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6B8A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DashDotDot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2" fillId="12" borderId="0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12" borderId="5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1" xfId="0" applyFont="1" applyFill="1" applyBorder="1"/>
    <xf numFmtId="0" fontId="2" fillId="12" borderId="8" xfId="0" applyFont="1" applyFill="1" applyBorder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B8A2"/>
      <color rgb="FF99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8AC6-6B0C-4A11-A7A6-16DC32DE1DC7}">
  <dimension ref="B1:X48"/>
  <sheetViews>
    <sheetView tabSelected="1" topLeftCell="A32" zoomScale="77" workbookViewId="0">
      <selection activeCell="E53" sqref="E53"/>
    </sheetView>
  </sheetViews>
  <sheetFormatPr defaultRowHeight="14.5" x14ac:dyDescent="0.35"/>
  <cols>
    <col min="9" max="9" width="10.7265625" customWidth="1"/>
    <col min="14" max="14" width="9.90625" bestFit="1" customWidth="1"/>
  </cols>
  <sheetData>
    <row r="1" spans="2:24" x14ac:dyDescent="0.35">
      <c r="C1" t="s">
        <v>16</v>
      </c>
      <c r="D1" s="6">
        <v>0.33</v>
      </c>
    </row>
    <row r="2" spans="2:24" x14ac:dyDescent="0.35">
      <c r="B2" s="10" t="s">
        <v>6</v>
      </c>
      <c r="C2" s="10" t="s">
        <v>7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17</v>
      </c>
      <c r="P2" s="10" t="s">
        <v>13</v>
      </c>
      <c r="Q2" s="10" t="s">
        <v>14</v>
      </c>
      <c r="R2" s="10" t="s">
        <v>15</v>
      </c>
      <c r="T2" s="5"/>
      <c r="U2" s="5"/>
      <c r="V2" s="5"/>
      <c r="W2" s="5"/>
      <c r="X2" s="5"/>
    </row>
    <row r="3" spans="2:24" x14ac:dyDescent="0.35">
      <c r="B3" s="1">
        <v>1</v>
      </c>
      <c r="C3" s="1">
        <v>1</v>
      </c>
      <c r="D3" s="1">
        <v>1.1000000000000001</v>
      </c>
      <c r="E3" s="1">
        <v>6</v>
      </c>
      <c r="F3" s="1">
        <v>0</v>
      </c>
      <c r="G3" s="1">
        <v>0</v>
      </c>
      <c r="H3" s="1">
        <v>0</v>
      </c>
      <c r="I3" s="1">
        <v>0</v>
      </c>
      <c r="J3" s="1">
        <f>1/(1+EXP(-(C3*G3*H3*D3*E3)))</f>
        <v>0.5</v>
      </c>
      <c r="K3" s="1">
        <f>G3+$D$1*((F3-J3)*J3*(1-J3)*C3)</f>
        <v>-4.1250000000000002E-2</v>
      </c>
      <c r="L3" s="1">
        <f>H3+$D$1*((F3-J3)*J3*(1-J3)*D3)</f>
        <v>-4.5375000000000006E-2</v>
      </c>
      <c r="M3" s="1">
        <f>I3+$D$1*((F3-J3)*J3*(1-J3)*E3)</f>
        <v>-0.2475</v>
      </c>
      <c r="N3" s="1">
        <f>IF(J3&lt;0.5,0,1)</f>
        <v>1</v>
      </c>
      <c r="O3" s="1">
        <f>F3-N3</f>
        <v>-1</v>
      </c>
      <c r="P3" s="1">
        <f>O3^2</f>
        <v>1</v>
      </c>
      <c r="Q3" s="1">
        <f>SQRT(AVERAGE(P3:P8))</f>
        <v>0.70710678118654757</v>
      </c>
      <c r="R3" s="1">
        <f>(1-(SUM(P3:P8)/COUNT(P3:P8)))*100</f>
        <v>50</v>
      </c>
      <c r="T3" s="5"/>
      <c r="U3" s="5"/>
      <c r="V3" s="5"/>
      <c r="W3" s="5"/>
      <c r="X3" s="5"/>
    </row>
    <row r="4" spans="2:24" x14ac:dyDescent="0.35">
      <c r="B4" s="1">
        <v>1.1000000000000001</v>
      </c>
      <c r="C4" s="1">
        <v>1</v>
      </c>
      <c r="D4" s="1">
        <v>35.1</v>
      </c>
      <c r="E4" s="1">
        <v>2</v>
      </c>
      <c r="F4" s="1">
        <v>0</v>
      </c>
      <c r="G4" s="1">
        <f>K3</f>
        <v>-4.1250000000000002E-2</v>
      </c>
      <c r="H4" s="1">
        <f>L3</f>
        <v>-4.5375000000000006E-2</v>
      </c>
      <c r="I4" s="1">
        <f>M3</f>
        <v>-0.2475</v>
      </c>
      <c r="J4" s="1">
        <f>1/(1+EXP(-(C4*G4+H4*D4+I4*E4)))</f>
        <v>0.10631827593242055</v>
      </c>
      <c r="K4" s="1">
        <f>G4+$D$1*((F4-J4)*J4*(1-J4)*C4)</f>
        <v>-4.4583593705180669E-2</v>
      </c>
      <c r="L4" s="1">
        <f>H4+$D$1*((F4-J4)*J4*(1-J4)*D4)</f>
        <v>-0.16238413905184135</v>
      </c>
      <c r="M4" s="1">
        <f>I4+$D$1*((F4-J4)*J4*(1-J4)*E4)</f>
        <v>-0.25416718741036132</v>
      </c>
      <c r="N4" s="1">
        <f t="shared" ref="N4:N8" si="0">IF(J4&lt;0.5,0,1)</f>
        <v>0</v>
      </c>
      <c r="O4" s="1">
        <f t="shared" ref="O4:O8" si="1">F4-N4</f>
        <v>0</v>
      </c>
      <c r="P4" s="1">
        <f t="shared" ref="P4:P32" si="2">O4^2</f>
        <v>0</v>
      </c>
      <c r="Q4" s="1"/>
      <c r="R4" s="1"/>
      <c r="T4" s="5"/>
      <c r="U4" s="5"/>
      <c r="V4" s="5"/>
      <c r="W4" s="5"/>
      <c r="X4" s="5"/>
    </row>
    <row r="5" spans="2:24" x14ac:dyDescent="0.35">
      <c r="B5" s="1">
        <v>1.2</v>
      </c>
      <c r="C5" s="1">
        <v>1</v>
      </c>
      <c r="D5" s="1">
        <v>-35.799999999999997</v>
      </c>
      <c r="E5" s="1">
        <v>4</v>
      </c>
      <c r="F5" s="1">
        <v>0</v>
      </c>
      <c r="G5" s="1">
        <f t="shared" ref="G5:G8" si="3">K4</f>
        <v>-4.4583593705180669E-2</v>
      </c>
      <c r="H5" s="1">
        <f t="shared" ref="H5:H8" si="4">L4</f>
        <v>-0.16238413905184135</v>
      </c>
      <c r="I5" s="1">
        <f t="shared" ref="I5:I8" si="5">M4</f>
        <v>-0.25416718741036132</v>
      </c>
      <c r="J5" s="1">
        <f t="shared" ref="J5:J8" si="6">1/(1+EXP(-(C5*G5+H5*D5+I5*E5)))</f>
        <v>0.99144035298209832</v>
      </c>
      <c r="K5" s="1">
        <f t="shared" ref="K5:K8" si="7">G5+$D$1*((F5-J5)*J5*(1-J5)*C5)</f>
        <v>-4.7360127591082025E-2</v>
      </c>
      <c r="L5" s="1">
        <f t="shared" ref="L5:L8" si="8">H5+$D$1*((F5-J5)*J5*(1-J5)*D5)</f>
        <v>-6.2984225936572782E-2</v>
      </c>
      <c r="M5" s="1">
        <f t="shared" ref="M5:M8" si="9">I5+$D$1*((F5-J5)*J5*(1-J5)*E5)</f>
        <v>-0.26527332295396677</v>
      </c>
      <c r="N5" s="1">
        <f t="shared" si="0"/>
        <v>1</v>
      </c>
      <c r="O5" s="1">
        <f t="shared" si="1"/>
        <v>-1</v>
      </c>
      <c r="P5" s="1">
        <f t="shared" si="2"/>
        <v>1</v>
      </c>
      <c r="Q5" s="1"/>
      <c r="R5" s="1"/>
    </row>
    <row r="6" spans="2:24" x14ac:dyDescent="0.35">
      <c r="B6" s="1">
        <v>1.3</v>
      </c>
      <c r="C6" s="1">
        <v>1</v>
      </c>
      <c r="D6" s="1">
        <v>10.199999999999999</v>
      </c>
      <c r="E6" s="1">
        <v>-8</v>
      </c>
      <c r="F6" s="1">
        <v>0</v>
      </c>
      <c r="G6" s="1">
        <f t="shared" si="3"/>
        <v>-4.7360127591082025E-2</v>
      </c>
      <c r="H6" s="1">
        <f t="shared" si="4"/>
        <v>-6.2984225936572782E-2</v>
      </c>
      <c r="I6" s="1">
        <f t="shared" si="5"/>
        <v>-0.26527332295396677</v>
      </c>
      <c r="J6" s="1">
        <f t="shared" si="6"/>
        <v>0.80727302026228664</v>
      </c>
      <c r="K6" s="1">
        <f t="shared" si="7"/>
        <v>-8.8807531361327324E-2</v>
      </c>
      <c r="L6" s="1">
        <f t="shared" si="8"/>
        <v>-0.48574774439307478</v>
      </c>
      <c r="M6" s="1">
        <f t="shared" si="9"/>
        <v>6.6305907207995618E-2</v>
      </c>
      <c r="N6" s="1">
        <f t="shared" si="0"/>
        <v>1</v>
      </c>
      <c r="O6" s="1">
        <f t="shared" si="1"/>
        <v>-1</v>
      </c>
      <c r="P6" s="1">
        <f t="shared" si="2"/>
        <v>1</v>
      </c>
      <c r="Q6" s="1"/>
      <c r="R6" s="1"/>
    </row>
    <row r="7" spans="2:24" x14ac:dyDescent="0.35">
      <c r="B7" s="1">
        <v>1.4</v>
      </c>
      <c r="C7" s="1">
        <v>1</v>
      </c>
      <c r="D7" s="1">
        <v>8.6</v>
      </c>
      <c r="E7" s="1">
        <v>8</v>
      </c>
      <c r="F7" s="1">
        <v>0</v>
      </c>
      <c r="G7" s="1">
        <f t="shared" si="3"/>
        <v>-8.8807531361327324E-2</v>
      </c>
      <c r="H7" s="1">
        <f t="shared" si="4"/>
        <v>-0.48574774439307478</v>
      </c>
      <c r="I7" s="1">
        <f t="shared" si="5"/>
        <v>6.6305907207995618E-2</v>
      </c>
      <c r="J7" s="1">
        <f t="shared" si="6"/>
        <v>2.3298527806121024E-2</v>
      </c>
      <c r="K7" s="1">
        <f t="shared" si="7"/>
        <v>-8.8982488932632026E-2</v>
      </c>
      <c r="L7" s="1">
        <f t="shared" si="8"/>
        <v>-0.48725237950629524</v>
      </c>
      <c r="M7" s="1">
        <f t="shared" si="9"/>
        <v>6.4906246637557979E-2</v>
      </c>
      <c r="N7" s="1">
        <f t="shared" si="0"/>
        <v>0</v>
      </c>
      <c r="O7" s="1">
        <f t="shared" si="1"/>
        <v>0</v>
      </c>
      <c r="P7" s="1">
        <f t="shared" si="2"/>
        <v>0</v>
      </c>
      <c r="Q7" s="1"/>
      <c r="R7" s="1"/>
      <c r="X7" s="5"/>
    </row>
    <row r="8" spans="2:24" x14ac:dyDescent="0.35">
      <c r="B8" s="1">
        <v>1.5</v>
      </c>
      <c r="C8" s="1">
        <v>1</v>
      </c>
      <c r="D8" s="1">
        <v>0</v>
      </c>
      <c r="E8" s="1">
        <v>1</v>
      </c>
      <c r="F8" s="1">
        <v>0</v>
      </c>
      <c r="G8" s="1">
        <f t="shared" si="3"/>
        <v>-8.8982488932632026E-2</v>
      </c>
      <c r="H8" s="1">
        <f t="shared" si="4"/>
        <v>-0.48725237950629524</v>
      </c>
      <c r="I8" s="1">
        <f t="shared" si="5"/>
        <v>6.4906246637557979E-2</v>
      </c>
      <c r="J8" s="1">
        <f t="shared" si="6"/>
        <v>0.49398123016282963</v>
      </c>
      <c r="K8" s="1">
        <f t="shared" si="7"/>
        <v>-0.12973003514970913</v>
      </c>
      <c r="L8" s="1">
        <f t="shared" si="8"/>
        <v>-0.48725237950629524</v>
      </c>
      <c r="M8" s="1">
        <f t="shared" si="9"/>
        <v>2.4158700420480878E-2</v>
      </c>
      <c r="N8" s="1">
        <f t="shared" si="0"/>
        <v>0</v>
      </c>
      <c r="O8" s="1">
        <f t="shared" si="1"/>
        <v>0</v>
      </c>
      <c r="P8" s="1">
        <f t="shared" si="2"/>
        <v>0</v>
      </c>
      <c r="Q8" s="1"/>
      <c r="R8" s="1"/>
    </row>
    <row r="9" spans="2:24" x14ac:dyDescent="0.35">
      <c r="B9" s="3">
        <v>2</v>
      </c>
      <c r="C9" s="3">
        <v>1</v>
      </c>
      <c r="D9" s="3">
        <v>1.1000000000000001</v>
      </c>
      <c r="E9" s="3">
        <v>6</v>
      </c>
      <c r="F9" s="3">
        <v>0</v>
      </c>
      <c r="G9" s="3">
        <f t="shared" ref="G9:G10" si="10">K8</f>
        <v>-0.12973003514970913</v>
      </c>
      <c r="H9" s="3">
        <f t="shared" ref="H9:H10" si="11">L8</f>
        <v>-0.48725237950629524</v>
      </c>
      <c r="I9" s="3">
        <f t="shared" ref="I9:I10" si="12">M8</f>
        <v>2.4158700420480878E-2</v>
      </c>
      <c r="J9" s="3">
        <f t="shared" ref="J9:J10" si="13">1/(1+EXP(-(C9*G9+H9*D9+I9*E9)))</f>
        <v>0.37267560116542553</v>
      </c>
      <c r="K9" s="3">
        <f t="shared" ref="K9:K10" si="14">G9+$D$1*((F9-J9)*J9*(1-J9)*C9)</f>
        <v>-0.15848203386591719</v>
      </c>
      <c r="L9" s="3">
        <f t="shared" ref="L9:L10" si="15">H9+$D$1*((F9-J9)*J9*(1-J9)*D9)</f>
        <v>-0.51887957809412411</v>
      </c>
      <c r="M9" s="3">
        <f t="shared" ref="M9:M10" si="16">I9+$D$1*((F9-J9)*J9*(1-J9)*E9)</f>
        <v>-0.14835329187676746</v>
      </c>
      <c r="N9" s="3">
        <f t="shared" ref="N9:N14" si="17">IF(J9&lt;0.5,0,1)</f>
        <v>0</v>
      </c>
      <c r="O9" s="3">
        <f t="shared" ref="O9:O14" si="18">F9-N9</f>
        <v>0</v>
      </c>
      <c r="P9" s="3">
        <f t="shared" si="2"/>
        <v>0</v>
      </c>
      <c r="Q9" s="3">
        <f>SQRT(AVERAGE(P9:P14))</f>
        <v>0.40824829046386302</v>
      </c>
      <c r="R9" s="4">
        <f>(1-(SUM(P9:P14)/COUNT(P9:P14)))*100</f>
        <v>83.333333333333343</v>
      </c>
    </row>
    <row r="10" spans="2:24" x14ac:dyDescent="0.35">
      <c r="B10" s="3">
        <v>2.1</v>
      </c>
      <c r="C10" s="3">
        <v>1</v>
      </c>
      <c r="D10" s="3">
        <v>35.1</v>
      </c>
      <c r="E10" s="3">
        <v>2</v>
      </c>
      <c r="F10" s="3">
        <v>0</v>
      </c>
      <c r="G10" s="3">
        <f t="shared" si="10"/>
        <v>-0.15848203386591719</v>
      </c>
      <c r="H10" s="3">
        <f t="shared" si="11"/>
        <v>-0.51887957809412411</v>
      </c>
      <c r="I10" s="3">
        <f t="shared" si="12"/>
        <v>-0.14835329187676746</v>
      </c>
      <c r="J10" s="3">
        <f t="shared" si="13"/>
        <v>7.8099926317496828E-9</v>
      </c>
      <c r="K10" s="3">
        <f t="shared" si="14"/>
        <v>-0.15848203386591722</v>
      </c>
      <c r="L10" s="3">
        <f t="shared" si="15"/>
        <v>-0.51887957809412477</v>
      </c>
      <c r="M10" s="3">
        <f t="shared" si="16"/>
        <v>-0.14835329187676749</v>
      </c>
      <c r="N10" s="3">
        <f t="shared" si="17"/>
        <v>0</v>
      </c>
      <c r="O10" s="3">
        <f t="shared" si="18"/>
        <v>0</v>
      </c>
      <c r="P10" s="3">
        <f t="shared" si="2"/>
        <v>0</v>
      </c>
      <c r="Q10" s="3"/>
      <c r="R10" s="3"/>
    </row>
    <row r="11" spans="2:24" x14ac:dyDescent="0.35">
      <c r="B11" s="3">
        <v>2.2000000000000002</v>
      </c>
      <c r="C11" s="3">
        <v>1</v>
      </c>
      <c r="D11" s="3">
        <v>-35.799999999999997</v>
      </c>
      <c r="E11" s="3">
        <v>4</v>
      </c>
      <c r="F11" s="3">
        <v>0</v>
      </c>
      <c r="G11" s="3">
        <f t="shared" ref="G11:G14" si="19">K10</f>
        <v>-0.15848203386591722</v>
      </c>
      <c r="H11" s="3">
        <f t="shared" ref="H11:H14" si="20">L10</f>
        <v>-0.51887957809412477</v>
      </c>
      <c r="I11" s="3">
        <f t="shared" ref="I11:I14" si="21">M10</f>
        <v>-0.14835329187676749</v>
      </c>
      <c r="J11" s="3">
        <f t="shared" ref="J11:J14" si="22">1/(1+EXP(-(C11*G11+H11*D11+I11*E11)))</f>
        <v>0.99999998183907823</v>
      </c>
      <c r="K11" s="3">
        <f t="shared" ref="K11:K14" si="23">G11+$D$1*((F11-J11)*J11*(1-J11)*C11)</f>
        <v>-0.15848203985902118</v>
      </c>
      <c r="L11" s="3">
        <f t="shared" ref="L11:L14" si="24">H11+$D$1*((F11-J11)*J11*(1-J11)*D11)</f>
        <v>-0.51887936354100284</v>
      </c>
      <c r="M11" s="3">
        <f t="shared" ref="M11:M14" si="25">I11+$D$1*((F11-J11)*J11*(1-J11)*E11)</f>
        <v>-0.14835331584918335</v>
      </c>
      <c r="N11" s="3">
        <f t="shared" si="17"/>
        <v>1</v>
      </c>
      <c r="O11" s="3">
        <f t="shared" si="18"/>
        <v>-1</v>
      </c>
      <c r="P11" s="3">
        <f t="shared" si="2"/>
        <v>1</v>
      </c>
      <c r="Q11" s="3"/>
      <c r="R11" s="3"/>
    </row>
    <row r="12" spans="2:24" x14ac:dyDescent="0.35">
      <c r="B12" s="3">
        <v>2.2999999999999998</v>
      </c>
      <c r="C12" s="3">
        <v>1</v>
      </c>
      <c r="D12" s="3">
        <v>10.199999999999999</v>
      </c>
      <c r="E12" s="3">
        <v>-8</v>
      </c>
      <c r="F12" s="3">
        <v>0</v>
      </c>
      <c r="G12" s="3">
        <f t="shared" si="19"/>
        <v>-0.15848203985902118</v>
      </c>
      <c r="H12" s="3">
        <f t="shared" si="20"/>
        <v>-0.51887936354100284</v>
      </c>
      <c r="I12" s="3">
        <f t="shared" si="21"/>
        <v>-0.14835331584918335</v>
      </c>
      <c r="J12" s="3">
        <f t="shared" si="22"/>
        <v>1.3867742501296593E-2</v>
      </c>
      <c r="K12" s="3">
        <f t="shared" si="23"/>
        <v>-0.15854462347367707</v>
      </c>
      <c r="L12" s="3">
        <f t="shared" si="24"/>
        <v>-0.51951771641049282</v>
      </c>
      <c r="M12" s="3">
        <f t="shared" si="25"/>
        <v>-0.14785264693193631</v>
      </c>
      <c r="N12" s="3">
        <f t="shared" si="17"/>
        <v>0</v>
      </c>
      <c r="O12" s="3">
        <f t="shared" si="18"/>
        <v>0</v>
      </c>
      <c r="P12" s="3">
        <f t="shared" si="2"/>
        <v>0</v>
      </c>
      <c r="Q12" s="3"/>
      <c r="R12" s="3"/>
    </row>
    <row r="13" spans="2:24" x14ac:dyDescent="0.35">
      <c r="B13" s="3">
        <v>2.4</v>
      </c>
      <c r="C13" s="3">
        <v>1</v>
      </c>
      <c r="D13" s="3">
        <v>8.6</v>
      </c>
      <c r="E13" s="3">
        <v>8</v>
      </c>
      <c r="F13" s="3">
        <v>0</v>
      </c>
      <c r="G13" s="3">
        <f t="shared" si="19"/>
        <v>-0.15854462347367707</v>
      </c>
      <c r="H13" s="3">
        <f t="shared" si="20"/>
        <v>-0.51951771641049282</v>
      </c>
      <c r="I13" s="3">
        <f t="shared" si="21"/>
        <v>-0.14785264693193631</v>
      </c>
      <c r="J13" s="3">
        <f t="shared" si="22"/>
        <v>2.9908027653715707E-3</v>
      </c>
      <c r="K13" s="3">
        <f t="shared" si="23"/>
        <v>-0.1585475664627633</v>
      </c>
      <c r="L13" s="3">
        <f t="shared" si="24"/>
        <v>-0.51954302611663439</v>
      </c>
      <c r="M13" s="3">
        <f t="shared" si="25"/>
        <v>-0.14787619084462619</v>
      </c>
      <c r="N13" s="3">
        <f t="shared" si="17"/>
        <v>0</v>
      </c>
      <c r="O13" s="3">
        <f t="shared" si="18"/>
        <v>0</v>
      </c>
      <c r="P13" s="3">
        <f t="shared" si="2"/>
        <v>0</v>
      </c>
      <c r="Q13" s="3"/>
      <c r="R13" s="3"/>
    </row>
    <row r="14" spans="2:24" x14ac:dyDescent="0.35">
      <c r="B14" s="3">
        <v>2.5</v>
      </c>
      <c r="C14" s="3">
        <v>1</v>
      </c>
      <c r="D14" s="3">
        <v>0</v>
      </c>
      <c r="E14" s="3">
        <v>1</v>
      </c>
      <c r="F14" s="3">
        <v>0</v>
      </c>
      <c r="G14" s="3">
        <f t="shared" si="19"/>
        <v>-0.1585475664627633</v>
      </c>
      <c r="H14" s="3">
        <f t="shared" si="20"/>
        <v>-0.51954302611663439</v>
      </c>
      <c r="I14" s="3">
        <f t="shared" si="21"/>
        <v>-0.14787619084462619</v>
      </c>
      <c r="J14" s="3">
        <f t="shared" si="22"/>
        <v>0.42398789829616051</v>
      </c>
      <c r="K14" s="4">
        <f t="shared" si="23"/>
        <v>-0.19271815582876634</v>
      </c>
      <c r="L14" s="4">
        <f t="shared" si="24"/>
        <v>-0.51954302611663439</v>
      </c>
      <c r="M14" s="4">
        <f t="shared" si="25"/>
        <v>-0.18204678021062923</v>
      </c>
      <c r="N14" s="3">
        <f t="shared" si="17"/>
        <v>0</v>
      </c>
      <c r="O14" s="3">
        <f t="shared" si="18"/>
        <v>0</v>
      </c>
      <c r="P14" s="3">
        <f t="shared" si="2"/>
        <v>0</v>
      </c>
      <c r="Q14" s="3"/>
      <c r="R14" s="3"/>
    </row>
    <row r="15" spans="2:24" x14ac:dyDescent="0.35">
      <c r="B15" s="7">
        <v>3</v>
      </c>
      <c r="C15" s="7">
        <v>1</v>
      </c>
      <c r="D15" s="7">
        <v>1.1000000000000001</v>
      </c>
      <c r="E15" s="7">
        <v>6</v>
      </c>
      <c r="F15" s="7">
        <v>0</v>
      </c>
      <c r="G15" s="7">
        <f t="shared" ref="G15:G20" si="26">K14</f>
        <v>-0.19271815582876634</v>
      </c>
      <c r="H15" s="7">
        <f t="shared" ref="H15:H20" si="27">L14</f>
        <v>-0.51954302611663439</v>
      </c>
      <c r="I15" s="7">
        <f t="shared" ref="I15:I20" si="28">M14</f>
        <v>-0.18204678021062923</v>
      </c>
      <c r="J15" s="7">
        <f t="shared" ref="J15:J20" si="29">1/(1+EXP(-(C15*G15+H15*D15+I15*E15)))</f>
        <v>0.13511197532492897</v>
      </c>
      <c r="K15" s="7">
        <f t="shared" ref="K15:K20" si="30">G15+$D$1*((F15-J15)*J15*(1-J15)*C15)</f>
        <v>-0.19792844119888958</v>
      </c>
      <c r="L15" s="7">
        <f t="shared" ref="L15:L20" si="31">H15+$D$1*((F15-J15)*J15*(1-J15)*D15)</f>
        <v>-0.52527434002376994</v>
      </c>
      <c r="M15" s="7">
        <f t="shared" ref="M15:M20" si="32">I15+$D$1*((F15-J15)*J15*(1-J15)*E15)</f>
        <v>-0.21330849243136868</v>
      </c>
      <c r="N15" s="7">
        <f t="shared" ref="N15:N20" si="33">IF(J15&lt;0.5,0,1)</f>
        <v>0</v>
      </c>
      <c r="O15" s="7">
        <f t="shared" ref="O15:O20" si="34">F15-N15</f>
        <v>0</v>
      </c>
      <c r="P15" s="7">
        <f t="shared" si="2"/>
        <v>0</v>
      </c>
      <c r="Q15" s="7">
        <f>SQRT(AVERAGE(P15:P20))</f>
        <v>0.40824829046386302</v>
      </c>
      <c r="R15" s="7">
        <f>(1-(SUM(P15:P20)/COUNT(P15:P20)))*100</f>
        <v>83.333333333333343</v>
      </c>
    </row>
    <row r="16" spans="2:24" x14ac:dyDescent="0.35">
      <c r="B16" s="7">
        <v>3.1</v>
      </c>
      <c r="C16" s="7">
        <v>1</v>
      </c>
      <c r="D16" s="7">
        <v>35.1</v>
      </c>
      <c r="E16" s="7">
        <v>2</v>
      </c>
      <c r="F16" s="7">
        <v>0</v>
      </c>
      <c r="G16" s="7">
        <f t="shared" si="26"/>
        <v>-0.19792844119888958</v>
      </c>
      <c r="H16" s="7">
        <f t="shared" si="27"/>
        <v>-0.52527434002376994</v>
      </c>
      <c r="I16" s="7">
        <f t="shared" si="28"/>
        <v>-0.21330849243136868</v>
      </c>
      <c r="J16" s="7">
        <f t="shared" si="29"/>
        <v>5.2676854407901142E-9</v>
      </c>
      <c r="K16" s="7">
        <f t="shared" si="30"/>
        <v>-0.19792844119888958</v>
      </c>
      <c r="L16" s="7">
        <f t="shared" si="31"/>
        <v>-0.52527434002377027</v>
      </c>
      <c r="M16" s="7">
        <f t="shared" si="32"/>
        <v>-0.21330849243136871</v>
      </c>
      <c r="N16" s="7">
        <f t="shared" si="33"/>
        <v>0</v>
      </c>
      <c r="O16" s="7">
        <f t="shared" si="34"/>
        <v>0</v>
      </c>
      <c r="P16" s="7">
        <f t="shared" si="2"/>
        <v>0</v>
      </c>
      <c r="Q16" s="7"/>
      <c r="R16" s="7"/>
    </row>
    <row r="17" spans="2:18" x14ac:dyDescent="0.35">
      <c r="B17" s="7">
        <v>3.2</v>
      </c>
      <c r="C17" s="7">
        <v>1</v>
      </c>
      <c r="D17" s="7">
        <v>-35.799999999999997</v>
      </c>
      <c r="E17" s="7">
        <v>4</v>
      </c>
      <c r="F17" s="7">
        <v>0</v>
      </c>
      <c r="G17" s="7">
        <f t="shared" si="26"/>
        <v>-0.19792844119888958</v>
      </c>
      <c r="H17" s="7">
        <f t="shared" si="27"/>
        <v>-0.52527434002377027</v>
      </c>
      <c r="I17" s="7">
        <f t="shared" si="28"/>
        <v>-0.21330849243136871</v>
      </c>
      <c r="J17" s="7">
        <f t="shared" si="29"/>
        <v>0.9999999805157419</v>
      </c>
      <c r="K17" s="7">
        <f t="shared" si="30"/>
        <v>-0.19792844762869449</v>
      </c>
      <c r="L17" s="7">
        <f t="shared" si="31"/>
        <v>-0.52527410983675404</v>
      </c>
      <c r="M17" s="7">
        <f t="shared" si="32"/>
        <v>-0.21330851815058838</v>
      </c>
      <c r="N17" s="7">
        <f t="shared" si="33"/>
        <v>1</v>
      </c>
      <c r="O17" s="7">
        <f t="shared" si="34"/>
        <v>-1</v>
      </c>
      <c r="P17" s="7">
        <f t="shared" si="2"/>
        <v>1</v>
      </c>
      <c r="Q17" s="7"/>
      <c r="R17" s="7"/>
    </row>
    <row r="18" spans="2:18" x14ac:dyDescent="0.35">
      <c r="B18" s="7">
        <v>3.3</v>
      </c>
      <c r="C18" s="7">
        <v>1</v>
      </c>
      <c r="D18" s="7">
        <v>10.199999999999999</v>
      </c>
      <c r="E18" s="7">
        <v>-8</v>
      </c>
      <c r="F18" s="7">
        <v>0</v>
      </c>
      <c r="G18" s="7">
        <f t="shared" si="26"/>
        <v>-0.19792844762869449</v>
      </c>
      <c r="H18" s="7">
        <f t="shared" si="27"/>
        <v>-0.52527410983675404</v>
      </c>
      <c r="I18" s="7">
        <f t="shared" si="28"/>
        <v>-0.21330851815058838</v>
      </c>
      <c r="J18" s="7">
        <f t="shared" si="29"/>
        <v>2.0851524613562638E-2</v>
      </c>
      <c r="K18" s="7">
        <f t="shared" si="30"/>
        <v>-0.19806893527030359</v>
      </c>
      <c r="L18" s="7">
        <f t="shared" si="31"/>
        <v>-0.52670708378116682</v>
      </c>
      <c r="M18" s="7">
        <f t="shared" si="32"/>
        <v>-0.21218461701771565</v>
      </c>
      <c r="N18" s="7">
        <f t="shared" si="33"/>
        <v>0</v>
      </c>
      <c r="O18" s="7">
        <f t="shared" si="34"/>
        <v>0</v>
      </c>
      <c r="P18" s="7">
        <f t="shared" si="2"/>
        <v>0</v>
      </c>
      <c r="Q18" s="7"/>
      <c r="R18" s="7"/>
    </row>
    <row r="19" spans="2:18" x14ac:dyDescent="0.35">
      <c r="B19" s="7">
        <v>3.4</v>
      </c>
      <c r="C19" s="7">
        <v>1</v>
      </c>
      <c r="D19" s="7">
        <v>8.6</v>
      </c>
      <c r="E19" s="7">
        <v>8</v>
      </c>
      <c r="F19" s="7">
        <v>0</v>
      </c>
      <c r="G19" s="7">
        <f t="shared" si="26"/>
        <v>-0.19806893527030359</v>
      </c>
      <c r="H19" s="7">
        <f t="shared" si="27"/>
        <v>-0.52670708378116682</v>
      </c>
      <c r="I19" s="7">
        <f t="shared" si="28"/>
        <v>-0.21218461701771565</v>
      </c>
      <c r="J19" s="7">
        <f t="shared" si="29"/>
        <v>1.6175451044807133E-3</v>
      </c>
      <c r="K19" s="7">
        <f t="shared" si="30"/>
        <v>-0.19806979730288235</v>
      </c>
      <c r="L19" s="7">
        <f t="shared" si="31"/>
        <v>-0.52671449726134412</v>
      </c>
      <c r="M19" s="7">
        <f t="shared" si="32"/>
        <v>-0.21219151327834573</v>
      </c>
      <c r="N19" s="7">
        <f t="shared" si="33"/>
        <v>0</v>
      </c>
      <c r="O19" s="7">
        <f t="shared" si="34"/>
        <v>0</v>
      </c>
      <c r="P19" s="7">
        <f t="shared" si="2"/>
        <v>0</v>
      </c>
      <c r="Q19" s="7"/>
      <c r="R19" s="7"/>
    </row>
    <row r="20" spans="2:18" x14ac:dyDescent="0.35">
      <c r="B20" s="7">
        <v>3.5</v>
      </c>
      <c r="C20" s="7">
        <v>1</v>
      </c>
      <c r="D20" s="7">
        <v>0</v>
      </c>
      <c r="E20" s="7">
        <v>1</v>
      </c>
      <c r="F20" s="7">
        <v>0</v>
      </c>
      <c r="G20" s="7">
        <f t="shared" si="26"/>
        <v>-0.19806979730288235</v>
      </c>
      <c r="H20" s="7">
        <f t="shared" si="27"/>
        <v>-0.52671449726134412</v>
      </c>
      <c r="I20" s="7">
        <f t="shared" si="28"/>
        <v>-0.21219151327834573</v>
      </c>
      <c r="J20" s="7">
        <f t="shared" si="29"/>
        <v>0.39884946543167044</v>
      </c>
      <c r="K20" s="7">
        <f t="shared" si="30"/>
        <v>-0.22962821398888938</v>
      </c>
      <c r="L20" s="7">
        <f t="shared" si="31"/>
        <v>-0.52671449726134412</v>
      </c>
      <c r="M20" s="7">
        <f t="shared" si="32"/>
        <v>-0.24374992996435277</v>
      </c>
      <c r="N20" s="7">
        <f t="shared" si="33"/>
        <v>0</v>
      </c>
      <c r="O20" s="7">
        <f t="shared" si="34"/>
        <v>0</v>
      </c>
      <c r="P20" s="7">
        <f t="shared" si="2"/>
        <v>0</v>
      </c>
      <c r="Q20" s="7"/>
      <c r="R20" s="7"/>
    </row>
    <row r="21" spans="2:18" x14ac:dyDescent="0.35">
      <c r="B21" s="2">
        <v>4</v>
      </c>
      <c r="C21" s="2">
        <v>1</v>
      </c>
      <c r="D21" s="2">
        <v>1.1000000000000001</v>
      </c>
      <c r="E21" s="2">
        <v>6</v>
      </c>
      <c r="F21" s="2">
        <v>0</v>
      </c>
      <c r="G21" s="2">
        <f t="shared" ref="G21:G26" si="35">K20</f>
        <v>-0.22962821398888938</v>
      </c>
      <c r="H21" s="2">
        <f t="shared" ref="H21:H26" si="36">L20</f>
        <v>-0.52671449726134412</v>
      </c>
      <c r="I21" s="2">
        <f t="shared" ref="I21:I26" si="37">M20</f>
        <v>-0.24374992996435277</v>
      </c>
      <c r="J21" s="2">
        <f t="shared" ref="J21:J26" si="38">1/(1+EXP(-(C21*G21+H21*D21+I21*E21)))</f>
        <v>9.350981991373962E-2</v>
      </c>
      <c r="K21" s="2">
        <f t="shared" ref="K21:K26" si="39">G21+$D$1*((F21-J21)*J21*(1-J21)*C21)</f>
        <v>-0.23224393538525248</v>
      </c>
      <c r="L21" s="2">
        <f t="shared" ref="L21:L26" si="40">H21+$D$1*((F21-J21)*J21*(1-J21)*D21)</f>
        <v>-0.52959179079734353</v>
      </c>
      <c r="M21" s="2">
        <f t="shared" ref="M21:M26" si="41">I21+$D$1*((F21-J21)*J21*(1-J21)*E21)</f>
        <v>-0.25944425834253138</v>
      </c>
      <c r="N21" s="2">
        <f t="shared" ref="N21:N26" si="42">IF(J21&lt;0.5,0,1)</f>
        <v>0</v>
      </c>
      <c r="O21" s="2">
        <f t="shared" ref="O21:O26" si="43">F21-N21</f>
        <v>0</v>
      </c>
      <c r="P21" s="2">
        <f t="shared" si="2"/>
        <v>0</v>
      </c>
      <c r="Q21" s="2">
        <f>SQRT(AVERAGE(P21:P26))</f>
        <v>0.40824829046386302</v>
      </c>
      <c r="R21" s="2">
        <f>(1-(SUM(P21:P26)/COUNT(P21:P26)))*100</f>
        <v>83.333333333333343</v>
      </c>
    </row>
    <row r="22" spans="2:18" x14ac:dyDescent="0.35">
      <c r="B22" s="2">
        <v>4.0999999999999996</v>
      </c>
      <c r="C22" s="2">
        <v>1</v>
      </c>
      <c r="D22" s="2">
        <v>35.1</v>
      </c>
      <c r="E22" s="2">
        <v>2</v>
      </c>
      <c r="F22" s="2">
        <v>0</v>
      </c>
      <c r="G22" s="2">
        <f t="shared" si="35"/>
        <v>-0.23224393538525248</v>
      </c>
      <c r="H22" s="2">
        <f t="shared" si="36"/>
        <v>-0.52959179079734353</v>
      </c>
      <c r="I22" s="2">
        <f t="shared" si="37"/>
        <v>-0.25944425834253138</v>
      </c>
      <c r="J22" s="2">
        <f t="shared" si="38"/>
        <v>3.9886846859115721E-9</v>
      </c>
      <c r="K22" s="2">
        <f t="shared" si="39"/>
        <v>-0.23224393538525248</v>
      </c>
      <c r="L22" s="2">
        <f t="shared" si="40"/>
        <v>-0.52959179079734375</v>
      </c>
      <c r="M22" s="2">
        <f t="shared" si="41"/>
        <v>-0.25944425834253138</v>
      </c>
      <c r="N22" s="2">
        <f t="shared" si="42"/>
        <v>0</v>
      </c>
      <c r="O22" s="2">
        <f t="shared" si="43"/>
        <v>0</v>
      </c>
      <c r="P22" s="2">
        <f t="shared" si="2"/>
        <v>0</v>
      </c>
      <c r="Q22" s="2"/>
      <c r="R22" s="2"/>
    </row>
    <row r="23" spans="2:18" x14ac:dyDescent="0.35">
      <c r="B23" s="2">
        <v>4.2</v>
      </c>
      <c r="C23" s="2">
        <v>1</v>
      </c>
      <c r="D23" s="2">
        <v>-35.799999999999997</v>
      </c>
      <c r="E23" s="2">
        <v>4</v>
      </c>
      <c r="F23" s="2">
        <v>0</v>
      </c>
      <c r="G23" s="2">
        <f t="shared" si="35"/>
        <v>-0.23224393538525248</v>
      </c>
      <c r="H23" s="2">
        <f t="shared" si="36"/>
        <v>-0.52959179079734375</v>
      </c>
      <c r="I23" s="2">
        <f t="shared" si="37"/>
        <v>-0.25944425834253138</v>
      </c>
      <c r="J23" s="2">
        <f t="shared" si="38"/>
        <v>0.99999997922187656</v>
      </c>
      <c r="K23" s="2">
        <f t="shared" si="39"/>
        <v>-0.23224394224203293</v>
      </c>
      <c r="L23" s="2">
        <f t="shared" si="40"/>
        <v>-0.52959154532460362</v>
      </c>
      <c r="M23" s="2">
        <f t="shared" si="41"/>
        <v>-0.25944428576965317</v>
      </c>
      <c r="N23" s="2">
        <f t="shared" si="42"/>
        <v>1</v>
      </c>
      <c r="O23" s="2">
        <f t="shared" si="43"/>
        <v>-1</v>
      </c>
      <c r="P23" s="2">
        <f t="shared" si="2"/>
        <v>1</v>
      </c>
      <c r="Q23" s="2"/>
      <c r="R23" s="2"/>
    </row>
    <row r="24" spans="2:18" x14ac:dyDescent="0.35">
      <c r="B24" s="2">
        <v>4.3</v>
      </c>
      <c r="C24" s="2">
        <v>1</v>
      </c>
      <c r="D24" s="2">
        <v>10.199999999999999</v>
      </c>
      <c r="E24" s="2">
        <v>-8</v>
      </c>
      <c r="F24" s="2">
        <v>0</v>
      </c>
      <c r="G24" s="2">
        <f t="shared" si="35"/>
        <v>-0.23224394224203293</v>
      </c>
      <c r="H24" s="2">
        <f t="shared" si="36"/>
        <v>-0.52959154532460362</v>
      </c>
      <c r="I24" s="2">
        <f t="shared" si="37"/>
        <v>-0.25944428576965317</v>
      </c>
      <c r="J24" s="2">
        <f t="shared" si="38"/>
        <v>2.769215200591077E-2</v>
      </c>
      <c r="K24" s="2">
        <f t="shared" si="39"/>
        <v>-0.2324899966472217</v>
      </c>
      <c r="L24" s="2">
        <f t="shared" si="40"/>
        <v>-0.53210130025752889</v>
      </c>
      <c r="M24" s="2">
        <f t="shared" si="41"/>
        <v>-0.25747585052814315</v>
      </c>
      <c r="N24" s="2">
        <f t="shared" si="42"/>
        <v>0</v>
      </c>
      <c r="O24" s="2">
        <f t="shared" si="43"/>
        <v>0</v>
      </c>
      <c r="P24" s="2">
        <f t="shared" si="2"/>
        <v>0</v>
      </c>
      <c r="Q24" s="2"/>
      <c r="R24" s="2"/>
    </row>
    <row r="25" spans="2:18" x14ac:dyDescent="0.35">
      <c r="B25" s="2">
        <v>4.4000000000000004</v>
      </c>
      <c r="C25" s="2">
        <v>1</v>
      </c>
      <c r="D25" s="2">
        <v>8.6</v>
      </c>
      <c r="E25" s="2">
        <v>8</v>
      </c>
      <c r="F25" s="2">
        <v>0</v>
      </c>
      <c r="G25" s="2">
        <f t="shared" si="35"/>
        <v>-0.2324899966472217</v>
      </c>
      <c r="H25" s="2">
        <f t="shared" si="36"/>
        <v>-0.53210130025752889</v>
      </c>
      <c r="I25" s="2">
        <f t="shared" si="37"/>
        <v>-0.25747585052814315</v>
      </c>
      <c r="J25" s="2">
        <f t="shared" si="38"/>
        <v>1.0390924243271582E-3</v>
      </c>
      <c r="K25" s="2">
        <f t="shared" si="39"/>
        <v>-0.23249035258229941</v>
      </c>
      <c r="L25" s="2">
        <f t="shared" si="40"/>
        <v>-0.53210436129919736</v>
      </c>
      <c r="M25" s="2">
        <f t="shared" si="41"/>
        <v>-0.25747869800876494</v>
      </c>
      <c r="N25" s="2">
        <f t="shared" si="42"/>
        <v>0</v>
      </c>
      <c r="O25" s="2">
        <f t="shared" si="43"/>
        <v>0</v>
      </c>
      <c r="P25" s="2">
        <f t="shared" si="2"/>
        <v>0</v>
      </c>
      <c r="Q25" s="2"/>
      <c r="R25" s="2"/>
    </row>
    <row r="26" spans="2:18" x14ac:dyDescent="0.35">
      <c r="B26" s="2">
        <v>4.5</v>
      </c>
      <c r="C26" s="2">
        <v>1</v>
      </c>
      <c r="D26" s="2">
        <v>0</v>
      </c>
      <c r="E26" s="2">
        <v>1</v>
      </c>
      <c r="F26" s="2">
        <v>0</v>
      </c>
      <c r="G26" s="2">
        <f t="shared" si="35"/>
        <v>-0.23249035258229941</v>
      </c>
      <c r="H26" s="2">
        <f t="shared" si="36"/>
        <v>-0.53210436129919736</v>
      </c>
      <c r="I26" s="2">
        <f t="shared" si="37"/>
        <v>-0.25747869800876494</v>
      </c>
      <c r="J26" s="2">
        <f t="shared" si="38"/>
        <v>0.37990085857384159</v>
      </c>
      <c r="K26" s="2">
        <f t="shared" si="39"/>
        <v>-0.2620239003205575</v>
      </c>
      <c r="L26" s="2">
        <f t="shared" si="40"/>
        <v>-0.53210436129919736</v>
      </c>
      <c r="M26" s="2">
        <f t="shared" si="41"/>
        <v>-0.28701224574702305</v>
      </c>
      <c r="N26" s="2">
        <f t="shared" si="42"/>
        <v>0</v>
      </c>
      <c r="O26" s="2">
        <f t="shared" si="43"/>
        <v>0</v>
      </c>
      <c r="P26" s="2">
        <f t="shared" si="2"/>
        <v>0</v>
      </c>
      <c r="Q26" s="2"/>
      <c r="R26" s="2"/>
    </row>
    <row r="27" spans="2:18" x14ac:dyDescent="0.35">
      <c r="B27" s="9">
        <v>5</v>
      </c>
      <c r="C27" s="9">
        <v>1</v>
      </c>
      <c r="D27" s="9">
        <v>1.1000000000000001</v>
      </c>
      <c r="E27" s="9">
        <v>6</v>
      </c>
      <c r="F27" s="9">
        <v>0</v>
      </c>
      <c r="G27" s="9">
        <f t="shared" ref="G27:G32" si="44">K26</f>
        <v>-0.2620239003205575</v>
      </c>
      <c r="H27" s="9">
        <f t="shared" ref="H27:H32" si="45">L26</f>
        <v>-0.53210436129919736</v>
      </c>
      <c r="I27" s="9">
        <f t="shared" ref="I27:I32" si="46">M26</f>
        <v>-0.28701224574702305</v>
      </c>
      <c r="J27" s="9">
        <f t="shared" ref="J27:J32" si="47">1/(1+EXP(-(C27*G27+H27*D27+I27*E27)))</f>
        <v>7.1133133962448025E-2</v>
      </c>
      <c r="K27" s="9">
        <f t="shared" ref="K27:K32" si="48">G27+$D$1*((F27-J27)*J27*(1-J27)*C27)</f>
        <v>-0.2635748985335068</v>
      </c>
      <c r="L27" s="9">
        <f t="shared" ref="L27:L32" si="49">H27+$D$1*((F27-J27)*J27*(1-J27)*D27)</f>
        <v>-0.53381045933344162</v>
      </c>
      <c r="M27" s="9">
        <f t="shared" ref="M27:M32" si="50">I27+$D$1*((F27-J27)*J27*(1-J27)*E27)</f>
        <v>-0.29631823502471888</v>
      </c>
      <c r="N27" s="9">
        <f t="shared" ref="N27:N32" si="51">IF(J27&lt;0.5,0,1)</f>
        <v>0</v>
      </c>
      <c r="O27" s="9">
        <f t="shared" ref="O27:O32" si="52">F27-N27</f>
        <v>0</v>
      </c>
      <c r="P27" s="9">
        <f t="shared" si="2"/>
        <v>0</v>
      </c>
      <c r="Q27" s="9">
        <f>SQRT(AVERAGE(P27:P32))</f>
        <v>0.40824829046386302</v>
      </c>
      <c r="R27" s="9">
        <f>(1-(SUM(P27:P32)/COUNT(P27:P32)))*100</f>
        <v>83.333333333333343</v>
      </c>
    </row>
    <row r="28" spans="2:18" x14ac:dyDescent="0.35">
      <c r="B28" s="9">
        <v>5.0999999999999996</v>
      </c>
      <c r="C28" s="9">
        <v>1</v>
      </c>
      <c r="D28" s="9">
        <v>35.1</v>
      </c>
      <c r="E28" s="9">
        <v>2</v>
      </c>
      <c r="F28" s="9">
        <v>0</v>
      </c>
      <c r="G28" s="9">
        <f t="shared" si="44"/>
        <v>-0.2635748985335068</v>
      </c>
      <c r="H28" s="9">
        <f t="shared" si="45"/>
        <v>-0.53381045933344162</v>
      </c>
      <c r="I28" s="9">
        <f t="shared" si="46"/>
        <v>-0.29631823502471888</v>
      </c>
      <c r="J28" s="9">
        <f t="shared" si="47"/>
        <v>3.096608073659452E-9</v>
      </c>
      <c r="K28" s="9">
        <f t="shared" si="48"/>
        <v>-0.2635748985335068</v>
      </c>
      <c r="L28" s="9">
        <f t="shared" si="49"/>
        <v>-0.53381045933344173</v>
      </c>
      <c r="M28" s="9">
        <f t="shared" si="50"/>
        <v>-0.29631823502471888</v>
      </c>
      <c r="N28" s="9">
        <f t="shared" si="51"/>
        <v>0</v>
      </c>
      <c r="O28" s="9">
        <f t="shared" si="52"/>
        <v>0</v>
      </c>
      <c r="P28" s="9">
        <f t="shared" si="2"/>
        <v>0</v>
      </c>
      <c r="Q28" s="9"/>
      <c r="R28" s="9"/>
    </row>
    <row r="29" spans="2:18" x14ac:dyDescent="0.35">
      <c r="B29" s="9">
        <v>5.2</v>
      </c>
      <c r="C29" s="9">
        <v>1</v>
      </c>
      <c r="D29" s="9">
        <v>-35.799999999999997</v>
      </c>
      <c r="E29" s="9">
        <v>4</v>
      </c>
      <c r="F29" s="9">
        <v>0</v>
      </c>
      <c r="G29" s="9">
        <f t="shared" si="44"/>
        <v>-0.2635748985335068</v>
      </c>
      <c r="H29" s="9">
        <f t="shared" si="45"/>
        <v>-0.53381045933344173</v>
      </c>
      <c r="I29" s="9">
        <f t="shared" si="46"/>
        <v>-0.29631823502471888</v>
      </c>
      <c r="J29" s="9">
        <f t="shared" si="47"/>
        <v>0.99999997863617196</v>
      </c>
      <c r="K29" s="9">
        <f t="shared" si="48"/>
        <v>-0.26357490558356977</v>
      </c>
      <c r="L29" s="9">
        <f t="shared" si="49"/>
        <v>-0.53381020694118808</v>
      </c>
      <c r="M29" s="9">
        <f t="shared" si="50"/>
        <v>-0.29631826322497068</v>
      </c>
      <c r="N29" s="9">
        <f t="shared" si="51"/>
        <v>1</v>
      </c>
      <c r="O29" s="9">
        <f t="shared" si="52"/>
        <v>-1</v>
      </c>
      <c r="P29" s="9">
        <f t="shared" si="2"/>
        <v>1</v>
      </c>
      <c r="Q29" s="9"/>
      <c r="R29" s="9"/>
    </row>
    <row r="30" spans="2:18" x14ac:dyDescent="0.35">
      <c r="B30" s="9">
        <v>5.3</v>
      </c>
      <c r="C30" s="9">
        <v>1</v>
      </c>
      <c r="D30" s="9">
        <v>10.199999999999999</v>
      </c>
      <c r="E30" s="9">
        <v>-8</v>
      </c>
      <c r="F30" s="9">
        <v>0</v>
      </c>
      <c r="G30" s="9">
        <f t="shared" si="44"/>
        <v>-0.26357490558356977</v>
      </c>
      <c r="H30" s="9">
        <f t="shared" si="45"/>
        <v>-0.53381020694118808</v>
      </c>
      <c r="I30" s="9">
        <f t="shared" si="46"/>
        <v>-0.29631826322497068</v>
      </c>
      <c r="J30" s="9">
        <f t="shared" si="47"/>
        <v>3.4293871427275684E-2</v>
      </c>
      <c r="K30" s="9">
        <f t="shared" si="48"/>
        <v>-0.26394969900385218</v>
      </c>
      <c r="L30" s="9">
        <f t="shared" si="49"/>
        <v>-0.53763309982806873</v>
      </c>
      <c r="M30" s="9">
        <f t="shared" si="50"/>
        <v>-0.29331991586271133</v>
      </c>
      <c r="N30" s="9">
        <f t="shared" si="51"/>
        <v>0</v>
      </c>
      <c r="O30" s="9">
        <f t="shared" si="52"/>
        <v>0</v>
      </c>
      <c r="P30" s="9">
        <f t="shared" si="2"/>
        <v>0</v>
      </c>
      <c r="Q30" s="9"/>
      <c r="R30" s="9"/>
    </row>
    <row r="31" spans="2:18" x14ac:dyDescent="0.35">
      <c r="B31" s="9">
        <v>5.4</v>
      </c>
      <c r="C31" s="9">
        <v>1</v>
      </c>
      <c r="D31" s="9">
        <v>8.6</v>
      </c>
      <c r="E31" s="9">
        <v>8</v>
      </c>
      <c r="F31" s="9">
        <v>0</v>
      </c>
      <c r="G31" s="9">
        <f t="shared" si="44"/>
        <v>-0.26394969900385218</v>
      </c>
      <c r="H31" s="9">
        <f t="shared" si="45"/>
        <v>-0.53763309982806873</v>
      </c>
      <c r="I31" s="9">
        <f t="shared" si="46"/>
        <v>-0.29331991586271133</v>
      </c>
      <c r="J31" s="9">
        <f t="shared" si="47"/>
        <v>7.2099746118144549E-4</v>
      </c>
      <c r="K31" s="9">
        <f t="shared" si="48"/>
        <v>-0.2639498704264896</v>
      </c>
      <c r="L31" s="9">
        <f t="shared" si="49"/>
        <v>-0.5376345740627505</v>
      </c>
      <c r="M31" s="9">
        <f t="shared" si="50"/>
        <v>-0.29332128724381068</v>
      </c>
      <c r="N31" s="9">
        <f t="shared" si="51"/>
        <v>0</v>
      </c>
      <c r="O31" s="9">
        <f t="shared" si="52"/>
        <v>0</v>
      </c>
      <c r="P31" s="9">
        <f t="shared" si="2"/>
        <v>0</v>
      </c>
      <c r="Q31" s="9"/>
      <c r="R31" s="9"/>
    </row>
    <row r="32" spans="2:18" x14ac:dyDescent="0.35">
      <c r="B32" s="9">
        <v>5.5</v>
      </c>
      <c r="C32" s="9">
        <v>1</v>
      </c>
      <c r="D32" s="9">
        <v>0</v>
      </c>
      <c r="E32" s="9">
        <v>1</v>
      </c>
      <c r="F32" s="9">
        <v>0</v>
      </c>
      <c r="G32" s="9">
        <f t="shared" si="44"/>
        <v>-0.2639498704264896</v>
      </c>
      <c r="H32" s="9">
        <f t="shared" si="45"/>
        <v>-0.5376345740627505</v>
      </c>
      <c r="I32" s="9">
        <f t="shared" si="46"/>
        <v>-0.29332128724381068</v>
      </c>
      <c r="J32" s="9">
        <f t="shared" si="47"/>
        <v>0.3641790959809873</v>
      </c>
      <c r="K32" s="9">
        <f t="shared" si="48"/>
        <v>-0.2917776637431721</v>
      </c>
      <c r="L32" s="9">
        <f t="shared" si="49"/>
        <v>-0.5376345740627505</v>
      </c>
      <c r="M32" s="9">
        <f t="shared" si="50"/>
        <v>-0.32114908056049318</v>
      </c>
      <c r="N32" s="9">
        <f t="shared" si="51"/>
        <v>0</v>
      </c>
      <c r="O32" s="9">
        <f t="shared" si="52"/>
        <v>0</v>
      </c>
      <c r="P32" s="9">
        <f t="shared" si="2"/>
        <v>0</v>
      </c>
      <c r="Q32" s="9"/>
      <c r="R32" s="9"/>
    </row>
    <row r="33" spans="2:11" x14ac:dyDescent="0.35">
      <c r="B33" s="5"/>
    </row>
    <row r="34" spans="2:11" x14ac:dyDescent="0.35">
      <c r="E34" t="s">
        <v>3</v>
      </c>
      <c r="F34" t="s">
        <v>4</v>
      </c>
      <c r="G34" t="s">
        <v>5</v>
      </c>
    </row>
    <row r="35" spans="2:11" x14ac:dyDescent="0.35">
      <c r="E35">
        <v>-0.19271815582876634</v>
      </c>
      <c r="F35">
        <v>-0.51954302611663439</v>
      </c>
      <c r="G35">
        <v>-0.18204678021062923</v>
      </c>
    </row>
    <row r="36" spans="2:11" ht="15" thickBot="1" x14ac:dyDescent="0.4"/>
    <row r="37" spans="2:11" ht="15.5" x14ac:dyDescent="0.35">
      <c r="B37" s="13" t="s">
        <v>0</v>
      </c>
      <c r="C37" s="14" t="s">
        <v>1</v>
      </c>
      <c r="D37" s="14" t="s">
        <v>2</v>
      </c>
      <c r="E37" s="14" t="s">
        <v>8</v>
      </c>
      <c r="F37" s="14" t="s">
        <v>18</v>
      </c>
      <c r="G37" s="14" t="s">
        <v>17</v>
      </c>
      <c r="H37" s="14" t="s">
        <v>13</v>
      </c>
      <c r="I37" s="15" t="s">
        <v>19</v>
      </c>
    </row>
    <row r="38" spans="2:11" ht="15.5" x14ac:dyDescent="0.35">
      <c r="B38" s="16">
        <v>1.1000000000000001</v>
      </c>
      <c r="C38" s="12">
        <v>6</v>
      </c>
      <c r="D38" s="12">
        <v>0</v>
      </c>
      <c r="E38" s="12">
        <f>1/(1+EXP($E$35+$F$35*B38+$G$35*C38))</f>
        <v>0.86488802467507098</v>
      </c>
      <c r="F38" s="12">
        <f>IF(E38&lt;0.5,0,1)</f>
        <v>1</v>
      </c>
      <c r="G38" s="12">
        <f>IF(F38=D38,0,1)</f>
        <v>1</v>
      </c>
      <c r="H38" s="12">
        <f>G38^2</f>
        <v>1</v>
      </c>
      <c r="I38" s="17">
        <f>(1-(SUM(G38:G43)/COUNT(G38:G43)))*100</f>
        <v>16.666666666666664</v>
      </c>
    </row>
    <row r="39" spans="2:11" ht="15.5" x14ac:dyDescent="0.35">
      <c r="B39" s="16">
        <v>35.1</v>
      </c>
      <c r="C39" s="12">
        <v>2</v>
      </c>
      <c r="D39" s="12">
        <v>0</v>
      </c>
      <c r="E39" s="12">
        <f t="shared" ref="E39:E43" si="53">1/(1+EXP($E$35+$F$35*B39+$G$35*C39))</f>
        <v>0.9999999931070862</v>
      </c>
      <c r="F39" s="12">
        <f t="shared" ref="F39:F43" si="54">IF(E39&lt;0.5,0,1)</f>
        <v>1</v>
      </c>
      <c r="G39" s="12">
        <f t="shared" ref="G39:G43" si="55">IF(F39=D39,0,1)</f>
        <v>1</v>
      </c>
      <c r="H39" s="12">
        <f t="shared" ref="H39:H43" si="56">G39^2</f>
        <v>1</v>
      </c>
      <c r="I39" s="17"/>
      <c r="K39" s="11"/>
    </row>
    <row r="40" spans="2:11" ht="15.5" x14ac:dyDescent="0.35">
      <c r="B40" s="16">
        <v>-35.799999999999997</v>
      </c>
      <c r="C40" s="12">
        <v>4</v>
      </c>
      <c r="D40" s="12">
        <v>0</v>
      </c>
      <c r="E40" s="12">
        <f t="shared" si="53"/>
        <v>2.1000174719017138E-8</v>
      </c>
      <c r="F40" s="12">
        <f t="shared" si="54"/>
        <v>0</v>
      </c>
      <c r="G40" s="12">
        <f t="shared" si="55"/>
        <v>0</v>
      </c>
      <c r="H40" s="12">
        <f t="shared" si="56"/>
        <v>0</v>
      </c>
      <c r="I40" s="17"/>
    </row>
    <row r="41" spans="2:11" ht="15.5" x14ac:dyDescent="0.35">
      <c r="B41" s="16">
        <v>10.199999999999999</v>
      </c>
      <c r="C41" s="12">
        <v>-8</v>
      </c>
      <c r="D41" s="12">
        <v>0</v>
      </c>
      <c r="E41" s="12">
        <f t="shared" si="53"/>
        <v>0.98263332305779583</v>
      </c>
      <c r="F41" s="12">
        <f t="shared" si="54"/>
        <v>1</v>
      </c>
      <c r="G41" s="12">
        <f t="shared" si="55"/>
        <v>1</v>
      </c>
      <c r="H41" s="12">
        <f t="shared" si="56"/>
        <v>1</v>
      </c>
      <c r="I41" s="17"/>
    </row>
    <row r="42" spans="2:11" ht="15.5" x14ac:dyDescent="0.35">
      <c r="B42" s="16">
        <v>8.6</v>
      </c>
      <c r="C42" s="12">
        <v>8</v>
      </c>
      <c r="D42" s="12">
        <v>0</v>
      </c>
      <c r="E42" s="12">
        <f t="shared" si="53"/>
        <v>0.99780014691069774</v>
      </c>
      <c r="F42" s="12">
        <f t="shared" si="54"/>
        <v>1</v>
      </c>
      <c r="G42" s="12">
        <f t="shared" si="55"/>
        <v>1</v>
      </c>
      <c r="H42" s="12">
        <f t="shared" si="56"/>
        <v>1</v>
      </c>
      <c r="I42" s="17"/>
    </row>
    <row r="43" spans="2:11" ht="16" thickBot="1" x14ac:dyDescent="0.4">
      <c r="B43" s="18">
        <v>0</v>
      </c>
      <c r="C43" s="19">
        <v>1</v>
      </c>
      <c r="D43" s="19">
        <v>0</v>
      </c>
      <c r="E43" s="19">
        <f t="shared" si="53"/>
        <v>0.59260985124548837</v>
      </c>
      <c r="F43" s="19">
        <f t="shared" si="54"/>
        <v>1</v>
      </c>
      <c r="G43" s="19">
        <f t="shared" si="55"/>
        <v>1</v>
      </c>
      <c r="H43" s="19">
        <f t="shared" si="56"/>
        <v>1</v>
      </c>
      <c r="I43" s="20"/>
    </row>
    <row r="46" spans="2:11" x14ac:dyDescent="0.35">
      <c r="D46" s="8"/>
      <c r="E46" s="8" t="s">
        <v>20</v>
      </c>
      <c r="F46" s="8" t="s">
        <v>21</v>
      </c>
    </row>
    <row r="47" spans="2:11" ht="17" x14ac:dyDescent="0.5">
      <c r="B47" s="21" t="s">
        <v>24</v>
      </c>
      <c r="D47" s="8" t="s">
        <v>22</v>
      </c>
      <c r="E47" s="8">
        <v>1</v>
      </c>
      <c r="F47" s="8">
        <v>5</v>
      </c>
    </row>
    <row r="48" spans="2:11" ht="17" x14ac:dyDescent="0.5">
      <c r="B48" s="21" t="s">
        <v>25</v>
      </c>
      <c r="D48" s="8" t="s">
        <v>23</v>
      </c>
      <c r="E48" s="8">
        <v>0</v>
      </c>
      <c r="F48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2018-06-12T04:55:51Z</dcterms:created>
  <dcterms:modified xsi:type="dcterms:W3CDTF">2018-06-12T05:58:42Z</dcterms:modified>
</cp:coreProperties>
</file>