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z\Documents\eagle\projects\EH circuit\"/>
    </mc:Choice>
  </mc:AlternateContent>
  <xr:revisionPtr revIDLastSave="0" documentId="13_ncr:1_{E08E8426-62E7-4E8D-ADE3-63ED38C39953}" xr6:coauthVersionLast="34" xr6:coauthVersionMax="34" xr10:uidLastSave="{00000000-0000-0000-0000-000000000000}"/>
  <bookViews>
    <workbookView xWindow="0" yWindow="0" windowWidth="17256" windowHeight="5652" xr2:uid="{8081C6DB-AFCC-442C-A1CF-36983FDED6A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14" i="1"/>
  <c r="J23" i="1"/>
  <c r="J22" i="1"/>
  <c r="J21" i="1"/>
  <c r="J20" i="1"/>
  <c r="J19" i="1"/>
  <c r="J18" i="1"/>
  <c r="J17" i="1"/>
  <c r="J16" i="1"/>
  <c r="J15" i="1"/>
  <c r="J13" i="1"/>
  <c r="J12" i="1"/>
  <c r="J11" i="1"/>
  <c r="J10" i="1"/>
  <c r="J8" i="1"/>
  <c r="J7" i="1"/>
  <c r="J6" i="1"/>
  <c r="J5" i="1"/>
  <c r="J4" i="1"/>
  <c r="J3" i="1"/>
  <c r="J2" i="1"/>
  <c r="I15" i="1"/>
  <c r="I43" i="1"/>
  <c r="I44" i="1"/>
  <c r="I45" i="1"/>
  <c r="I46" i="1"/>
  <c r="I47" i="1"/>
  <c r="I34" i="1"/>
  <c r="I35" i="1"/>
  <c r="I36" i="1"/>
  <c r="I37" i="1"/>
  <c r="I38" i="1"/>
  <c r="I39" i="1"/>
  <c r="I40" i="1"/>
  <c r="I41" i="1"/>
  <c r="I42" i="1"/>
  <c r="I33" i="1"/>
  <c r="I32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<sst xmlns="http://schemas.openxmlformats.org/spreadsheetml/2006/main" count="243" uniqueCount="158">
  <si>
    <t>Comp</t>
  </si>
  <si>
    <t>package</t>
  </si>
  <si>
    <t>Quantity</t>
  </si>
  <si>
    <t>Max17710</t>
  </si>
  <si>
    <t>STC3115</t>
  </si>
  <si>
    <t>distributor</t>
  </si>
  <si>
    <t>FT230XQ-R</t>
  </si>
  <si>
    <t>digikey</t>
  </si>
  <si>
    <t>10-UFDFN</t>
  </si>
  <si>
    <t>12-UFDFN EP</t>
  </si>
  <si>
    <t>Packaging</t>
  </si>
  <si>
    <t>Cut Tape</t>
  </si>
  <si>
    <t>14-VFQFN EP</t>
  </si>
  <si>
    <t>16-QFN EP</t>
  </si>
  <si>
    <t>Unit Price</t>
  </si>
  <si>
    <t>Total Price</t>
  </si>
  <si>
    <t>Device</t>
  </si>
  <si>
    <t>Fuel Gauge</t>
  </si>
  <si>
    <t>Charger</t>
  </si>
  <si>
    <t>Regulator</t>
  </si>
  <si>
    <t>USB to UART</t>
  </si>
  <si>
    <t>Part Num.</t>
  </si>
  <si>
    <t>WM50022-100-ND</t>
  </si>
  <si>
    <t>LLC 70280-0448</t>
  </si>
  <si>
    <t>0.1" through hole</t>
  </si>
  <si>
    <t>2-Rows male header (100)</t>
  </si>
  <si>
    <t>497-15077-1-ND</t>
  </si>
  <si>
    <t>296-36478-1-ND</t>
  </si>
  <si>
    <t>768-1130-1-ND</t>
  </si>
  <si>
    <t>MAX17710GB+TCT-ND</t>
  </si>
  <si>
    <t>AND Gate</t>
  </si>
  <si>
    <t>296-8743-1-ND</t>
  </si>
  <si>
    <t>SN74AHC1G08DCKR</t>
  </si>
  <si>
    <t>SC-70-5</t>
  </si>
  <si>
    <t>LLC 1050170001</t>
  </si>
  <si>
    <t>USB connector</t>
  </si>
  <si>
    <t>WM1399CT-ND</t>
  </si>
  <si>
    <t>ZLLS400TA</t>
  </si>
  <si>
    <t>SOD-323</t>
  </si>
  <si>
    <t>155-181</t>
  </si>
  <si>
    <t>Female Screw Conn</t>
  </si>
  <si>
    <t>281-1018-ND</t>
  </si>
  <si>
    <t>Weidmuller 1638780000</t>
  </si>
  <si>
    <t>90deg Male Screw</t>
  </si>
  <si>
    <t>281-2820-ND</t>
  </si>
  <si>
    <t>Weidmuller 1841630000</t>
  </si>
  <si>
    <t>SMT</t>
  </si>
  <si>
    <t>Bag</t>
  </si>
  <si>
    <t>Bulk</t>
  </si>
  <si>
    <t>1-Row male header (40)</t>
  </si>
  <si>
    <t>A26520-40-ND‎ </t>
  </si>
  <si>
    <t>TE Conn 103321</t>
  </si>
  <si>
    <t>Zener Diode</t>
  </si>
  <si>
    <t>MMSZ5232BS-7-F</t>
  </si>
  <si>
    <t>MMSZ5232BS-FDICT-ND</t>
  </si>
  <si>
    <t>NSR20F40NXT5GOSCT-ND</t>
  </si>
  <si>
    <t> NSR20F40NXT5G</t>
  </si>
  <si>
    <t>Schott. Barrier Diode</t>
  </si>
  <si>
    <t>CH. Schott. Diode</t>
  </si>
  <si>
    <t>Ferrite Bead</t>
  </si>
  <si>
    <t>240-2390-1-ND</t>
  </si>
  <si>
    <t>MI0805K601R-10</t>
  </si>
  <si>
    <t>Surface Mount</t>
  </si>
  <si>
    <t>DFE252012C</t>
  </si>
  <si>
    <t>10uH inductor</t>
  </si>
  <si>
    <t>490-10563-1-ND</t>
  </si>
  <si>
    <t>LQM2HPN1R5MG0L</t>
  </si>
  <si>
    <t>1.5uH inductor (LX)</t>
  </si>
  <si>
    <t>490-5113-1-ND</t>
  </si>
  <si>
    <t xml:space="preserve">(SMT) 1008 (2520 Metric) </t>
  </si>
  <si>
    <t>FDN302PCT-ND</t>
  </si>
  <si>
    <t>FDN302P</t>
  </si>
  <si>
    <t>2.5 P-Channel Mosfet</t>
  </si>
  <si>
    <t>SuperSOT-3</t>
  </si>
  <si>
    <t>Orange 0603 led</t>
  </si>
  <si>
    <t>XZMOK53W-8ST</t>
  </si>
  <si>
    <t>1497-1428-1-ND</t>
  </si>
  <si>
    <t>Green 0603 led</t>
  </si>
  <si>
    <t>LTST-C191KGKT</t>
  </si>
  <si>
    <t>160-1446-1-ND</t>
  </si>
  <si>
    <t>Power Jack 5.5x2.5</t>
  </si>
  <si>
    <t>EJ503B-ND</t>
  </si>
  <si>
    <t>EJ503B</t>
  </si>
  <si>
    <t>Through Hole</t>
  </si>
  <si>
    <t>Box</t>
  </si>
  <si>
    <t>455-1704-ND</t>
  </si>
  <si>
    <t>JST battery conn</t>
  </si>
  <si>
    <t>B2B-PH-K-S(LF)(SN)</t>
  </si>
  <si>
    <t>Sensing resistor for fuel G</t>
  </si>
  <si>
    <t>LTR10EVHFSR051</t>
  </si>
  <si>
    <t>RHM.051BSCT-ND</t>
  </si>
  <si>
    <t>Wide 0805</t>
  </si>
  <si>
    <t>100KOhm resistor</t>
  </si>
  <si>
    <t>ERA-6AEB104V</t>
  </si>
  <si>
    <t>P100KDACT-ND</t>
  </si>
  <si>
    <t>1MOhm resistor</t>
  </si>
  <si>
    <t>ERA-6AEB105V</t>
  </si>
  <si>
    <t>P1MDACT-ND</t>
  </si>
  <si>
    <t>150Ohm resistor</t>
  </si>
  <si>
    <t>ESR10EZPJ151</t>
  </si>
  <si>
    <t>RHM150KCT-ND</t>
  </si>
  <si>
    <t>10KOhm resistor</t>
  </si>
  <si>
    <t>ERA-6AEB103V</t>
  </si>
  <si>
    <t>P10KDACT-ND</t>
  </si>
  <si>
    <t>4.7KOhm resistor</t>
  </si>
  <si>
    <t>ERA-6AEB472V</t>
  </si>
  <si>
    <t>P4.7KDACT-ND</t>
  </si>
  <si>
    <t>1KOhm resistor</t>
  </si>
  <si>
    <t>ERA-6AEB102V</t>
  </si>
  <si>
    <t>P1.0KDACT-ND</t>
  </si>
  <si>
    <t>27Ohm resistor</t>
  </si>
  <si>
    <t>ESR10EZPF27R0</t>
  </si>
  <si>
    <t>RHM27.0AECT-ND</t>
  </si>
  <si>
    <t>470Ohm resistor</t>
  </si>
  <si>
    <t> RR1220P-471-D</t>
  </si>
  <si>
    <t>RR12P470DCT-ND</t>
  </si>
  <si>
    <t>22microF capacitor</t>
  </si>
  <si>
    <t>CL21A226MQQNNNE</t>
  </si>
  <si>
    <t>1276-1100-1-ND</t>
  </si>
  <si>
    <t>0.22microF capacitor</t>
  </si>
  <si>
    <t>C0805C224K5RACTU</t>
  </si>
  <si>
    <t>399-3491-1-ND</t>
  </si>
  <si>
    <t>15microF capacitor</t>
  </si>
  <si>
    <t>C2012X7S1A156M125AC</t>
  </si>
  <si>
    <t>445-14559-1-ND</t>
  </si>
  <si>
    <t>1microF capacitor</t>
  </si>
  <si>
    <t>CL21F105ZBFNNNE</t>
  </si>
  <si>
    <t>10microF capacitor</t>
  </si>
  <si>
    <t>CL21A106KPCLQNC</t>
  </si>
  <si>
    <t>1276-2402-1-ND</t>
  </si>
  <si>
    <t>1276-3010-1-ND</t>
  </si>
  <si>
    <t>CL21A475KOFNNNE</t>
  </si>
  <si>
    <t>1276-1065-1-ND</t>
  </si>
  <si>
    <t xml:space="preserve"> 4.7microF capacitor</t>
  </si>
  <si>
    <t>100nF capacitor</t>
  </si>
  <si>
    <t>C0805C104M5UACTU</t>
  </si>
  <si>
    <t>399-1176-1-ND</t>
  </si>
  <si>
    <t>0.01microF capacitor</t>
  </si>
  <si>
    <t>GRM2195C1H113JA01D</t>
  </si>
  <si>
    <t>490-8297-1-ND</t>
  </si>
  <si>
    <t>1nF capacitor</t>
  </si>
  <si>
    <t>102R15W102KV4E</t>
  </si>
  <si>
    <t>709-1288-1-ND</t>
  </si>
  <si>
    <t>47p capacitor</t>
  </si>
  <si>
    <t>C0805C470JDGACTU</t>
  </si>
  <si>
    <t>399-7157-1-ND</t>
  </si>
  <si>
    <t>TPS62737RGYT</t>
  </si>
  <si>
    <t>5.49MOhm resistor</t>
  </si>
  <si>
    <t>CRCW08055M49FKEA</t>
  </si>
  <si>
    <t>541-5.49MCCT-ND</t>
  </si>
  <si>
    <t>CRCW08053M40FKEA</t>
  </si>
  <si>
    <t>541-3.40MCCT-ND</t>
  </si>
  <si>
    <t>3.4MOhm resistor</t>
  </si>
  <si>
    <t>4.32MOhm resistor</t>
  </si>
  <si>
    <t>CRCW08054M32FKEA</t>
  </si>
  <si>
    <t>541-4.32MCCT-ND</t>
  </si>
  <si>
    <t>Final price</t>
  </si>
  <si>
    <t>2-XDFN (Supplier Device Package 2-DSN)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</si>
</sst>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D8D46-EA9E-44EC-AE12-53BCD8F58882}" name="Table1" displayName="Table1" ref="A1:J47" totalsRowShown="0">
  <autoFilter ref="A1:J47" xr:uid="{0A3E20F3-8673-410B-98E5-6F258BFDBF01}"/>
  <tableColumns count="10">
    <tableColumn id="9" xr3:uid="{AB19CABB-871A-4645-BC07-5FFCFD103227}" name="Comp"/>
    <tableColumn id="1" xr3:uid="{86F3C96F-28A9-48D8-82C0-A214A3C97D45}" name="Device"/>
    <tableColumn id="10" xr3:uid="{7E238081-183E-4EDC-9F51-33E2E65F7661}" name="Part Num."/>
    <tableColumn id="2" xr3:uid="{7B22838C-0424-40FA-86C6-1CF9C618B1D2}" name="package"/>
    <tableColumn id="3" xr3:uid="{35D9E2A8-1BB3-44A2-8655-1B80F1866463}" name="Quantity"/>
    <tableColumn id="4" xr3:uid="{FA862C1E-CBDA-4289-B429-61736B85AAB7}" name="Unit Price"/>
    <tableColumn id="5" xr3:uid="{5B656DF4-B307-4322-A327-880599B2B622}" name="distributor"/>
    <tableColumn id="6" xr3:uid="{2A448552-BD76-447E-AE34-4AD33222F5C8}" name="Packaging"/>
    <tableColumn id="7" xr3:uid="{F502C1C0-50B2-4DC9-BC8B-D456630B5038}" name="Total Price" dataDxfId="0">
      <calculatedColumnFormula>Table1[[#This Row],[Quantity]]*Table1[[#This Row],[Unit Price]]</calculatedColumnFormula>
    </tableColumn>
    <tableColumn id="11" xr3:uid="{A5ECF68F-3EBD-4E7F-B067-B071C445997C}" name="Final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880F-D8BE-4AD4-86CC-0944825406F1}">
  <dimension ref="A1:J47"/>
  <sheetViews>
    <sheetView tabSelected="1" workbookViewId="0">
      <selection activeCell="J45" sqref="J45"/>
    </sheetView>
  </sheetViews>
  <sheetFormatPr defaultRowHeight="14.4" x14ac:dyDescent="0.3"/>
  <cols>
    <col min="1" max="1" width="22.109375" customWidth="1"/>
    <col min="2" max="2" width="22.44140625" customWidth="1"/>
    <col min="3" max="3" width="23.21875" customWidth="1"/>
    <col min="4" max="4" width="18.6640625" customWidth="1"/>
    <col min="5" max="5" width="5.44140625" customWidth="1"/>
    <col min="6" max="6" width="8.88671875" customWidth="1"/>
    <col min="7" max="7" width="13.88671875" customWidth="1"/>
    <col min="10" max="10" width="29.5546875" customWidth="1"/>
  </cols>
  <sheetData>
    <row r="1" spans="1:10" x14ac:dyDescent="0.3">
      <c r="A1" t="s">
        <v>0</v>
      </c>
      <c r="B1" t="s">
        <v>16</v>
      </c>
      <c r="C1" t="s">
        <v>21</v>
      </c>
      <c r="D1" t="s">
        <v>1</v>
      </c>
      <c r="E1" t="s">
        <v>2</v>
      </c>
      <c r="F1" t="s">
        <v>14</v>
      </c>
      <c r="G1" t="s">
        <v>5</v>
      </c>
      <c r="H1" t="s">
        <v>10</v>
      </c>
      <c r="I1" t="s">
        <v>15</v>
      </c>
      <c r="J1" t="s">
        <v>156</v>
      </c>
    </row>
    <row r="2" spans="1:10" x14ac:dyDescent="0.3">
      <c r="A2" t="s">
        <v>18</v>
      </c>
      <c r="B2" t="s">
        <v>3</v>
      </c>
      <c r="C2" t="s">
        <v>29</v>
      </c>
      <c r="D2" t="s">
        <v>9</v>
      </c>
      <c r="E2">
        <v>2</v>
      </c>
      <c r="F2">
        <v>14.06</v>
      </c>
      <c r="G2" s="1" t="s">
        <v>7</v>
      </c>
      <c r="H2" s="2" t="s">
        <v>11</v>
      </c>
      <c r="I2">
        <f>Table1[[#This Row],[Quantity]]*Table1[[#This Row],[Unit Price]]</f>
        <v>28.12</v>
      </c>
      <c r="J2">
        <f>I2:I8</f>
        <v>28.12</v>
      </c>
    </row>
    <row r="3" spans="1:10" x14ac:dyDescent="0.3">
      <c r="A3" t="s">
        <v>17</v>
      </c>
      <c r="B3" t="s">
        <v>4</v>
      </c>
      <c r="C3" t="s">
        <v>26</v>
      </c>
      <c r="D3" t="s">
        <v>8</v>
      </c>
      <c r="E3">
        <v>2</v>
      </c>
      <c r="F3">
        <v>2.25</v>
      </c>
      <c r="G3" t="s">
        <v>7</v>
      </c>
      <c r="H3" s="2" t="s">
        <v>11</v>
      </c>
      <c r="I3">
        <f>Table1[[#This Row],[Quantity]]*Table1[[#This Row],[Unit Price]]</f>
        <v>4.5</v>
      </c>
      <c r="J3">
        <f>Table1[[#This Row],[Total Price]]</f>
        <v>4.5</v>
      </c>
    </row>
    <row r="4" spans="1:10" x14ac:dyDescent="0.3">
      <c r="A4" t="s">
        <v>19</v>
      </c>
      <c r="B4" t="s">
        <v>146</v>
      </c>
      <c r="C4" t="s">
        <v>27</v>
      </c>
      <c r="D4" t="s">
        <v>12</v>
      </c>
      <c r="E4">
        <v>2</v>
      </c>
      <c r="F4">
        <v>2.75</v>
      </c>
      <c r="G4" t="s">
        <v>7</v>
      </c>
      <c r="H4" s="2" t="s">
        <v>11</v>
      </c>
      <c r="I4">
        <f>Table1[[#This Row],[Quantity]]*Table1[[#This Row],[Unit Price]]</f>
        <v>5.5</v>
      </c>
      <c r="J4">
        <f>Table1[[#This Row],[Total Price]]</f>
        <v>5.5</v>
      </c>
    </row>
    <row r="5" spans="1:10" x14ac:dyDescent="0.3">
      <c r="A5" t="s">
        <v>20</v>
      </c>
      <c r="B5" t="s">
        <v>6</v>
      </c>
      <c r="C5" t="s">
        <v>28</v>
      </c>
      <c r="D5" t="s">
        <v>13</v>
      </c>
      <c r="E5">
        <v>2</v>
      </c>
      <c r="F5">
        <v>1.73</v>
      </c>
      <c r="G5" t="s">
        <v>7</v>
      </c>
      <c r="H5" s="2" t="s">
        <v>11</v>
      </c>
      <c r="I5">
        <f>Table1[[#This Row],[Quantity]]*Table1[[#This Row],[Unit Price]]</f>
        <v>3.46</v>
      </c>
      <c r="J5">
        <f>Table1[[#This Row],[Total Price]]</f>
        <v>3.46</v>
      </c>
    </row>
    <row r="6" spans="1:10" x14ac:dyDescent="0.3">
      <c r="A6" t="s">
        <v>25</v>
      </c>
      <c r="B6" t="s">
        <v>23</v>
      </c>
      <c r="C6" t="s">
        <v>22</v>
      </c>
      <c r="D6" t="s">
        <v>24</v>
      </c>
      <c r="E6">
        <v>1</v>
      </c>
      <c r="F6">
        <v>4.2</v>
      </c>
      <c r="G6" t="s">
        <v>7</v>
      </c>
      <c r="H6" t="s">
        <v>47</v>
      </c>
      <c r="I6">
        <f>Table1[[#This Row],[Quantity]]*Table1[[#This Row],[Unit Price]]</f>
        <v>4.2</v>
      </c>
      <c r="J6">
        <f>Table1[[#This Row],[Total Price]]</f>
        <v>4.2</v>
      </c>
    </row>
    <row r="7" spans="1:10" x14ac:dyDescent="0.3">
      <c r="A7" t="s">
        <v>30</v>
      </c>
      <c r="B7" t="s">
        <v>32</v>
      </c>
      <c r="C7" t="s">
        <v>31</v>
      </c>
      <c r="D7" t="s">
        <v>33</v>
      </c>
      <c r="E7">
        <v>3</v>
      </c>
      <c r="F7">
        <v>0.37</v>
      </c>
      <c r="G7" t="s">
        <v>7</v>
      </c>
      <c r="H7" t="s">
        <v>11</v>
      </c>
      <c r="I7">
        <f>Table1[[#This Row],[Quantity]]*Table1[[#This Row],[Unit Price]]</f>
        <v>1.1099999999999999</v>
      </c>
      <c r="J7">
        <f>Table1[[#This Row],[Total Price]]</f>
        <v>1.1099999999999999</v>
      </c>
    </row>
    <row r="8" spans="1:10" x14ac:dyDescent="0.3">
      <c r="A8" t="s">
        <v>35</v>
      </c>
      <c r="B8" t="s">
        <v>34</v>
      </c>
      <c r="C8" t="s">
        <v>36</v>
      </c>
      <c r="E8">
        <v>3</v>
      </c>
      <c r="F8">
        <v>0.74</v>
      </c>
      <c r="G8" t="s">
        <v>7</v>
      </c>
      <c r="H8" t="s">
        <v>11</v>
      </c>
      <c r="I8">
        <f>Table1[[#This Row],[Quantity]]*Table1[[#This Row],[Unit Price]]</f>
        <v>2.2199999999999998</v>
      </c>
      <c r="J8">
        <f>Table1[[#This Row],[Total Price]]</f>
        <v>2.2199999999999998</v>
      </c>
    </row>
    <row r="9" spans="1:10" x14ac:dyDescent="0.3">
      <c r="A9" t="s">
        <v>58</v>
      </c>
      <c r="B9" t="s">
        <v>37</v>
      </c>
      <c r="C9" t="s">
        <v>39</v>
      </c>
      <c r="D9" t="s">
        <v>38</v>
      </c>
      <c r="E9" s="5">
        <v>10</v>
      </c>
      <c r="F9">
        <v>0.4</v>
      </c>
      <c r="G9" t="s">
        <v>7</v>
      </c>
      <c r="H9" t="s">
        <v>11</v>
      </c>
      <c r="I9">
        <f>Table1[[#This Row],[Quantity]]*Table1[[#This Row],[Unit Price]]</f>
        <v>4</v>
      </c>
      <c r="J9">
        <v>3.43</v>
      </c>
    </row>
    <row r="10" spans="1:10" x14ac:dyDescent="0.3">
      <c r="A10" t="s">
        <v>40</v>
      </c>
      <c r="B10" t="s">
        <v>42</v>
      </c>
      <c r="C10" t="s">
        <v>41</v>
      </c>
      <c r="E10">
        <v>2</v>
      </c>
      <c r="F10">
        <v>2.93</v>
      </c>
      <c r="G10" t="s">
        <v>7</v>
      </c>
      <c r="H10" t="s">
        <v>48</v>
      </c>
      <c r="I10">
        <f>Table1[[#This Row],[Quantity]]*Table1[[#This Row],[Unit Price]]</f>
        <v>5.86</v>
      </c>
      <c r="J10">
        <f>Table1[[#This Row],[Total Price]]</f>
        <v>5.86</v>
      </c>
    </row>
    <row r="11" spans="1:10" x14ac:dyDescent="0.3">
      <c r="A11" t="s">
        <v>43</v>
      </c>
      <c r="B11" t="s">
        <v>45</v>
      </c>
      <c r="C11" t="s">
        <v>44</v>
      </c>
      <c r="D11" t="s">
        <v>46</v>
      </c>
      <c r="E11">
        <v>3</v>
      </c>
      <c r="F11">
        <v>1.1100000000000001</v>
      </c>
      <c r="G11" t="s">
        <v>7</v>
      </c>
      <c r="H11" t="s">
        <v>48</v>
      </c>
      <c r="I11">
        <f>Table1[[#This Row],[Quantity]]*Table1[[#This Row],[Unit Price]]</f>
        <v>3.33</v>
      </c>
      <c r="J11">
        <f>Table1[[#This Row],[Total Price]]</f>
        <v>3.33</v>
      </c>
    </row>
    <row r="12" spans="1:10" x14ac:dyDescent="0.3">
      <c r="A12" t="s">
        <v>49</v>
      </c>
      <c r="B12" t="s">
        <v>51</v>
      </c>
      <c r="C12" t="s">
        <v>50</v>
      </c>
      <c r="D12" t="s">
        <v>24</v>
      </c>
      <c r="E12">
        <v>2</v>
      </c>
      <c r="F12">
        <v>1.95</v>
      </c>
      <c r="G12" t="s">
        <v>7</v>
      </c>
      <c r="H12" t="s">
        <v>48</v>
      </c>
      <c r="I12">
        <f>Table1[[#This Row],[Quantity]]*Table1[[#This Row],[Unit Price]]</f>
        <v>3.9</v>
      </c>
      <c r="J12">
        <f>Table1[[#This Row],[Total Price]]</f>
        <v>3.9</v>
      </c>
    </row>
    <row r="13" spans="1:10" x14ac:dyDescent="0.3">
      <c r="A13" t="s">
        <v>52</v>
      </c>
      <c r="B13" t="s">
        <v>53</v>
      </c>
      <c r="C13" t="s">
        <v>54</v>
      </c>
      <c r="D13" t="s">
        <v>38</v>
      </c>
      <c r="E13">
        <v>4</v>
      </c>
      <c r="F13">
        <v>0.26</v>
      </c>
      <c r="G13" t="s">
        <v>7</v>
      </c>
      <c r="H13" t="s">
        <v>11</v>
      </c>
      <c r="I13">
        <f>Table1[[#This Row],[Quantity]]*Table1[[#This Row],[Unit Price]]</f>
        <v>1.04</v>
      </c>
      <c r="J13">
        <f>Table1[[#This Row],[Total Price]]</f>
        <v>1.04</v>
      </c>
    </row>
    <row r="14" spans="1:10" x14ac:dyDescent="0.3">
      <c r="A14" t="s">
        <v>57</v>
      </c>
      <c r="B14" t="s">
        <v>56</v>
      </c>
      <c r="C14" t="s">
        <v>55</v>
      </c>
      <c r="D14" t="s">
        <v>157</v>
      </c>
      <c r="E14">
        <v>4</v>
      </c>
      <c r="F14">
        <v>0.48</v>
      </c>
      <c r="G14" t="s">
        <v>7</v>
      </c>
      <c r="H14" t="s">
        <v>11</v>
      </c>
      <c r="I14">
        <f>Table1[[#This Row],[Quantity]]*Table1[[#This Row],[Unit Price]]</f>
        <v>1.92</v>
      </c>
      <c r="J14">
        <f>Table1[[#This Row],[Total Price]]</f>
        <v>1.92</v>
      </c>
    </row>
    <row r="15" spans="1:10" x14ac:dyDescent="0.3">
      <c r="A15" t="s">
        <v>59</v>
      </c>
      <c r="B15" t="s">
        <v>61</v>
      </c>
      <c r="C15" t="s">
        <v>60</v>
      </c>
      <c r="D15" t="s">
        <v>62</v>
      </c>
      <c r="E15">
        <v>4</v>
      </c>
      <c r="F15">
        <v>0.17</v>
      </c>
      <c r="G15" t="s">
        <v>7</v>
      </c>
      <c r="H15" t="s">
        <v>11</v>
      </c>
      <c r="I15">
        <f>Table1[[#This Row],[Quantity]]*Table1[[#This Row],[Unit Price]]</f>
        <v>0.68</v>
      </c>
      <c r="J15">
        <f>Table1[[#This Row],[Total Price]]</f>
        <v>0.68</v>
      </c>
    </row>
    <row r="16" spans="1:10" x14ac:dyDescent="0.3">
      <c r="A16" t="s">
        <v>64</v>
      </c>
      <c r="B16" t="s">
        <v>63</v>
      </c>
      <c r="C16" t="s">
        <v>65</v>
      </c>
      <c r="D16" t="s">
        <v>62</v>
      </c>
      <c r="E16">
        <v>3</v>
      </c>
      <c r="F16">
        <v>0.36</v>
      </c>
      <c r="G16" t="s">
        <v>7</v>
      </c>
      <c r="H16" t="s">
        <v>11</v>
      </c>
      <c r="I16">
        <f>Table1[[#This Row],[Quantity]]*Table1[[#This Row],[Unit Price]]</f>
        <v>1.08</v>
      </c>
      <c r="J16">
        <f>Table1[[#This Row],[Total Price]]</f>
        <v>1.08</v>
      </c>
    </row>
    <row r="17" spans="1:10" x14ac:dyDescent="0.3">
      <c r="A17" t="s">
        <v>67</v>
      </c>
      <c r="B17" t="s">
        <v>66</v>
      </c>
      <c r="C17" t="s">
        <v>68</v>
      </c>
      <c r="D17" t="s">
        <v>69</v>
      </c>
      <c r="E17">
        <v>3</v>
      </c>
      <c r="F17">
        <v>0.3</v>
      </c>
      <c r="G17" t="s">
        <v>7</v>
      </c>
      <c r="H17" t="s">
        <v>11</v>
      </c>
      <c r="I17">
        <f>Table1[[#This Row],[Quantity]]*Table1[[#This Row],[Unit Price]]</f>
        <v>0.89999999999999991</v>
      </c>
      <c r="J17">
        <f>Table1[[#This Row],[Total Price]]</f>
        <v>0.89999999999999991</v>
      </c>
    </row>
    <row r="18" spans="1:10" x14ac:dyDescent="0.3">
      <c r="A18" t="s">
        <v>72</v>
      </c>
      <c r="B18" t="s">
        <v>71</v>
      </c>
      <c r="C18" t="s">
        <v>70</v>
      </c>
      <c r="D18" t="s">
        <v>73</v>
      </c>
      <c r="E18">
        <v>3</v>
      </c>
      <c r="F18">
        <v>0.48</v>
      </c>
      <c r="G18" t="s">
        <v>7</v>
      </c>
      <c r="H18" t="s">
        <v>11</v>
      </c>
      <c r="I18">
        <f>Table1[[#This Row],[Quantity]]*Table1[[#This Row],[Unit Price]]</f>
        <v>1.44</v>
      </c>
      <c r="J18">
        <f>Table1[[#This Row],[Total Price]]</f>
        <v>1.44</v>
      </c>
    </row>
    <row r="19" spans="1:10" x14ac:dyDescent="0.3">
      <c r="A19" t="s">
        <v>74</v>
      </c>
      <c r="B19" t="s">
        <v>75</v>
      </c>
      <c r="C19" t="s">
        <v>76</v>
      </c>
      <c r="D19">
        <v>603</v>
      </c>
      <c r="E19">
        <v>3</v>
      </c>
      <c r="F19">
        <v>0.35</v>
      </c>
      <c r="G19" t="s">
        <v>7</v>
      </c>
      <c r="H19" t="s">
        <v>11</v>
      </c>
      <c r="I19">
        <f>Table1[[#This Row],[Quantity]]*Table1[[#This Row],[Unit Price]]</f>
        <v>1.0499999999999998</v>
      </c>
      <c r="J19">
        <f>Table1[[#This Row],[Total Price]]</f>
        <v>1.0499999999999998</v>
      </c>
    </row>
    <row r="20" spans="1:10" x14ac:dyDescent="0.3">
      <c r="A20" t="s">
        <v>77</v>
      </c>
      <c r="B20" t="s">
        <v>78</v>
      </c>
      <c r="C20" t="s">
        <v>79</v>
      </c>
      <c r="D20">
        <v>603</v>
      </c>
      <c r="E20">
        <v>3</v>
      </c>
      <c r="F20">
        <v>0.25</v>
      </c>
      <c r="G20" t="s">
        <v>7</v>
      </c>
      <c r="H20" t="s">
        <v>11</v>
      </c>
      <c r="I20">
        <f>Table1[[#This Row],[Quantity]]*Table1[[#This Row],[Unit Price]]</f>
        <v>0.75</v>
      </c>
      <c r="J20">
        <f>Table1[[#This Row],[Total Price]]</f>
        <v>0.75</v>
      </c>
    </row>
    <row r="21" spans="1:10" x14ac:dyDescent="0.3">
      <c r="A21" t="s">
        <v>80</v>
      </c>
      <c r="B21" t="s">
        <v>82</v>
      </c>
      <c r="C21" t="s">
        <v>81</v>
      </c>
      <c r="D21" t="s">
        <v>83</v>
      </c>
      <c r="E21">
        <v>2</v>
      </c>
      <c r="F21">
        <v>2.2999999999999998</v>
      </c>
      <c r="G21" t="s">
        <v>7</v>
      </c>
      <c r="H21" t="s">
        <v>84</v>
      </c>
      <c r="I21">
        <f>Table1[[#This Row],[Quantity]]*Table1[[#This Row],[Unit Price]]</f>
        <v>4.5999999999999996</v>
      </c>
      <c r="J21">
        <f>Table1[[#This Row],[Total Price]]</f>
        <v>4.5999999999999996</v>
      </c>
    </row>
    <row r="22" spans="1:10" x14ac:dyDescent="0.3">
      <c r="A22" t="s">
        <v>86</v>
      </c>
      <c r="B22" t="s">
        <v>87</v>
      </c>
      <c r="C22" t="s">
        <v>85</v>
      </c>
      <c r="D22" t="s">
        <v>83</v>
      </c>
      <c r="E22">
        <v>3</v>
      </c>
      <c r="F22">
        <v>0.14000000000000001</v>
      </c>
      <c r="G22" t="s">
        <v>7</v>
      </c>
      <c r="H22" t="s">
        <v>48</v>
      </c>
      <c r="I22">
        <f>Table1[[#This Row],[Quantity]]*Table1[[#This Row],[Unit Price]]</f>
        <v>0.42000000000000004</v>
      </c>
      <c r="J22">
        <f>Table1[[#This Row],[Total Price]]</f>
        <v>0.42000000000000004</v>
      </c>
    </row>
    <row r="23" spans="1:10" x14ac:dyDescent="0.3">
      <c r="A23" t="s">
        <v>88</v>
      </c>
      <c r="B23" t="s">
        <v>89</v>
      </c>
      <c r="C23" t="s">
        <v>90</v>
      </c>
      <c r="D23" t="s">
        <v>91</v>
      </c>
      <c r="E23">
        <v>4</v>
      </c>
      <c r="F23">
        <v>0.61</v>
      </c>
      <c r="G23" t="s">
        <v>7</v>
      </c>
      <c r="H23" t="s">
        <v>11</v>
      </c>
      <c r="I23">
        <f>Table1[[#This Row],[Quantity]]*Table1[[#This Row],[Unit Price]]</f>
        <v>2.44</v>
      </c>
      <c r="J23">
        <f>Table1[[#This Row],[Total Price]]</f>
        <v>2.44</v>
      </c>
    </row>
    <row r="24" spans="1:10" x14ac:dyDescent="0.3">
      <c r="A24" t="s">
        <v>92</v>
      </c>
      <c r="B24" t="s">
        <v>93</v>
      </c>
      <c r="C24" t="s">
        <v>94</v>
      </c>
      <c r="D24">
        <v>805</v>
      </c>
      <c r="E24">
        <v>10</v>
      </c>
      <c r="F24">
        <v>0.35</v>
      </c>
      <c r="G24" t="s">
        <v>7</v>
      </c>
      <c r="H24" t="s">
        <v>11</v>
      </c>
      <c r="I24">
        <f>Table1[[#This Row],[Quantity]]*Table1[[#This Row],[Unit Price]]</f>
        <v>3.5</v>
      </c>
      <c r="J24">
        <v>2.44</v>
      </c>
    </row>
    <row r="25" spans="1:10" x14ac:dyDescent="0.3">
      <c r="A25" t="s">
        <v>95</v>
      </c>
      <c r="B25" t="s">
        <v>96</v>
      </c>
      <c r="C25" t="s">
        <v>97</v>
      </c>
      <c r="D25">
        <v>805</v>
      </c>
      <c r="E25">
        <v>10</v>
      </c>
      <c r="F25">
        <v>0.35</v>
      </c>
      <c r="G25" t="s">
        <v>7</v>
      </c>
      <c r="H25" t="s">
        <v>11</v>
      </c>
      <c r="I25">
        <f>Table1[[#This Row],[Quantity]]*Table1[[#This Row],[Unit Price]]</f>
        <v>3.5</v>
      </c>
      <c r="J25">
        <v>2.94</v>
      </c>
    </row>
    <row r="26" spans="1:10" x14ac:dyDescent="0.3">
      <c r="A26" t="s">
        <v>98</v>
      </c>
      <c r="B26" t="s">
        <v>99</v>
      </c>
      <c r="C26" t="s">
        <v>100</v>
      </c>
      <c r="D26">
        <v>805</v>
      </c>
      <c r="E26">
        <v>10</v>
      </c>
      <c r="F26">
        <v>0.09</v>
      </c>
      <c r="G26" t="s">
        <v>7</v>
      </c>
      <c r="H26" t="s">
        <v>11</v>
      </c>
      <c r="I26">
        <f>Table1[[#This Row],[Quantity]]*Table1[[#This Row],[Unit Price]]</f>
        <v>0.89999999999999991</v>
      </c>
      <c r="J26">
        <v>0.74</v>
      </c>
    </row>
    <row r="27" spans="1:10" x14ac:dyDescent="0.3">
      <c r="A27" t="s">
        <v>101</v>
      </c>
      <c r="B27" t="s">
        <v>102</v>
      </c>
      <c r="C27" t="s">
        <v>103</v>
      </c>
      <c r="D27">
        <v>805</v>
      </c>
      <c r="E27">
        <v>10</v>
      </c>
      <c r="F27">
        <v>0.35</v>
      </c>
      <c r="G27" t="s">
        <v>7</v>
      </c>
      <c r="H27" t="s">
        <v>11</v>
      </c>
      <c r="I27">
        <f>Table1[[#This Row],[Quantity]]*Table1[[#This Row],[Unit Price]]</f>
        <v>3.5</v>
      </c>
      <c r="J27">
        <v>2.94</v>
      </c>
    </row>
    <row r="28" spans="1:10" x14ac:dyDescent="0.3">
      <c r="A28" t="s">
        <v>104</v>
      </c>
      <c r="B28" t="s">
        <v>105</v>
      </c>
      <c r="C28" t="s">
        <v>106</v>
      </c>
      <c r="D28">
        <v>805</v>
      </c>
      <c r="E28">
        <v>10</v>
      </c>
      <c r="F28">
        <v>0.35</v>
      </c>
      <c r="G28" t="s">
        <v>7</v>
      </c>
      <c r="H28" t="s">
        <v>11</v>
      </c>
      <c r="I28">
        <f>Table1[[#This Row],[Quantity]]*Table1[[#This Row],[Unit Price]]</f>
        <v>3.5</v>
      </c>
      <c r="J28">
        <v>2.94</v>
      </c>
    </row>
    <row r="29" spans="1:10" x14ac:dyDescent="0.3">
      <c r="A29" t="s">
        <v>107</v>
      </c>
      <c r="B29" t="s">
        <v>108</v>
      </c>
      <c r="C29" t="s">
        <v>109</v>
      </c>
      <c r="D29">
        <v>805</v>
      </c>
      <c r="E29">
        <v>10</v>
      </c>
      <c r="F29">
        <v>0.35</v>
      </c>
      <c r="G29" t="s">
        <v>7</v>
      </c>
      <c r="H29" t="s">
        <v>11</v>
      </c>
      <c r="I29">
        <f>Table1[[#This Row],[Quantity]]*Table1[[#This Row],[Unit Price]]</f>
        <v>3.5</v>
      </c>
      <c r="J29">
        <v>2.94</v>
      </c>
    </row>
    <row r="30" spans="1:10" x14ac:dyDescent="0.3">
      <c r="A30" t="s">
        <v>110</v>
      </c>
      <c r="B30" t="s">
        <v>111</v>
      </c>
      <c r="C30" t="s">
        <v>112</v>
      </c>
      <c r="D30">
        <v>850</v>
      </c>
      <c r="E30">
        <v>10</v>
      </c>
      <c r="F30">
        <v>0.14000000000000001</v>
      </c>
      <c r="G30" t="s">
        <v>7</v>
      </c>
      <c r="H30" t="s">
        <v>11</v>
      </c>
      <c r="I30">
        <f>Table1[[#This Row],[Quantity]]*Table1[[#This Row],[Unit Price]]</f>
        <v>1.4000000000000001</v>
      </c>
      <c r="J30">
        <v>1.24</v>
      </c>
    </row>
    <row r="31" spans="1:10" x14ac:dyDescent="0.3">
      <c r="A31" t="s">
        <v>113</v>
      </c>
      <c r="B31" t="s">
        <v>114</v>
      </c>
      <c r="C31" t="s">
        <v>115</v>
      </c>
      <c r="D31">
        <v>850</v>
      </c>
      <c r="E31">
        <v>10</v>
      </c>
      <c r="F31">
        <v>0.09</v>
      </c>
      <c r="G31" t="s">
        <v>7</v>
      </c>
      <c r="H31" t="s">
        <v>11</v>
      </c>
      <c r="I31">
        <f>Table1[[#This Row],[Quantity]]*Table1[[#This Row],[Unit Price]]</f>
        <v>0.89999999999999991</v>
      </c>
      <c r="J31">
        <v>0.83</v>
      </c>
    </row>
    <row r="32" spans="1:10" x14ac:dyDescent="0.3">
      <c r="A32" t="s">
        <v>116</v>
      </c>
      <c r="B32" s="4" t="s">
        <v>117</v>
      </c>
      <c r="C32" t="s">
        <v>118</v>
      </c>
      <c r="D32">
        <v>850</v>
      </c>
      <c r="E32">
        <v>10</v>
      </c>
      <c r="F32">
        <v>0.19</v>
      </c>
      <c r="G32" t="s">
        <v>7</v>
      </c>
      <c r="H32" t="s">
        <v>11</v>
      </c>
      <c r="I32" s="3">
        <f>Table1[[#This Row],[Quantity]]*Table1[[#This Row],[Unit Price]]</f>
        <v>1.9</v>
      </c>
      <c r="J32">
        <v>1.29</v>
      </c>
    </row>
    <row r="33" spans="1:10" x14ac:dyDescent="0.3">
      <c r="A33" t="s">
        <v>119</v>
      </c>
      <c r="B33" t="s">
        <v>120</v>
      </c>
      <c r="C33" t="s">
        <v>121</v>
      </c>
      <c r="D33">
        <v>850</v>
      </c>
      <c r="E33">
        <v>10</v>
      </c>
      <c r="F33">
        <v>0.15</v>
      </c>
      <c r="G33" t="s">
        <v>7</v>
      </c>
      <c r="H33" t="s">
        <v>11</v>
      </c>
      <c r="I33" s="3">
        <f>Table1[[#This Row],[Quantity]]*Table1[[#This Row],[Unit Price]]</f>
        <v>1.5</v>
      </c>
      <c r="J33">
        <v>1.07</v>
      </c>
    </row>
    <row r="34" spans="1:10" x14ac:dyDescent="0.3">
      <c r="A34" t="s">
        <v>122</v>
      </c>
      <c r="B34" t="s">
        <v>123</v>
      </c>
      <c r="C34" t="s">
        <v>124</v>
      </c>
      <c r="D34">
        <v>850</v>
      </c>
      <c r="E34">
        <v>10</v>
      </c>
      <c r="F34">
        <v>0.75</v>
      </c>
      <c r="G34" t="s">
        <v>7</v>
      </c>
      <c r="H34" t="s">
        <v>11</v>
      </c>
      <c r="I34" s="3">
        <f>Table1[[#This Row],[Quantity]]*Table1[[#This Row],[Unit Price]]</f>
        <v>7.5</v>
      </c>
      <c r="J34">
        <v>5.26</v>
      </c>
    </row>
    <row r="35" spans="1:10" x14ac:dyDescent="0.3">
      <c r="A35" t="s">
        <v>125</v>
      </c>
      <c r="B35" t="s">
        <v>126</v>
      </c>
      <c r="C35" t="s">
        <v>130</v>
      </c>
      <c r="D35">
        <v>850</v>
      </c>
      <c r="E35">
        <v>10</v>
      </c>
      <c r="F35">
        <v>0.11</v>
      </c>
      <c r="G35" t="s">
        <v>7</v>
      </c>
      <c r="H35" t="s">
        <v>11</v>
      </c>
      <c r="I35" s="3">
        <f>Table1[[#This Row],[Quantity]]*Table1[[#This Row],[Unit Price]]</f>
        <v>1.1000000000000001</v>
      </c>
      <c r="J35">
        <v>0.81</v>
      </c>
    </row>
    <row r="36" spans="1:10" x14ac:dyDescent="0.3">
      <c r="A36" t="s">
        <v>127</v>
      </c>
      <c r="B36" t="s">
        <v>128</v>
      </c>
      <c r="C36" t="s">
        <v>129</v>
      </c>
      <c r="D36">
        <v>850</v>
      </c>
      <c r="E36">
        <v>10</v>
      </c>
      <c r="F36">
        <v>0.19</v>
      </c>
      <c r="G36" t="s">
        <v>7</v>
      </c>
      <c r="H36" t="s">
        <v>11</v>
      </c>
      <c r="I36" s="3">
        <f>Table1[[#This Row],[Quantity]]*Table1[[#This Row],[Unit Price]]</f>
        <v>1.9</v>
      </c>
      <c r="J36">
        <v>1.3</v>
      </c>
    </row>
    <row r="37" spans="1:10" x14ac:dyDescent="0.3">
      <c r="A37" t="s">
        <v>133</v>
      </c>
      <c r="B37" t="s">
        <v>131</v>
      </c>
      <c r="C37" t="s">
        <v>132</v>
      </c>
      <c r="D37">
        <v>850</v>
      </c>
      <c r="E37">
        <v>10</v>
      </c>
      <c r="F37">
        <v>0.13</v>
      </c>
      <c r="G37" t="s">
        <v>7</v>
      </c>
      <c r="H37" t="s">
        <v>11</v>
      </c>
      <c r="I37" s="3">
        <f>Table1[[#This Row],[Quantity]]*Table1[[#This Row],[Unit Price]]</f>
        <v>1.3</v>
      </c>
      <c r="J37">
        <v>0.9</v>
      </c>
    </row>
    <row r="38" spans="1:10" x14ac:dyDescent="0.3">
      <c r="A38" t="s">
        <v>134</v>
      </c>
      <c r="B38" t="s">
        <v>135</v>
      </c>
      <c r="C38" t="s">
        <v>136</v>
      </c>
      <c r="D38">
        <v>850</v>
      </c>
      <c r="E38">
        <v>15</v>
      </c>
      <c r="F38">
        <v>0.16</v>
      </c>
      <c r="G38" t="s">
        <v>7</v>
      </c>
      <c r="H38" t="s">
        <v>11</v>
      </c>
      <c r="I38" s="3">
        <f>Table1[[#This Row],[Quantity]]*Table1[[#This Row],[Unit Price]]</f>
        <v>2.4</v>
      </c>
      <c r="J38">
        <v>1.7</v>
      </c>
    </row>
    <row r="39" spans="1:10" x14ac:dyDescent="0.3">
      <c r="A39" t="s">
        <v>137</v>
      </c>
      <c r="B39" t="s">
        <v>138</v>
      </c>
      <c r="C39" t="s">
        <v>139</v>
      </c>
      <c r="D39">
        <v>850</v>
      </c>
      <c r="E39">
        <v>10</v>
      </c>
      <c r="F39">
        <v>0.47</v>
      </c>
      <c r="G39" t="s">
        <v>7</v>
      </c>
      <c r="H39" t="s">
        <v>11</v>
      </c>
      <c r="I39" s="3">
        <f>Table1[[#This Row],[Quantity]]*Table1[[#This Row],[Unit Price]]</f>
        <v>4.6999999999999993</v>
      </c>
      <c r="J39">
        <v>3.22</v>
      </c>
    </row>
    <row r="40" spans="1:10" x14ac:dyDescent="0.3">
      <c r="A40" t="s">
        <v>140</v>
      </c>
      <c r="B40" t="s">
        <v>141</v>
      </c>
      <c r="C40" t="s">
        <v>142</v>
      </c>
      <c r="D40">
        <v>850</v>
      </c>
      <c r="E40">
        <v>10</v>
      </c>
      <c r="F40">
        <v>0.28000000000000003</v>
      </c>
      <c r="G40" t="s">
        <v>7</v>
      </c>
      <c r="H40" t="s">
        <v>11</v>
      </c>
      <c r="I40" s="3">
        <f>Table1[[#This Row],[Quantity]]*Table1[[#This Row],[Unit Price]]</f>
        <v>2.8000000000000003</v>
      </c>
      <c r="J40">
        <v>1.94</v>
      </c>
    </row>
    <row r="41" spans="1:10" x14ac:dyDescent="0.3">
      <c r="A41" t="s">
        <v>143</v>
      </c>
      <c r="B41" t="s">
        <v>144</v>
      </c>
      <c r="C41" t="s">
        <v>145</v>
      </c>
      <c r="D41">
        <v>850</v>
      </c>
      <c r="E41">
        <v>10</v>
      </c>
      <c r="F41">
        <v>0.37</v>
      </c>
      <c r="G41" t="s">
        <v>7</v>
      </c>
      <c r="H41" t="s">
        <v>11</v>
      </c>
      <c r="I41" s="3">
        <f>Table1[[#This Row],[Quantity]]*Table1[[#This Row],[Unit Price]]</f>
        <v>3.7</v>
      </c>
      <c r="J41">
        <v>2.6</v>
      </c>
    </row>
    <row r="42" spans="1:10" x14ac:dyDescent="0.3">
      <c r="A42" t="s">
        <v>147</v>
      </c>
      <c r="B42" t="s">
        <v>148</v>
      </c>
      <c r="C42" t="s">
        <v>149</v>
      </c>
      <c r="D42">
        <v>850</v>
      </c>
      <c r="E42">
        <v>10</v>
      </c>
      <c r="F42">
        <v>0.09</v>
      </c>
      <c r="G42" t="s">
        <v>7</v>
      </c>
      <c r="H42" t="s">
        <v>11</v>
      </c>
      <c r="I42" s="3">
        <f>Table1[[#This Row],[Quantity]]*Table1[[#This Row],[Unit Price]]</f>
        <v>0.89999999999999991</v>
      </c>
      <c r="J42">
        <v>0.47</v>
      </c>
    </row>
    <row r="43" spans="1:10" x14ac:dyDescent="0.3">
      <c r="A43" t="s">
        <v>152</v>
      </c>
      <c r="B43" t="s">
        <v>150</v>
      </c>
      <c r="C43" t="s">
        <v>151</v>
      </c>
      <c r="D43">
        <v>850</v>
      </c>
      <c r="E43">
        <v>10</v>
      </c>
      <c r="F43">
        <v>0.09</v>
      </c>
      <c r="G43" t="s">
        <v>7</v>
      </c>
      <c r="H43" t="s">
        <v>11</v>
      </c>
      <c r="I43" s="3">
        <f>Table1[[#This Row],[Quantity]]*Table1[[#This Row],[Unit Price]]</f>
        <v>0.89999999999999991</v>
      </c>
      <c r="J43">
        <v>0.47</v>
      </c>
    </row>
    <row r="44" spans="1:10" x14ac:dyDescent="0.3">
      <c r="A44" t="s">
        <v>153</v>
      </c>
      <c r="B44" t="s">
        <v>154</v>
      </c>
      <c r="C44" t="s">
        <v>155</v>
      </c>
      <c r="D44">
        <v>850</v>
      </c>
      <c r="E44">
        <v>10</v>
      </c>
      <c r="F44">
        <v>0.09</v>
      </c>
      <c r="G44" t="s">
        <v>7</v>
      </c>
      <c r="H44" t="s">
        <v>11</v>
      </c>
      <c r="I44" s="3">
        <f>Table1[[#This Row],[Quantity]]*Table1[[#This Row],[Unit Price]]</f>
        <v>0.89999999999999991</v>
      </c>
      <c r="J44">
        <v>0.47</v>
      </c>
    </row>
    <row r="45" spans="1:10" x14ac:dyDescent="0.3">
      <c r="I45" s="3">
        <f>Table1[[#This Row],[Quantity]]*Table1[[#This Row],[Unit Price]]</f>
        <v>0</v>
      </c>
      <c r="J45">
        <f>SUM(J2:J44)</f>
        <v>120.46</v>
      </c>
    </row>
    <row r="46" spans="1:10" x14ac:dyDescent="0.3">
      <c r="I46" s="3">
        <f>Table1[[#This Row],[Quantity]]*Table1[[#This Row],[Unit Price]]</f>
        <v>0</v>
      </c>
    </row>
    <row r="47" spans="1:10" x14ac:dyDescent="0.3">
      <c r="I47" s="3">
        <f>Table1[[#This Row],[Quantity]]*Table1[[#This Row],[Unit Price]]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Ghobrial</dc:creator>
  <cp:lastModifiedBy>Ramez Ghobrial</cp:lastModifiedBy>
  <dcterms:created xsi:type="dcterms:W3CDTF">2018-08-03T11:58:40Z</dcterms:created>
  <dcterms:modified xsi:type="dcterms:W3CDTF">2018-08-06T15:00:03Z</dcterms:modified>
</cp:coreProperties>
</file>