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aa7f6f3a4ff12958/Documents/Downloads/DGM-1660-Fall-2020-Devon-Thurgood/"/>
    </mc:Choice>
  </mc:AlternateContent>
  <xr:revisionPtr revIDLastSave="31" documentId="13_ncr:1_{5037DE3C-66CE-4D02-AD33-613F11C43316}" xr6:coauthVersionLast="45" xr6:coauthVersionMax="45" xr10:uidLastSave="{183EE638-3AA1-433F-A839-AFBD9E8448C7}"/>
  <bookViews>
    <workbookView xWindow="-108" yWindow="-108" windowWidth="23256" windowHeight="12576" activeTab="1" xr2:uid="{00000000-000D-0000-FFFF-FFFF00000000}"/>
  </bookViews>
  <sheets>
    <sheet name="Pre-Production Summary" sheetId="1" r:id="rId1"/>
    <sheet name="Models" sheetId="2" r:id="rId2"/>
    <sheet name="Rigging and Animation" sheetId="3" r:id="rId3"/>
    <sheet name="Scripts" sheetId="4" r:id="rId4"/>
    <sheet name="VFX" sheetId="5" r:id="rId5"/>
    <sheet name="SFX" sheetId="6" r:id="rId6"/>
    <sheet name="UI" sheetId="7" r:id="rId7"/>
  </sheets>
  <definedNames>
    <definedName name="TotalAnimTime">'Rigging and Animation'!$H$5</definedName>
    <definedName name="TotalModelTime">Models!$H$64</definedName>
    <definedName name="TotalScriptTime">Scripts!$G$16</definedName>
    <definedName name="TotalSFXTime">SFX!$G$18</definedName>
    <definedName name="TotalUITime">UI!$G$13</definedName>
    <definedName name="TotalVFXTime">VFX!$G$15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7" l="1"/>
  <c r="G12" i="7" s="1"/>
  <c r="G9" i="7"/>
  <c r="G8" i="7"/>
  <c r="G6" i="7"/>
  <c r="G13" i="7" s="1"/>
  <c r="B9" i="1" s="1"/>
  <c r="G5" i="7"/>
  <c r="G4" i="7"/>
  <c r="G3" i="7"/>
  <c r="G16" i="6"/>
  <c r="G15" i="6"/>
  <c r="G14" i="6"/>
  <c r="G17" i="6" s="1"/>
  <c r="G12" i="6"/>
  <c r="G11" i="6"/>
  <c r="G10" i="6"/>
  <c r="G7" i="6"/>
  <c r="G6" i="6"/>
  <c r="G5" i="6"/>
  <c r="G4" i="6"/>
  <c r="G3" i="6"/>
  <c r="G8" i="6" s="1"/>
  <c r="G18" i="6" s="1"/>
  <c r="B8" i="1" s="1"/>
  <c r="G13" i="5"/>
  <c r="G12" i="5"/>
  <c r="G11" i="5"/>
  <c r="G14" i="5" s="1"/>
  <c r="G8" i="5"/>
  <c r="G9" i="5" s="1"/>
  <c r="G6" i="5"/>
  <c r="G15" i="5" s="1"/>
  <c r="B7" i="1" s="1"/>
  <c r="G5" i="5"/>
  <c r="G4" i="5"/>
  <c r="G3" i="5"/>
  <c r="G14" i="4"/>
  <c r="G13" i="4"/>
  <c r="G15" i="4" s="1"/>
  <c r="G11" i="4"/>
  <c r="G10" i="4"/>
  <c r="G9" i="4"/>
  <c r="G8" i="4"/>
  <c r="G5" i="4"/>
  <c r="G4" i="4"/>
  <c r="G3" i="4"/>
  <c r="G6" i="4" s="1"/>
  <c r="G16" i="4" s="1"/>
  <c r="B6" i="1" s="1"/>
  <c r="H3" i="3"/>
  <c r="H4" i="3" s="1"/>
  <c r="H5" i="3" s="1"/>
  <c r="B5" i="1" s="1"/>
  <c r="H3" i="2"/>
  <c r="B4" i="1" l="1"/>
  <c r="B10" i="1" s="1"/>
</calcChain>
</file>

<file path=xl/sharedStrings.xml><?xml version="1.0" encoding="utf-8"?>
<sst xmlns="http://schemas.openxmlformats.org/spreadsheetml/2006/main" count="248" uniqueCount="138">
  <si>
    <t>Model To Animate</t>
  </si>
  <si>
    <t xml:space="preserve">Category
</t>
  </si>
  <si>
    <t>Rig Time</t>
  </si>
  <si>
    <t>Animation Time</t>
  </si>
  <si>
    <t>Implement Time</t>
  </si>
  <si>
    <t>Test Time</t>
  </si>
  <si>
    <t>Approval/Adjustment Time</t>
  </si>
  <si>
    <t>Total Time For Animation</t>
  </si>
  <si>
    <t>Models</t>
  </si>
  <si>
    <t>Texture Time</t>
  </si>
  <si>
    <t>Total Time For Model</t>
  </si>
  <si>
    <t>Characters</t>
  </si>
  <si>
    <t>BabaYagaHut</t>
  </si>
  <si>
    <t>Large</t>
  </si>
  <si>
    <t>Small</t>
  </si>
  <si>
    <t>Total Estimated Assets &amp; Implementation Times</t>
  </si>
  <si>
    <t xml:space="preserve">Total Character Animation Time: </t>
  </si>
  <si>
    <t>(See other sheets for breakdowns)</t>
  </si>
  <si>
    <t>Total Model Time:</t>
  </si>
  <si>
    <t>Total Rigging and Animation Time:</t>
  </si>
  <si>
    <t xml:space="preserve">Small
</t>
  </si>
  <si>
    <t>Total Rig &amp; Animation Time:</t>
  </si>
  <si>
    <t>Total Scripting Time:</t>
  </si>
  <si>
    <t>Total VFX Time:</t>
  </si>
  <si>
    <t>Total SFX Time:</t>
  </si>
  <si>
    <t>Total UI Time:</t>
  </si>
  <si>
    <t>Total Time:</t>
  </si>
  <si>
    <t>Scale</t>
  </si>
  <si>
    <t>Unit Size:</t>
  </si>
  <si>
    <t>Notes:</t>
  </si>
  <si>
    <t xml:space="preserve">Unknowns
</t>
  </si>
  <si>
    <t>Medium</t>
  </si>
  <si>
    <t>Scripts</t>
  </si>
  <si>
    <t>Coding Time</t>
  </si>
  <si>
    <t>Total Time For Script</t>
  </si>
  <si>
    <t>Player</t>
  </si>
  <si>
    <t>PlayerMovement</t>
  </si>
  <si>
    <t>VFX</t>
  </si>
  <si>
    <t>Art/Script Time</t>
  </si>
  <si>
    <t>Implementation Time</t>
  </si>
  <si>
    <t>CameraControl</t>
  </si>
  <si>
    <t>Total Time For VFX</t>
  </si>
  <si>
    <t xml:space="preserve">Jump
</t>
  </si>
  <si>
    <t>Camera</t>
  </si>
  <si>
    <t>Shake</t>
  </si>
  <si>
    <t xml:space="preserve">Medium
</t>
  </si>
  <si>
    <t xml:space="preserve">Total Player Script Time: </t>
  </si>
  <si>
    <t>Game Events</t>
  </si>
  <si>
    <t xml:space="preserve">GameReset
</t>
  </si>
  <si>
    <t>PlayerDeath</t>
  </si>
  <si>
    <t>Collect</t>
  </si>
  <si>
    <t>CollectItem</t>
  </si>
  <si>
    <t xml:space="preserve">Death
</t>
  </si>
  <si>
    <t>Total Events Script Time:</t>
  </si>
  <si>
    <t xml:space="preserve">Total Camera VFX Time: </t>
  </si>
  <si>
    <t>Rendering</t>
  </si>
  <si>
    <t>CullingObjects</t>
  </si>
  <si>
    <t>Environmental</t>
  </si>
  <si>
    <t xml:space="preserve">Fog
</t>
  </si>
  <si>
    <t xml:space="preserve">TexReplacer(?)
</t>
  </si>
  <si>
    <t>Total Environmental VFX Time:</t>
  </si>
  <si>
    <t>Event</t>
  </si>
  <si>
    <t>Total Rendering Script Time:</t>
  </si>
  <si>
    <t>WoodCrack</t>
  </si>
  <si>
    <t>Total Script Time:</t>
  </si>
  <si>
    <t>DustPoof</t>
  </si>
  <si>
    <t>CollectSparkle</t>
  </si>
  <si>
    <t>Total Event VFX Time:</t>
  </si>
  <si>
    <t xml:space="preserve">SFX
</t>
  </si>
  <si>
    <t>Recording/Editing Time</t>
  </si>
  <si>
    <t>Total Time For SFX</t>
  </si>
  <si>
    <t xml:space="preserve">Damage
</t>
  </si>
  <si>
    <t>UI</t>
  </si>
  <si>
    <t>Art/Scripting Time</t>
  </si>
  <si>
    <t>Total Time For UI</t>
  </si>
  <si>
    <t xml:space="preserve">CrackScreen
</t>
  </si>
  <si>
    <t>Jump</t>
  </si>
  <si>
    <t xml:space="preserve">Landing
</t>
  </si>
  <si>
    <t xml:space="preserve">Collectable
</t>
  </si>
  <si>
    <t>HeavyLanding</t>
  </si>
  <si>
    <t xml:space="preserve">FadeScreen
</t>
  </si>
  <si>
    <t xml:space="preserve">Total Camera UI Time: </t>
  </si>
  <si>
    <t xml:space="preserve">Front End
</t>
  </si>
  <si>
    <t xml:space="preserve">TitleScreen
</t>
  </si>
  <si>
    <t xml:space="preserve">Total Player SFX Time: </t>
  </si>
  <si>
    <t>Total Front End UI Time:</t>
  </si>
  <si>
    <t xml:space="preserve">BackgroundCreaks
</t>
  </si>
  <si>
    <t>Pause</t>
  </si>
  <si>
    <t>PauseMenu</t>
  </si>
  <si>
    <t xml:space="preserve">BabaYagaHutStomp
</t>
  </si>
  <si>
    <t>Total Pause UI Time:</t>
  </si>
  <si>
    <t>Total Environmental SFX Time:</t>
  </si>
  <si>
    <t>Total Event SFX Time:</t>
  </si>
  <si>
    <t>Low-Res Models</t>
  </si>
  <si>
    <t>Medium-Res Models</t>
  </si>
  <si>
    <t>High-Res Models</t>
  </si>
  <si>
    <t>Total High-Res Model Time:</t>
  </si>
  <si>
    <t>Total Medium-Res Model Time:</t>
  </si>
  <si>
    <t>Total Low-Res Model Time:</t>
  </si>
  <si>
    <t>Model Time</t>
  </si>
  <si>
    <t>UV Map Time</t>
  </si>
  <si>
    <t>LightingTime</t>
  </si>
  <si>
    <t>Project Name</t>
  </si>
  <si>
    <t>Motor 1</t>
  </si>
  <si>
    <t>Motor 2</t>
  </si>
  <si>
    <t>Motor 3</t>
  </si>
  <si>
    <t>Motor 4</t>
  </si>
  <si>
    <t>Arm 1</t>
  </si>
  <si>
    <t>Arm 2</t>
  </si>
  <si>
    <t>Arm 3</t>
  </si>
  <si>
    <t>Arm 4</t>
  </si>
  <si>
    <t>Drone Body</t>
  </si>
  <si>
    <t>5 minutes</t>
  </si>
  <si>
    <t>4 minutes</t>
  </si>
  <si>
    <t>30 minutes</t>
  </si>
  <si>
    <t>2 minutes</t>
  </si>
  <si>
    <t>3 minutes</t>
  </si>
  <si>
    <t>Blade 1</t>
  </si>
  <si>
    <t>Blade 2</t>
  </si>
  <si>
    <t>1 minute</t>
  </si>
  <si>
    <t>Blade 3</t>
  </si>
  <si>
    <t>Blade 4</t>
  </si>
  <si>
    <t>20 minutes</t>
  </si>
  <si>
    <t>Foot</t>
  </si>
  <si>
    <t>Hinge</t>
  </si>
  <si>
    <t>Body</t>
  </si>
  <si>
    <t>Motor_Front</t>
  </si>
  <si>
    <t>Motor_Back</t>
  </si>
  <si>
    <t>5 hours</t>
  </si>
  <si>
    <t>4 hours 30 minutes</t>
  </si>
  <si>
    <t>3 hours 10 minutes</t>
  </si>
  <si>
    <t>25 minutes</t>
  </si>
  <si>
    <t>10 minutes</t>
  </si>
  <si>
    <t>1 hour 3 minutes</t>
  </si>
  <si>
    <t>7 hours 25 minutes</t>
  </si>
  <si>
    <t>13 hours 28 minutes</t>
  </si>
  <si>
    <t>3 hours 45 minutes</t>
  </si>
  <si>
    <t>1 hour 50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</si>
</sst>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/>
    <xf numFmtId="0" fontId="6" fillId="5" borderId="0" xfId="0" applyFont="1" applyFill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5" borderId="0" xfId="0" applyFont="1" applyFill="1"/>
    <xf numFmtId="0" fontId="1" fillId="3" borderId="0" xfId="0" applyFont="1" applyFill="1" applyAlignment="1">
      <alignment horizontal="left"/>
    </xf>
    <xf numFmtId="0" fontId="4" fillId="6" borderId="0" xfId="0" applyFont="1" applyFill="1" applyAlignment="1"/>
    <xf numFmtId="0" fontId="1" fillId="3" borderId="0" xfId="0" applyFont="1" applyFill="1" applyAlignment="1">
      <alignment horizontal="right"/>
    </xf>
    <xf numFmtId="0" fontId="7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>
      <alignment horizontal="left"/>
    </xf>
    <xf numFmtId="0" fontId="6" fillId="7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6" fillId="4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6" fillId="0" borderId="0" xfId="0" applyFont="1"/>
    <xf numFmtId="0" fontId="4" fillId="0" borderId="0" xfId="0" applyFont="1" applyAlignment="1"/>
    <xf numFmtId="0" fontId="7" fillId="8" borderId="0" xfId="0" applyFont="1" applyFill="1"/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0"/>
  <sheetViews>
    <sheetView workbookViewId="0">
      <selection activeCell="B14" sqref="B14"/>
    </sheetView>
  </sheetViews>
  <sheetFormatPr defaultColWidth="14.44140625" defaultRowHeight="15.75" customHeight="1"/>
  <cols>
    <col min="1" max="1" width="53.5546875" customWidth="1"/>
    <col min="2" max="2" width="43" customWidth="1"/>
  </cols>
  <sheetData>
    <row r="1" spans="1:26" ht="25.5" customHeight="1">
      <c r="A1" s="3" t="s">
        <v>102</v>
      </c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9"/>
      <c r="B2" s="10"/>
    </row>
    <row r="3" spans="1:26" ht="21" customHeight="1">
      <c r="A3" s="12" t="s">
        <v>15</v>
      </c>
      <c r="B3" s="14" t="s">
        <v>17</v>
      </c>
    </row>
    <row r="4" spans="1:26" ht="13.2">
      <c r="A4" s="13" t="s">
        <v>18</v>
      </c>
      <c r="B4" s="13" t="str">
        <f>TotalModelTime</f>
        <v>13 hours 28 minutes</v>
      </c>
    </row>
    <row r="5" spans="1:26" ht="13.2">
      <c r="A5" s="13" t="s">
        <v>19</v>
      </c>
      <c r="B5" s="17">
        <f>TotalAnimTime</f>
        <v>5.8</v>
      </c>
    </row>
    <row r="6" spans="1:26" ht="13.2">
      <c r="A6" s="13" t="s">
        <v>22</v>
      </c>
      <c r="B6" s="17">
        <f>TotalScriptTime</f>
        <v>25.1</v>
      </c>
    </row>
    <row r="7" spans="1:26" ht="13.2">
      <c r="A7" s="13" t="s">
        <v>23</v>
      </c>
      <c r="B7" s="17">
        <f>TotalVFXTime</f>
        <v>22.4</v>
      </c>
    </row>
    <row r="8" spans="1:26" ht="13.2">
      <c r="A8" s="13" t="s">
        <v>24</v>
      </c>
      <c r="B8" s="17">
        <f>TotalSFXTime</f>
        <v>26.599999999999998</v>
      </c>
    </row>
    <row r="9" spans="1:26" ht="13.2">
      <c r="A9" s="13" t="s">
        <v>25</v>
      </c>
      <c r="B9" s="17">
        <f>TotalUITime</f>
        <v>21.7</v>
      </c>
    </row>
    <row r="10" spans="1:26" ht="15.6">
      <c r="A10" s="22" t="s">
        <v>26</v>
      </c>
      <c r="B10" s="23">
        <f>SUM(B4:B9)</f>
        <v>101.6</v>
      </c>
    </row>
    <row r="11" spans="1:26" ht="15.6">
      <c r="A11" s="24"/>
    </row>
    <row r="12" spans="1:26" ht="15.6">
      <c r="A12" s="25" t="s">
        <v>27</v>
      </c>
      <c r="B12" s="26"/>
    </row>
    <row r="13" spans="1:26" ht="17.25" customHeight="1">
      <c r="A13" s="13" t="s">
        <v>28</v>
      </c>
      <c r="B13" s="27"/>
    </row>
    <row r="14" spans="1:26" ht="18.75" customHeight="1">
      <c r="A14" s="13" t="s">
        <v>29</v>
      </c>
      <c r="B14" s="27"/>
    </row>
    <row r="15" spans="1:26" ht="18.75" customHeight="1">
      <c r="B15" s="28"/>
    </row>
    <row r="16" spans="1:26" ht="21.75" customHeight="1">
      <c r="A16" s="25" t="s">
        <v>30</v>
      </c>
      <c r="B16" s="26"/>
    </row>
    <row r="17" spans="1:2" ht="18" customHeight="1">
      <c r="A17" s="13"/>
      <c r="B17" s="27"/>
    </row>
    <row r="18" spans="1:2" ht="17.25" customHeight="1">
      <c r="A18" s="13"/>
      <c r="B18" s="27"/>
    </row>
    <row r="19" spans="1:2" ht="18.75" customHeight="1">
      <c r="A19" s="13"/>
      <c r="B19" s="27"/>
    </row>
    <row r="20" spans="1:2" ht="18.75" customHeight="1">
      <c r="A20" s="13"/>
      <c r="B20" s="2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4"/>
  <sheetViews>
    <sheetView tabSelected="1" topLeftCell="A22" workbookViewId="0">
      <selection activeCell="E41" sqref="E41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4" width="35.33203125" customWidth="1"/>
    <col min="5" max="5" width="24.44140625" customWidth="1"/>
    <col min="6" max="6" width="32.109375" customWidth="1"/>
    <col min="7" max="7" width="37.88671875" customWidth="1"/>
    <col min="8" max="8" width="30.6640625" customWidth="1"/>
    <col min="10" max="10" width="19.5546875" customWidth="1"/>
    <col min="11" max="11" width="9.6640625" customWidth="1"/>
  </cols>
  <sheetData>
    <row r="1" spans="1:26" ht="16.5" customHeight="1">
      <c r="A1" s="1" t="s">
        <v>8</v>
      </c>
      <c r="B1" s="1" t="s">
        <v>1</v>
      </c>
      <c r="C1" s="1" t="s">
        <v>99</v>
      </c>
      <c r="D1" s="1" t="s">
        <v>100</v>
      </c>
      <c r="E1" s="1" t="s">
        <v>9</v>
      </c>
      <c r="F1" s="1" t="s">
        <v>101</v>
      </c>
      <c r="G1" s="1" t="s">
        <v>6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4" t="s">
        <v>93</v>
      </c>
    </row>
    <row r="3" spans="1:26" ht="13.2">
      <c r="A3" s="7" t="s">
        <v>103</v>
      </c>
      <c r="B3" s="7" t="s">
        <v>13</v>
      </c>
      <c r="C3" s="7" t="s">
        <v>112</v>
      </c>
      <c r="D3" s="7"/>
      <c r="E3" s="7"/>
      <c r="F3" s="7"/>
      <c r="G3" s="7"/>
      <c r="H3" s="11">
        <f>SUM(C3:G3)</f>
        <v>0</v>
      </c>
    </row>
    <row r="4" spans="1:26" ht="13.2">
      <c r="A4" s="7" t="s">
        <v>104</v>
      </c>
      <c r="B4" s="7" t="s">
        <v>13</v>
      </c>
      <c r="C4" s="7" t="s">
        <v>113</v>
      </c>
      <c r="D4" s="7"/>
      <c r="E4" s="7"/>
      <c r="F4" s="7"/>
      <c r="G4" s="7"/>
      <c r="H4" s="11"/>
    </row>
    <row r="5" spans="1:26" ht="13.2">
      <c r="A5" s="7" t="s">
        <v>105</v>
      </c>
      <c r="B5" s="7" t="s">
        <v>13</v>
      </c>
      <c r="C5" s="7" t="s">
        <v>112</v>
      </c>
      <c r="D5" s="7"/>
      <c r="E5" s="7"/>
      <c r="F5" s="7"/>
      <c r="G5" s="7"/>
      <c r="H5" s="11"/>
    </row>
    <row r="6" spans="1:26" ht="13.2">
      <c r="A6" s="7" t="s">
        <v>106</v>
      </c>
      <c r="B6" s="7"/>
      <c r="C6" s="7" t="s">
        <v>116</v>
      </c>
      <c r="D6" s="7"/>
      <c r="E6" s="7"/>
      <c r="F6" s="7"/>
      <c r="G6" s="7"/>
      <c r="H6" s="11"/>
    </row>
    <row r="7" spans="1:26" ht="13.2">
      <c r="A7" s="7" t="s">
        <v>107</v>
      </c>
      <c r="B7" s="7"/>
      <c r="C7" s="7" t="s">
        <v>113</v>
      </c>
      <c r="D7" s="7"/>
      <c r="E7" s="7"/>
      <c r="F7" s="7"/>
      <c r="G7" s="7"/>
      <c r="H7" s="11"/>
    </row>
    <row r="8" spans="1:26" ht="13.2">
      <c r="A8" s="7" t="s">
        <v>108</v>
      </c>
      <c r="B8" s="7"/>
      <c r="C8" s="7" t="s">
        <v>115</v>
      </c>
      <c r="D8" s="7"/>
      <c r="E8" s="7"/>
      <c r="F8" s="7"/>
      <c r="G8" s="7"/>
      <c r="H8" s="11"/>
    </row>
    <row r="9" spans="1:26" ht="13.2">
      <c r="A9" s="7" t="s">
        <v>109</v>
      </c>
      <c r="B9" s="7"/>
      <c r="C9" s="7" t="s">
        <v>115</v>
      </c>
      <c r="D9" s="7"/>
      <c r="E9" s="7"/>
      <c r="F9" s="7"/>
      <c r="G9" s="7"/>
      <c r="H9" s="11"/>
    </row>
    <row r="10" spans="1:26" ht="13.2">
      <c r="A10" s="7" t="s">
        <v>110</v>
      </c>
      <c r="B10" s="7"/>
      <c r="C10" s="7" t="s">
        <v>115</v>
      </c>
      <c r="D10" s="7"/>
      <c r="E10" s="7"/>
      <c r="F10" s="7"/>
      <c r="G10" s="7"/>
      <c r="H10" s="11"/>
    </row>
    <row r="11" spans="1:26" ht="13.2">
      <c r="A11" s="7" t="s">
        <v>111</v>
      </c>
      <c r="B11" s="7"/>
      <c r="C11" s="7" t="s">
        <v>114</v>
      </c>
      <c r="D11" s="7"/>
      <c r="E11" s="7"/>
      <c r="F11" s="7"/>
      <c r="G11" s="7"/>
      <c r="H11" s="11"/>
    </row>
    <row r="12" spans="1:26" ht="13.2">
      <c r="A12" s="7" t="s">
        <v>117</v>
      </c>
      <c r="B12" s="7"/>
      <c r="C12" s="7" t="s">
        <v>113</v>
      </c>
      <c r="D12" s="7"/>
      <c r="E12" s="7"/>
      <c r="F12" s="7"/>
      <c r="G12" s="7"/>
      <c r="H12" s="11"/>
    </row>
    <row r="13" spans="1:26" ht="13.2">
      <c r="A13" s="7" t="s">
        <v>118</v>
      </c>
      <c r="B13" s="7"/>
      <c r="C13" s="7" t="s">
        <v>119</v>
      </c>
      <c r="D13" s="7"/>
      <c r="E13" s="7"/>
      <c r="F13" s="7"/>
      <c r="G13" s="7"/>
      <c r="H13" s="11"/>
    </row>
    <row r="14" spans="1:26" ht="13.2">
      <c r="A14" s="7" t="s">
        <v>120</v>
      </c>
      <c r="B14" s="7"/>
      <c r="C14" s="33" t="s">
        <v>119</v>
      </c>
      <c r="D14" s="7"/>
      <c r="E14" s="7"/>
      <c r="F14" s="7"/>
      <c r="G14" s="7"/>
      <c r="H14" s="11"/>
    </row>
    <row r="15" spans="1:26" ht="13.2">
      <c r="A15" s="7" t="s">
        <v>121</v>
      </c>
      <c r="B15" s="7"/>
      <c r="C15" s="33"/>
      <c r="D15" s="7"/>
      <c r="E15" s="7"/>
      <c r="F15" s="7"/>
      <c r="G15" s="7"/>
      <c r="H15" s="11"/>
    </row>
    <row r="16" spans="1:26" ht="13.2">
      <c r="A16" s="7"/>
      <c r="B16" s="7" t="s">
        <v>13</v>
      </c>
      <c r="C16" s="7"/>
      <c r="D16" s="7"/>
      <c r="E16" s="7"/>
      <c r="F16" s="7"/>
      <c r="G16" s="7"/>
      <c r="H16" s="11"/>
    </row>
    <row r="17" spans="1:8" ht="13.2">
      <c r="G17" s="13" t="s">
        <v>98</v>
      </c>
      <c r="H17" s="16" t="s">
        <v>133</v>
      </c>
    </row>
    <row r="18" spans="1:8" ht="13.2">
      <c r="A18" s="29" t="s">
        <v>94</v>
      </c>
    </row>
    <row r="19" spans="1:8" ht="13.2">
      <c r="A19" s="7" t="s">
        <v>127</v>
      </c>
      <c r="B19" s="7" t="s">
        <v>31</v>
      </c>
      <c r="C19" s="7" t="s">
        <v>129</v>
      </c>
      <c r="D19" s="7"/>
      <c r="E19" s="7"/>
      <c r="F19" s="7"/>
      <c r="G19" s="7"/>
      <c r="H19" s="11"/>
    </row>
    <row r="20" spans="1:8" ht="13.2">
      <c r="A20" s="7" t="s">
        <v>126</v>
      </c>
      <c r="B20" s="7" t="s">
        <v>31</v>
      </c>
      <c r="C20" s="7" t="s">
        <v>131</v>
      </c>
      <c r="D20" s="7"/>
      <c r="E20" s="7"/>
      <c r="F20" s="7"/>
      <c r="G20" s="7"/>
      <c r="H20" s="11"/>
    </row>
    <row r="21" spans="1:8" ht="13.2">
      <c r="A21" s="7"/>
      <c r="B21" s="7" t="s">
        <v>31</v>
      </c>
      <c r="C21" s="7"/>
      <c r="D21" s="7"/>
      <c r="E21" s="7"/>
      <c r="F21" s="7"/>
      <c r="G21" s="7"/>
      <c r="H21" s="11"/>
    </row>
    <row r="22" spans="1:8" ht="13.2">
      <c r="A22" s="7"/>
      <c r="B22" s="7" t="s">
        <v>31</v>
      </c>
      <c r="C22" s="7"/>
      <c r="D22" s="7"/>
      <c r="E22" s="7"/>
      <c r="F22" s="7"/>
      <c r="G22" s="7"/>
      <c r="H22" s="11"/>
    </row>
    <row r="23" spans="1:8" ht="13.2">
      <c r="A23" s="7" t="s">
        <v>125</v>
      </c>
      <c r="B23" s="7" t="s">
        <v>31</v>
      </c>
      <c r="C23" s="7" t="s">
        <v>128</v>
      </c>
      <c r="D23" s="7"/>
      <c r="E23" s="7"/>
      <c r="F23" s="7"/>
      <c r="G23" s="7"/>
      <c r="H23" s="11"/>
    </row>
    <row r="24" spans="1:8" ht="13.2">
      <c r="A24" s="7"/>
      <c r="B24" s="7" t="s">
        <v>31</v>
      </c>
      <c r="C24" s="7"/>
      <c r="D24" s="7"/>
      <c r="E24" s="7"/>
      <c r="F24" s="7"/>
      <c r="G24" s="7"/>
      <c r="H24" s="11"/>
    </row>
    <row r="25" spans="1:8" ht="13.2">
      <c r="A25" s="7"/>
      <c r="B25" s="7" t="s">
        <v>31</v>
      </c>
      <c r="C25" s="7"/>
      <c r="D25" s="7"/>
      <c r="E25" s="7"/>
      <c r="F25" s="7"/>
      <c r="G25" s="7"/>
      <c r="H25" s="11"/>
    </row>
    <row r="26" spans="1:8" ht="13.2">
      <c r="A26" s="7"/>
      <c r="B26" s="7" t="s">
        <v>31</v>
      </c>
      <c r="C26" s="7"/>
      <c r="D26" s="7"/>
      <c r="E26" s="7"/>
      <c r="F26" s="7"/>
      <c r="G26" s="7"/>
      <c r="H26" s="11"/>
    </row>
    <row r="27" spans="1:8" ht="13.2">
      <c r="A27" s="7"/>
      <c r="B27" s="7" t="s">
        <v>31</v>
      </c>
      <c r="C27" s="7"/>
      <c r="D27" s="7"/>
      <c r="E27" s="7"/>
      <c r="F27" s="7"/>
      <c r="G27" s="7"/>
      <c r="H27" s="11"/>
    </row>
    <row r="28" spans="1:8" ht="13.2">
      <c r="A28" s="7"/>
      <c r="B28" s="7" t="s">
        <v>31</v>
      </c>
      <c r="C28" s="7"/>
      <c r="D28" s="7"/>
      <c r="E28" s="7"/>
      <c r="F28" s="7"/>
      <c r="G28" s="7"/>
      <c r="H28" s="11"/>
    </row>
    <row r="29" spans="1:8" ht="13.2">
      <c r="A29" s="7"/>
      <c r="B29" s="7" t="s">
        <v>31</v>
      </c>
      <c r="C29" s="7"/>
      <c r="D29" s="7"/>
      <c r="E29" s="7"/>
      <c r="F29" s="7"/>
      <c r="G29" s="7"/>
      <c r="H29" s="11"/>
    </row>
    <row r="30" spans="1:8" ht="13.2">
      <c r="A30" s="7"/>
      <c r="B30" s="7" t="s">
        <v>31</v>
      </c>
      <c r="C30" s="7"/>
      <c r="D30" s="7"/>
      <c r="E30" s="7"/>
      <c r="F30" s="7"/>
      <c r="G30" s="7"/>
      <c r="H30" s="11"/>
    </row>
    <row r="31" spans="1:8" ht="13.2">
      <c r="A31" s="7"/>
      <c r="B31" s="7"/>
      <c r="C31" s="7"/>
      <c r="D31" s="7"/>
      <c r="E31" s="7"/>
      <c r="F31" s="7"/>
      <c r="G31" s="7"/>
      <c r="H31" s="11"/>
    </row>
    <row r="32" spans="1:8" ht="13.2">
      <c r="A32" s="7"/>
      <c r="B32" s="7"/>
      <c r="C32" s="7"/>
      <c r="D32" s="7"/>
      <c r="E32" s="7"/>
      <c r="F32" s="7"/>
      <c r="G32" s="7"/>
      <c r="H32" s="11"/>
    </row>
    <row r="33" spans="1:11" ht="13.2">
      <c r="A33" s="7"/>
      <c r="B33" s="7" t="s">
        <v>31</v>
      </c>
      <c r="C33" s="7"/>
      <c r="D33" s="7"/>
      <c r="E33" s="7"/>
      <c r="F33" s="7"/>
      <c r="G33" s="7"/>
      <c r="H33" s="11"/>
    </row>
    <row r="34" spans="1:11" ht="13.2">
      <c r="A34" s="7"/>
      <c r="B34" s="7" t="s">
        <v>31</v>
      </c>
      <c r="C34" s="7"/>
      <c r="D34" s="7"/>
      <c r="E34" s="7"/>
      <c r="F34" s="7"/>
      <c r="G34" s="7"/>
      <c r="H34" s="11"/>
    </row>
    <row r="35" spans="1:11" ht="13.2">
      <c r="A35" s="7"/>
      <c r="B35" s="7" t="s">
        <v>31</v>
      </c>
      <c r="C35" s="7"/>
      <c r="D35" s="7"/>
      <c r="E35" s="7"/>
      <c r="F35" s="7"/>
      <c r="G35" s="7"/>
      <c r="H35" s="11"/>
    </row>
    <row r="36" spans="1:11" ht="15.75" customHeight="1">
      <c r="G36" s="13" t="s">
        <v>97</v>
      </c>
      <c r="H36" s="16" t="s">
        <v>128</v>
      </c>
      <c r="J36" s="21"/>
      <c r="K36" s="21"/>
    </row>
    <row r="37" spans="1:11" ht="13.2">
      <c r="A37" s="29" t="s">
        <v>95</v>
      </c>
    </row>
    <row r="38" spans="1:11" ht="13.2">
      <c r="A38" s="7" t="s">
        <v>127</v>
      </c>
      <c r="B38" s="7" t="s">
        <v>14</v>
      </c>
      <c r="C38" s="7" t="s">
        <v>130</v>
      </c>
      <c r="D38" s="34" t="s">
        <v>137</v>
      </c>
      <c r="E38" s="7"/>
      <c r="F38" s="7"/>
      <c r="G38" s="11"/>
    </row>
    <row r="39" spans="1:11" ht="13.2">
      <c r="A39" s="7" t="s">
        <v>126</v>
      </c>
      <c r="B39" s="7" t="s">
        <v>14</v>
      </c>
      <c r="C39" s="7" t="s">
        <v>132</v>
      </c>
      <c r="D39" s="34"/>
      <c r="E39" s="7"/>
      <c r="F39" s="7"/>
      <c r="G39" s="11"/>
    </row>
    <row r="40" spans="1:11" ht="13.2">
      <c r="A40" s="7" t="s">
        <v>123</v>
      </c>
      <c r="B40" s="7" t="s">
        <v>14</v>
      </c>
      <c r="C40" s="7" t="s">
        <v>114</v>
      </c>
      <c r="D40" s="34"/>
      <c r="E40" s="7"/>
      <c r="F40" s="7"/>
      <c r="G40" s="11"/>
    </row>
    <row r="41" spans="1:11" ht="13.2">
      <c r="A41" s="7" t="s">
        <v>124</v>
      </c>
      <c r="B41" s="7" t="s">
        <v>14</v>
      </c>
      <c r="C41" s="7" t="s">
        <v>122</v>
      </c>
      <c r="D41" s="34"/>
      <c r="E41" s="7"/>
      <c r="F41" s="7"/>
      <c r="G41" s="11"/>
    </row>
    <row r="42" spans="1:11" ht="13.2">
      <c r="A42" s="7" t="s">
        <v>125</v>
      </c>
      <c r="B42" s="7" t="s">
        <v>14</v>
      </c>
      <c r="C42" s="7" t="s">
        <v>136</v>
      </c>
      <c r="D42" s="7"/>
      <c r="E42" s="7"/>
      <c r="F42" s="7"/>
      <c r="G42" s="11"/>
    </row>
    <row r="43" spans="1:11" ht="13.2">
      <c r="A43" s="7"/>
      <c r="B43" s="7" t="s">
        <v>14</v>
      </c>
      <c r="C43" s="7"/>
      <c r="D43" s="7"/>
      <c r="E43" s="7"/>
      <c r="F43" s="7"/>
      <c r="G43" s="11"/>
    </row>
    <row r="44" spans="1:11" ht="13.2">
      <c r="A44" s="7"/>
      <c r="B44" s="7" t="s">
        <v>14</v>
      </c>
      <c r="C44" s="7"/>
      <c r="D44" s="7"/>
      <c r="E44" s="7"/>
      <c r="F44" s="7"/>
      <c r="G44" s="11"/>
    </row>
    <row r="45" spans="1:11" ht="13.2">
      <c r="A45" s="7"/>
      <c r="B45" s="7" t="s">
        <v>14</v>
      </c>
      <c r="C45" s="7"/>
      <c r="D45" s="7"/>
      <c r="E45" s="7"/>
      <c r="F45" s="7"/>
      <c r="G45" s="11"/>
    </row>
    <row r="46" spans="1:11" ht="13.2">
      <c r="A46" s="7"/>
      <c r="B46" s="7" t="s">
        <v>14</v>
      </c>
      <c r="C46" s="7"/>
      <c r="D46" s="7"/>
      <c r="E46" s="7"/>
      <c r="F46" s="7"/>
      <c r="G46" s="11"/>
    </row>
    <row r="47" spans="1:11" ht="13.2">
      <c r="A47" s="7"/>
      <c r="B47" s="7" t="s">
        <v>14</v>
      </c>
      <c r="C47" s="7"/>
      <c r="D47" s="7"/>
      <c r="E47" s="7"/>
      <c r="F47" s="7"/>
      <c r="G47" s="11"/>
    </row>
    <row r="48" spans="1:11" ht="13.2">
      <c r="A48" s="7"/>
      <c r="B48" s="7" t="s">
        <v>14</v>
      </c>
      <c r="C48" s="7"/>
      <c r="D48" s="7"/>
      <c r="E48" s="7"/>
      <c r="F48" s="7"/>
      <c r="G48" s="11"/>
    </row>
    <row r="49" spans="1:11" ht="13.2">
      <c r="A49" s="7"/>
      <c r="B49" s="7" t="s">
        <v>14</v>
      </c>
      <c r="C49" s="7"/>
      <c r="D49" s="7"/>
      <c r="E49" s="7"/>
      <c r="F49" s="7"/>
      <c r="G49" s="11"/>
    </row>
    <row r="50" spans="1:11" ht="13.2">
      <c r="A50" s="7"/>
      <c r="B50" s="7" t="s">
        <v>14</v>
      </c>
      <c r="C50" s="7"/>
      <c r="D50" s="7"/>
      <c r="E50" s="7"/>
      <c r="F50" s="7"/>
      <c r="G50" s="11"/>
    </row>
    <row r="51" spans="1:11" ht="13.2">
      <c r="A51" s="7"/>
      <c r="B51" s="7" t="s">
        <v>14</v>
      </c>
      <c r="C51" s="7"/>
      <c r="D51" s="7"/>
      <c r="E51" s="7"/>
      <c r="F51" s="7"/>
      <c r="G51" s="7"/>
      <c r="H51" s="11"/>
    </row>
    <row r="52" spans="1:11" ht="13.2">
      <c r="A52" s="7"/>
      <c r="B52" s="7" t="s">
        <v>14</v>
      </c>
      <c r="C52" s="7"/>
      <c r="D52" s="7"/>
      <c r="E52" s="7"/>
      <c r="F52" s="7"/>
      <c r="G52" s="7"/>
      <c r="H52" s="11"/>
    </row>
    <row r="53" spans="1:11" ht="13.2">
      <c r="A53" s="7"/>
      <c r="B53" s="7" t="s">
        <v>14</v>
      </c>
      <c r="C53" s="7"/>
      <c r="D53" s="7"/>
      <c r="E53" s="7"/>
      <c r="F53" s="7"/>
      <c r="G53" s="7"/>
      <c r="H53" s="11"/>
    </row>
    <row r="54" spans="1:11" ht="13.2">
      <c r="A54" s="7"/>
      <c r="B54" s="7" t="s">
        <v>14</v>
      </c>
      <c r="C54" s="7"/>
      <c r="E54" s="7"/>
      <c r="F54" s="7"/>
      <c r="G54" s="7"/>
      <c r="H54" s="11"/>
    </row>
    <row r="55" spans="1:11" ht="13.2">
      <c r="A55" s="7"/>
      <c r="B55" s="7" t="s">
        <v>14</v>
      </c>
      <c r="C55" s="7"/>
      <c r="E55" s="7"/>
      <c r="F55" s="7"/>
      <c r="G55" s="7"/>
      <c r="H55" s="11"/>
    </row>
    <row r="56" spans="1:11" ht="13.2">
      <c r="A56" s="7"/>
      <c r="B56" s="7" t="s">
        <v>14</v>
      </c>
      <c r="C56" s="7"/>
      <c r="E56" s="7"/>
      <c r="F56" s="7"/>
      <c r="G56" s="7"/>
      <c r="H56" s="11"/>
    </row>
    <row r="57" spans="1:11" ht="13.2">
      <c r="A57" s="7"/>
      <c r="B57" s="7" t="s">
        <v>14</v>
      </c>
      <c r="C57" s="7"/>
      <c r="E57" s="7"/>
      <c r="F57" s="7"/>
      <c r="G57" s="7"/>
      <c r="H57" s="11"/>
    </row>
    <row r="58" spans="1:11" ht="13.2">
      <c r="A58" s="7"/>
      <c r="B58" s="7" t="s">
        <v>14</v>
      </c>
      <c r="C58" s="7"/>
      <c r="E58" s="7"/>
      <c r="F58" s="7"/>
      <c r="G58" s="7"/>
      <c r="H58" s="11"/>
    </row>
    <row r="59" spans="1:11" ht="13.2">
      <c r="A59" s="7"/>
      <c r="B59" s="7" t="s">
        <v>14</v>
      </c>
      <c r="C59" s="7"/>
      <c r="E59" s="7"/>
      <c r="F59" s="7"/>
      <c r="G59" s="7"/>
      <c r="H59" s="11"/>
    </row>
    <row r="60" spans="1:11" ht="13.2">
      <c r="A60" s="7"/>
      <c r="B60" s="7" t="s">
        <v>14</v>
      </c>
      <c r="C60" s="7"/>
      <c r="E60" s="7"/>
      <c r="F60" s="7"/>
      <c r="G60" s="7"/>
      <c r="H60" s="11"/>
    </row>
    <row r="61" spans="1:11" ht="13.2">
      <c r="A61" s="7"/>
      <c r="B61" s="7" t="s">
        <v>14</v>
      </c>
      <c r="C61" s="7"/>
      <c r="E61" s="7"/>
      <c r="F61" s="7"/>
      <c r="G61" s="7"/>
      <c r="H61" s="11"/>
    </row>
    <row r="62" spans="1:11" ht="13.2">
      <c r="A62" s="7"/>
      <c r="B62" s="7" t="s">
        <v>14</v>
      </c>
      <c r="C62" s="7"/>
      <c r="E62" s="7"/>
      <c r="F62" s="7"/>
      <c r="G62" s="7"/>
      <c r="H62" s="11"/>
    </row>
    <row r="63" spans="1:11" ht="17.25" customHeight="1">
      <c r="G63" s="13" t="s">
        <v>96</v>
      </c>
      <c r="H63" s="16" t="s">
        <v>134</v>
      </c>
      <c r="J63" s="21"/>
      <c r="K63" s="21"/>
    </row>
    <row r="64" spans="1:11" ht="13.2">
      <c r="G64" s="18" t="s">
        <v>18</v>
      </c>
      <c r="H64" s="20" t="s">
        <v>135</v>
      </c>
    </row>
  </sheetData>
  <mergeCells count="2">
    <mergeCell ref="C14:C15"/>
    <mergeCell ref="D38:D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24.44140625" customWidth="1"/>
    <col min="5" max="5" width="32.109375" customWidth="1"/>
    <col min="6" max="6" width="29.6640625" customWidth="1"/>
    <col min="7" max="7" width="37.88671875" customWidth="1"/>
    <col min="8" max="8" width="30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5" t="s">
        <v>11</v>
      </c>
    </row>
    <row r="3" spans="1:26" ht="13.2">
      <c r="A3" s="7" t="s">
        <v>12</v>
      </c>
      <c r="B3" s="7" t="s">
        <v>13</v>
      </c>
      <c r="C3" s="7">
        <v>3</v>
      </c>
      <c r="D3" s="7">
        <v>1</v>
      </c>
      <c r="E3" s="7">
        <v>0.5</v>
      </c>
      <c r="F3" s="7">
        <v>0.3</v>
      </c>
      <c r="G3" s="7">
        <v>1</v>
      </c>
      <c r="H3" s="11">
        <f>SUM(C3:G3)</f>
        <v>5.8</v>
      </c>
    </row>
    <row r="4" spans="1:26" ht="13.2">
      <c r="G4" s="13" t="s">
        <v>16</v>
      </c>
      <c r="H4" s="16">
        <f>SUM(H3)</f>
        <v>5.8</v>
      </c>
    </row>
    <row r="5" spans="1:26" ht="13.2">
      <c r="G5" s="18" t="s">
        <v>21</v>
      </c>
      <c r="H5" s="20">
        <f>H4</f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7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32</v>
      </c>
      <c r="B1" s="1" t="s">
        <v>1</v>
      </c>
      <c r="C1" s="1" t="s">
        <v>33</v>
      </c>
      <c r="D1" s="1" t="s">
        <v>4</v>
      </c>
      <c r="E1" s="1" t="s">
        <v>5</v>
      </c>
      <c r="F1" s="1" t="s">
        <v>6</v>
      </c>
      <c r="G1" s="1" t="s">
        <v>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35</v>
      </c>
    </row>
    <row r="3" spans="1:25" ht="17.25" customHeight="1">
      <c r="A3" s="7" t="s">
        <v>36</v>
      </c>
      <c r="B3" s="7" t="s">
        <v>31</v>
      </c>
      <c r="C3" s="7">
        <v>2</v>
      </c>
      <c r="D3" s="7">
        <v>0.5</v>
      </c>
      <c r="E3" s="7">
        <v>0.5</v>
      </c>
      <c r="F3" s="7">
        <v>1</v>
      </c>
      <c r="G3" s="7">
        <f t="shared" ref="G3:G5" si="0">SUM(C3:F3)</f>
        <v>4</v>
      </c>
    </row>
    <row r="4" spans="1:25" ht="15.75" customHeight="1">
      <c r="A4" s="7" t="s">
        <v>40</v>
      </c>
      <c r="B4" s="7" t="s">
        <v>14</v>
      </c>
      <c r="C4" s="7">
        <v>1</v>
      </c>
      <c r="D4" s="7">
        <v>0.3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42</v>
      </c>
      <c r="B5" s="7" t="s">
        <v>14</v>
      </c>
      <c r="C5" s="7">
        <v>1</v>
      </c>
      <c r="D5" s="7">
        <v>0.3</v>
      </c>
      <c r="E5" s="7">
        <v>0.2</v>
      </c>
      <c r="F5" s="7">
        <v>2</v>
      </c>
      <c r="G5" s="11">
        <f t="shared" si="0"/>
        <v>3.5</v>
      </c>
    </row>
    <row r="6" spans="1:25" ht="17.25" customHeight="1">
      <c r="F6" s="19" t="s">
        <v>46</v>
      </c>
      <c r="G6" s="16">
        <f>SUM(G2:G5)</f>
        <v>10</v>
      </c>
    </row>
    <row r="7" spans="1:25" ht="13.2">
      <c r="A7" s="4" t="s">
        <v>47</v>
      </c>
    </row>
    <row r="8" spans="1:25" ht="15.75" customHeight="1">
      <c r="A8" s="7" t="s">
        <v>48</v>
      </c>
      <c r="B8" s="7" t="s">
        <v>14</v>
      </c>
      <c r="C8" s="7">
        <v>1</v>
      </c>
      <c r="D8" s="7">
        <v>0.3</v>
      </c>
      <c r="E8" s="7">
        <v>0.2</v>
      </c>
      <c r="F8" s="7">
        <v>0.5</v>
      </c>
      <c r="G8" s="11">
        <f t="shared" ref="G8:G10" si="1">SUM(C8:F8)</f>
        <v>2</v>
      </c>
    </row>
    <row r="9" spans="1:25" ht="13.2">
      <c r="A9" s="7" t="s">
        <v>49</v>
      </c>
      <c r="B9" s="7" t="s">
        <v>14</v>
      </c>
      <c r="C9" s="7">
        <v>1</v>
      </c>
      <c r="D9" s="7">
        <v>0.2</v>
      </c>
      <c r="E9" s="7">
        <v>0.1</v>
      </c>
      <c r="F9" s="7">
        <v>0.5</v>
      </c>
      <c r="G9" s="11">
        <f t="shared" si="1"/>
        <v>1.8</v>
      </c>
    </row>
    <row r="10" spans="1:25" ht="13.2">
      <c r="A10" s="7" t="s">
        <v>51</v>
      </c>
      <c r="B10" s="7" t="s">
        <v>31</v>
      </c>
      <c r="C10" s="7">
        <v>2</v>
      </c>
      <c r="D10" s="7">
        <v>0.5</v>
      </c>
      <c r="E10" s="7">
        <v>0.5</v>
      </c>
      <c r="F10" s="7">
        <v>1</v>
      </c>
      <c r="G10" s="11">
        <f t="shared" si="1"/>
        <v>4</v>
      </c>
    </row>
    <row r="11" spans="1:25" ht="13.2">
      <c r="F11" s="13" t="s">
        <v>53</v>
      </c>
      <c r="G11" s="16">
        <f>SUM(G8:G10)</f>
        <v>7.8</v>
      </c>
    </row>
    <row r="12" spans="1:25" ht="13.2">
      <c r="A12" s="5" t="s">
        <v>55</v>
      </c>
    </row>
    <row r="13" spans="1:25" ht="13.2">
      <c r="A13" s="21" t="s">
        <v>56</v>
      </c>
      <c r="B13" s="21" t="s">
        <v>14</v>
      </c>
      <c r="C13" s="21">
        <v>1</v>
      </c>
      <c r="D13" s="21">
        <v>0.2</v>
      </c>
      <c r="E13" s="21">
        <v>0.2</v>
      </c>
      <c r="F13" s="21">
        <v>1</v>
      </c>
      <c r="G13" s="30">
        <f t="shared" ref="G13:G14" si="2">SUM(C13:F13)</f>
        <v>2.4</v>
      </c>
    </row>
    <row r="14" spans="1:25" ht="18" customHeight="1">
      <c r="A14" s="21" t="s">
        <v>59</v>
      </c>
      <c r="B14" s="21" t="s">
        <v>45</v>
      </c>
      <c r="C14" s="21">
        <v>2</v>
      </c>
      <c r="D14" s="21">
        <v>0.4</v>
      </c>
      <c r="E14" s="21">
        <v>0.5</v>
      </c>
      <c r="F14" s="21">
        <v>2</v>
      </c>
      <c r="G14" s="30">
        <f t="shared" si="2"/>
        <v>4.9000000000000004</v>
      </c>
    </row>
    <row r="15" spans="1:25" ht="13.2">
      <c r="F15" s="13" t="s">
        <v>62</v>
      </c>
      <c r="G15" s="16">
        <f>SUM(G13:G14)</f>
        <v>7.3000000000000007</v>
      </c>
    </row>
    <row r="16" spans="1:25" ht="13.2">
      <c r="F16" s="18" t="s">
        <v>64</v>
      </c>
      <c r="G16" s="20">
        <f>SUM(G6, G11, G15)</f>
        <v>25.1</v>
      </c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7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37</v>
      </c>
      <c r="B1" s="1" t="s">
        <v>1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43</v>
      </c>
    </row>
    <row r="3" spans="1:25" ht="17.25" customHeight="1">
      <c r="A3" s="7" t="s">
        <v>44</v>
      </c>
      <c r="B3" s="7" t="s">
        <v>45</v>
      </c>
      <c r="C3" s="7">
        <v>0.3</v>
      </c>
      <c r="D3" s="7">
        <v>1.5</v>
      </c>
      <c r="E3" s="7">
        <v>0.3</v>
      </c>
      <c r="F3" s="7">
        <v>1</v>
      </c>
      <c r="G3" s="7">
        <f t="shared" ref="G3:G5" si="0">SUM(C3:F3)</f>
        <v>3.1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50</v>
      </c>
      <c r="B4" s="7" t="s">
        <v>14</v>
      </c>
      <c r="C4" s="7">
        <v>0.3</v>
      </c>
      <c r="D4" s="7">
        <v>1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52</v>
      </c>
      <c r="B5" s="7" t="s">
        <v>45</v>
      </c>
      <c r="C5" s="7">
        <v>0.3</v>
      </c>
      <c r="D5" s="7">
        <v>1</v>
      </c>
      <c r="E5" s="7">
        <v>0.3</v>
      </c>
      <c r="F5" s="7">
        <v>1</v>
      </c>
      <c r="G5" s="11">
        <f t="shared" si="0"/>
        <v>2.6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F6" s="19" t="s">
        <v>54</v>
      </c>
      <c r="G6" s="16">
        <f>SUM(G2:G5)</f>
        <v>8.1999999999999993</v>
      </c>
    </row>
    <row r="7" spans="1:25" ht="13.2">
      <c r="A7" s="4" t="s">
        <v>57</v>
      </c>
    </row>
    <row r="8" spans="1:25" ht="15.75" customHeight="1">
      <c r="A8" s="7" t="s">
        <v>58</v>
      </c>
      <c r="B8" s="7" t="s">
        <v>13</v>
      </c>
      <c r="C8" s="7">
        <v>2</v>
      </c>
      <c r="D8" s="7">
        <v>2</v>
      </c>
      <c r="E8" s="7">
        <v>0.4</v>
      </c>
      <c r="F8" s="7">
        <v>1</v>
      </c>
      <c r="G8" s="11">
        <f>SUM(C8:F8)</f>
        <v>5.4</v>
      </c>
    </row>
    <row r="9" spans="1:25" ht="13.2">
      <c r="F9" s="13" t="s">
        <v>60</v>
      </c>
      <c r="G9" s="16">
        <f>SUM(G8)</f>
        <v>5.4</v>
      </c>
    </row>
    <row r="10" spans="1:25" ht="13.2">
      <c r="A10" s="4" t="s">
        <v>61</v>
      </c>
    </row>
    <row r="11" spans="1:25" ht="17.25" customHeight="1">
      <c r="A11" s="21" t="s">
        <v>63</v>
      </c>
      <c r="B11" s="21" t="s">
        <v>20</v>
      </c>
      <c r="C11" s="21">
        <v>1</v>
      </c>
      <c r="D11" s="21">
        <v>1</v>
      </c>
      <c r="E11" s="21">
        <v>0.5</v>
      </c>
      <c r="F11" s="21">
        <v>0.5</v>
      </c>
      <c r="G11" s="30">
        <f t="shared" ref="G11:G13" si="1">SUM(C11:F11)</f>
        <v>3</v>
      </c>
    </row>
    <row r="12" spans="1:25" ht="17.25" customHeight="1">
      <c r="A12" s="21" t="s">
        <v>65</v>
      </c>
      <c r="B12" s="21" t="s">
        <v>20</v>
      </c>
      <c r="C12" s="21">
        <v>1</v>
      </c>
      <c r="D12" s="21">
        <v>1</v>
      </c>
      <c r="E12" s="21">
        <v>0.5</v>
      </c>
      <c r="F12" s="21">
        <v>0.5</v>
      </c>
      <c r="G12" s="30">
        <f t="shared" si="1"/>
        <v>3</v>
      </c>
    </row>
    <row r="13" spans="1:25" ht="16.5" customHeight="1">
      <c r="A13" s="7" t="s">
        <v>66</v>
      </c>
      <c r="B13" s="7" t="s">
        <v>20</v>
      </c>
      <c r="C13" s="7">
        <v>1</v>
      </c>
      <c r="D13" s="7">
        <v>1</v>
      </c>
      <c r="E13" s="7">
        <v>0.3</v>
      </c>
      <c r="F13" s="7">
        <v>0.5</v>
      </c>
      <c r="G13" s="11">
        <f t="shared" si="1"/>
        <v>2.8</v>
      </c>
    </row>
    <row r="14" spans="1:25" ht="13.2">
      <c r="F14" s="13" t="s">
        <v>67</v>
      </c>
      <c r="G14" s="16">
        <f>SUM(G11:G13)</f>
        <v>8.8000000000000007</v>
      </c>
    </row>
    <row r="15" spans="1:25" ht="13.2">
      <c r="F15" s="18" t="s">
        <v>23</v>
      </c>
      <c r="G15" s="20">
        <f>SUM(G6, G9, G14)</f>
        <v>22.4</v>
      </c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68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68</v>
      </c>
      <c r="B1" s="1" t="s">
        <v>1</v>
      </c>
      <c r="C1" s="1" t="s">
        <v>69</v>
      </c>
      <c r="D1" s="1" t="s">
        <v>39</v>
      </c>
      <c r="E1" s="1" t="s">
        <v>5</v>
      </c>
      <c r="F1" s="1" t="s">
        <v>6</v>
      </c>
      <c r="G1" s="1" t="s">
        <v>70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35</v>
      </c>
    </row>
    <row r="3" spans="1:25" ht="17.25" customHeight="1">
      <c r="A3" s="7" t="s">
        <v>71</v>
      </c>
      <c r="B3" s="7" t="s">
        <v>14</v>
      </c>
      <c r="C3" s="7">
        <v>0.3</v>
      </c>
      <c r="D3" s="7">
        <v>1</v>
      </c>
      <c r="E3" s="7">
        <v>0.2</v>
      </c>
      <c r="F3" s="7">
        <v>0.5</v>
      </c>
      <c r="G3" s="7">
        <f t="shared" ref="G3:G7" si="0">SUM(C3:F3)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76</v>
      </c>
      <c r="B4" s="7" t="s">
        <v>14</v>
      </c>
      <c r="C4" s="7">
        <v>0.3</v>
      </c>
      <c r="D4" s="7">
        <v>1</v>
      </c>
      <c r="E4" s="7">
        <v>0.2</v>
      </c>
      <c r="F4" s="7">
        <v>0.5</v>
      </c>
      <c r="G4" s="15">
        <f t="shared" si="0"/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7" t="s">
        <v>77</v>
      </c>
      <c r="B5" s="7" t="s">
        <v>14</v>
      </c>
      <c r="C5" s="7">
        <v>0.3</v>
      </c>
      <c r="D5" s="7">
        <v>1</v>
      </c>
      <c r="E5" s="7">
        <v>0.2</v>
      </c>
      <c r="F5" s="7">
        <v>0.5</v>
      </c>
      <c r="G5" s="15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customHeight="1">
      <c r="A6" s="7" t="s">
        <v>79</v>
      </c>
      <c r="B6" s="7" t="s">
        <v>14</v>
      </c>
      <c r="C6" s="7">
        <v>0.3</v>
      </c>
      <c r="D6" s="7">
        <v>1</v>
      </c>
      <c r="E6" s="7">
        <v>0.2</v>
      </c>
      <c r="F6" s="7">
        <v>0.5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7" t="s">
        <v>52</v>
      </c>
      <c r="B7" s="7" t="s">
        <v>31</v>
      </c>
      <c r="C7" s="7">
        <v>1</v>
      </c>
      <c r="D7" s="7">
        <v>1</v>
      </c>
      <c r="E7" s="7">
        <v>0.2</v>
      </c>
      <c r="F7" s="7">
        <v>1</v>
      </c>
      <c r="G7" s="11">
        <f t="shared" si="0"/>
        <v>3.2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2">
      <c r="F8" s="19" t="s">
        <v>84</v>
      </c>
      <c r="G8" s="16">
        <f>SUM(G3:G7)</f>
        <v>11.2</v>
      </c>
    </row>
    <row r="9" spans="1:25" ht="15.75" customHeight="1">
      <c r="A9" s="4" t="s">
        <v>57</v>
      </c>
    </row>
    <row r="10" spans="1:25" ht="17.25" customHeight="1">
      <c r="A10" s="21" t="s">
        <v>86</v>
      </c>
      <c r="B10" s="21" t="s">
        <v>13</v>
      </c>
      <c r="C10" s="21">
        <v>2</v>
      </c>
      <c r="D10" s="21">
        <v>1</v>
      </c>
      <c r="E10" s="21">
        <v>0.5</v>
      </c>
      <c r="F10" s="21">
        <v>1</v>
      </c>
      <c r="G10" s="30">
        <f t="shared" ref="G10:G11" si="1">SUM(C10:F10)</f>
        <v>4.5</v>
      </c>
    </row>
    <row r="11" spans="1:25" ht="18" customHeight="1">
      <c r="A11" s="21" t="s">
        <v>89</v>
      </c>
      <c r="B11" s="21" t="s">
        <v>31</v>
      </c>
      <c r="C11" s="21">
        <v>0.5</v>
      </c>
      <c r="D11" s="21">
        <v>2</v>
      </c>
      <c r="E11" s="21">
        <v>0.5</v>
      </c>
      <c r="F11" s="21">
        <v>1</v>
      </c>
      <c r="G11" s="30">
        <f t="shared" si="1"/>
        <v>4</v>
      </c>
    </row>
    <row r="12" spans="1:25" ht="17.25" customHeight="1">
      <c r="F12" s="13" t="s">
        <v>91</v>
      </c>
      <c r="G12" s="16">
        <f>SUM(G10:G11)</f>
        <v>8.5</v>
      </c>
    </row>
    <row r="13" spans="1:25" ht="17.25" customHeight="1">
      <c r="A13" s="4" t="s">
        <v>61</v>
      </c>
    </row>
    <row r="14" spans="1:25" ht="16.5" customHeight="1">
      <c r="A14" s="21" t="s">
        <v>63</v>
      </c>
      <c r="B14" s="21" t="s">
        <v>20</v>
      </c>
      <c r="C14" s="21">
        <v>0.5</v>
      </c>
      <c r="D14" s="21">
        <v>1</v>
      </c>
      <c r="E14" s="21">
        <v>0.3</v>
      </c>
      <c r="F14" s="21">
        <v>0.5</v>
      </c>
      <c r="G14" s="30">
        <f t="shared" ref="G14:G16" si="2">SUM(C14:F14)</f>
        <v>2.2999999999999998</v>
      </c>
    </row>
    <row r="15" spans="1:25" ht="18" customHeight="1">
      <c r="A15" s="21" t="s">
        <v>65</v>
      </c>
      <c r="B15" s="21" t="s">
        <v>20</v>
      </c>
      <c r="C15" s="21">
        <v>0.5</v>
      </c>
      <c r="D15" s="21">
        <v>1</v>
      </c>
      <c r="E15" s="21">
        <v>0.3</v>
      </c>
      <c r="F15" s="21">
        <v>0.5</v>
      </c>
      <c r="G15" s="30">
        <f t="shared" si="2"/>
        <v>2.2999999999999998</v>
      </c>
    </row>
    <row r="16" spans="1:25" ht="18" customHeight="1">
      <c r="A16" s="7" t="s">
        <v>66</v>
      </c>
      <c r="B16" s="7" t="s">
        <v>20</v>
      </c>
      <c r="C16" s="7">
        <v>0.5</v>
      </c>
      <c r="D16" s="7">
        <v>1</v>
      </c>
      <c r="E16" s="7">
        <v>0.3</v>
      </c>
      <c r="F16" s="7">
        <v>0.5</v>
      </c>
      <c r="G16" s="11">
        <f t="shared" si="2"/>
        <v>2.2999999999999998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7" ht="13.2">
      <c r="F17" s="13" t="s">
        <v>92</v>
      </c>
      <c r="G17" s="16">
        <f>SUM(G14:G16)</f>
        <v>6.8999999999999995</v>
      </c>
    </row>
    <row r="18" spans="1:7" ht="13.2">
      <c r="F18" s="18" t="s">
        <v>24</v>
      </c>
      <c r="G18" s="20">
        <f>SUM(G8, G12, G17)</f>
        <v>26.599999999999998</v>
      </c>
    </row>
    <row r="19" spans="1:7" ht="13.2">
      <c r="F19" s="31"/>
    </row>
    <row r="20" spans="1:7" ht="13.2">
      <c r="F20" s="31"/>
    </row>
    <row r="21" spans="1:7" ht="13.2">
      <c r="F21" s="31"/>
    </row>
    <row r="22" spans="1:7" ht="13.2">
      <c r="F22" s="31"/>
    </row>
    <row r="23" spans="1:7" ht="13.2">
      <c r="F23" s="31"/>
    </row>
    <row r="24" spans="1:7" ht="13.2">
      <c r="F24" s="31"/>
    </row>
    <row r="25" spans="1:7" ht="13.2">
      <c r="F25" s="31"/>
    </row>
    <row r="26" spans="1:7" ht="13.2">
      <c r="F26" s="31"/>
    </row>
    <row r="27" spans="1:7" ht="13.2">
      <c r="F27" s="31"/>
    </row>
    <row r="28" spans="1:7" ht="13.2">
      <c r="F28" s="31"/>
    </row>
    <row r="29" spans="1:7" ht="15" customHeight="1">
      <c r="F29" s="31"/>
    </row>
    <row r="30" spans="1:7" ht="13.2">
      <c r="F30" s="31"/>
    </row>
    <row r="31" spans="1:7" ht="13.2">
      <c r="A31" s="31"/>
      <c r="F31" s="31"/>
    </row>
    <row r="32" spans="1:7" ht="13.2">
      <c r="F32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  <row r="68" spans="6:6" ht="13.2">
      <c r="F6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3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72</v>
      </c>
      <c r="B1" s="1" t="s">
        <v>1</v>
      </c>
      <c r="C1" s="1" t="s">
        <v>73</v>
      </c>
      <c r="D1" s="1" t="s">
        <v>39</v>
      </c>
      <c r="E1" s="1" t="s">
        <v>5</v>
      </c>
      <c r="F1" s="1" t="s">
        <v>6</v>
      </c>
      <c r="G1" s="1" t="s">
        <v>74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43</v>
      </c>
    </row>
    <row r="3" spans="1:25" ht="17.25" customHeight="1">
      <c r="A3" s="7" t="s">
        <v>75</v>
      </c>
      <c r="B3" s="7" t="s">
        <v>31</v>
      </c>
      <c r="C3" s="7">
        <v>2</v>
      </c>
      <c r="D3" s="7">
        <v>2</v>
      </c>
      <c r="E3" s="7">
        <v>0.2</v>
      </c>
      <c r="F3" s="7">
        <v>0.5</v>
      </c>
      <c r="G3" s="7">
        <f t="shared" ref="G3:G5" si="0">SUM(C3:F3)</f>
        <v>4.7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 customHeight="1">
      <c r="A4" s="21" t="s">
        <v>78</v>
      </c>
      <c r="B4" s="21" t="s">
        <v>14</v>
      </c>
      <c r="C4" s="21">
        <v>1</v>
      </c>
      <c r="D4" s="21">
        <v>1</v>
      </c>
      <c r="E4" s="21">
        <v>0.2</v>
      </c>
      <c r="F4" s="21">
        <v>0.5</v>
      </c>
      <c r="G4" s="32">
        <f t="shared" si="0"/>
        <v>2.7</v>
      </c>
    </row>
    <row r="5" spans="1:25" ht="17.25" customHeight="1">
      <c r="A5" s="21" t="s">
        <v>80</v>
      </c>
      <c r="B5" s="21" t="s">
        <v>14</v>
      </c>
      <c r="C5" s="21">
        <v>0.3</v>
      </c>
      <c r="D5" s="21">
        <v>2</v>
      </c>
      <c r="E5" s="21">
        <v>0.2</v>
      </c>
      <c r="F5" s="21">
        <v>1</v>
      </c>
      <c r="G5" s="32">
        <f t="shared" si="0"/>
        <v>3.5</v>
      </c>
    </row>
    <row r="6" spans="1:25" ht="13.2">
      <c r="F6" s="19" t="s">
        <v>81</v>
      </c>
      <c r="G6" s="16">
        <f>SUM(G3:G5)</f>
        <v>10.9</v>
      </c>
    </row>
    <row r="7" spans="1:25" ht="15.75" customHeight="1">
      <c r="A7" s="4" t="s">
        <v>82</v>
      </c>
    </row>
    <row r="8" spans="1:25" ht="17.25" customHeight="1">
      <c r="A8" s="21" t="s">
        <v>83</v>
      </c>
      <c r="B8" s="21" t="s">
        <v>13</v>
      </c>
      <c r="C8" s="21">
        <v>2</v>
      </c>
      <c r="D8" s="21">
        <v>1</v>
      </c>
      <c r="E8" s="21">
        <v>0.5</v>
      </c>
      <c r="F8" s="21">
        <v>1</v>
      </c>
      <c r="G8" s="30">
        <f>SUM(C8:F8)</f>
        <v>4.5</v>
      </c>
    </row>
    <row r="9" spans="1:25" ht="17.25" customHeight="1">
      <c r="F9" s="13" t="s">
        <v>85</v>
      </c>
      <c r="G9" s="16">
        <f>SUM(G8)</f>
        <v>4.5</v>
      </c>
    </row>
    <row r="10" spans="1:25" ht="17.25" customHeight="1">
      <c r="A10" s="4" t="s">
        <v>87</v>
      </c>
    </row>
    <row r="11" spans="1:25" ht="16.5" customHeight="1">
      <c r="A11" s="21" t="s">
        <v>88</v>
      </c>
      <c r="B11" s="21" t="s">
        <v>13</v>
      </c>
      <c r="C11" s="21">
        <v>3</v>
      </c>
      <c r="D11" s="21">
        <v>2</v>
      </c>
      <c r="E11" s="21">
        <v>0.3</v>
      </c>
      <c r="F11" s="21">
        <v>1</v>
      </c>
      <c r="G11" s="30">
        <f>SUM(C11:F11)</f>
        <v>6.3</v>
      </c>
    </row>
    <row r="12" spans="1:25" ht="13.2">
      <c r="F12" s="13" t="s">
        <v>90</v>
      </c>
      <c r="G12" s="16">
        <f>SUM(G11)</f>
        <v>6.3</v>
      </c>
    </row>
    <row r="13" spans="1:25" ht="13.2">
      <c r="F13" s="18" t="s">
        <v>25</v>
      </c>
      <c r="G13" s="20">
        <f>SUM(G6, G9, G12)</f>
        <v>21.7</v>
      </c>
    </row>
    <row r="14" spans="1:25" ht="13.2">
      <c r="F14" s="31"/>
    </row>
    <row r="15" spans="1:25" ht="13.2">
      <c r="F15" s="31"/>
    </row>
    <row r="16" spans="1:25" ht="13.2">
      <c r="F16" s="31"/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5" customHeight="1">
      <c r="F24" s="31"/>
    </row>
    <row r="25" spans="1:6" ht="13.2">
      <c r="F25" s="31"/>
    </row>
    <row r="26" spans="1:6" ht="13.2">
      <c r="A26" s="31"/>
      <c r="F26" s="31"/>
    </row>
    <row r="27" spans="1:6" ht="13.2">
      <c r="F27" s="31"/>
    </row>
    <row r="29" spans="1:6" ht="13.2">
      <c r="F29" s="31"/>
    </row>
    <row r="30" spans="1:6" ht="13.2"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Pre-Production Summary</vt:lpstr>
      <vt:lpstr>Models</vt:lpstr>
      <vt:lpstr>Rigging and Animation</vt:lpstr>
      <vt:lpstr>Scripts</vt:lpstr>
      <vt:lpstr>VFX</vt:lpstr>
      <vt:lpstr>SFX</vt:lpstr>
      <vt:lpstr>UI</vt:lpstr>
      <vt:lpstr>TotalAnimTime</vt:lpstr>
      <vt:lpstr>TotalModelTime</vt:lpstr>
      <vt:lpstr>TotalScriptTime</vt:lpstr>
      <vt:lpstr>TotalSFXTime</vt:lpstr>
      <vt:lpstr>TotalUITime</vt:lpstr>
      <vt:lpstr>TotalVFXTime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Devon</cp:lastModifiedBy>
  <dcterms:created xsi:type="dcterms:W3CDTF">2020-04-29T17:43:14Z</dcterms:created>
  <dcterms:modified xsi:type="dcterms:W3CDTF">2020-12-01T14:34:59Z</dcterms:modified>
</cp:coreProperties>
</file>