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A5EE1A21-61F5-497C-930F-BE6C7C150505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3" l="1"/>
  <c r="E173" i="3"/>
  <c r="D173" i="3"/>
  <c r="C173" i="3"/>
  <c r="B173" i="3"/>
  <c r="Q62" i="3" l="1"/>
  <c r="L7" i="3"/>
  <c r="AF50" i="3"/>
  <c r="AF42" i="3"/>
  <c r="AF24" i="3" l="1"/>
  <c r="AF25" i="3"/>
  <c r="AF26" i="3"/>
  <c r="AF34" i="3"/>
  <c r="AF35" i="3"/>
  <c r="AF36" i="3"/>
  <c r="AF37" i="3"/>
  <c r="AF43" i="3"/>
  <c r="AF44" i="3"/>
  <c r="AF45" i="3"/>
  <c r="AF51" i="3"/>
  <c r="AF52" i="3"/>
  <c r="AF53" i="3"/>
  <c r="AF58" i="3"/>
  <c r="AF59" i="3"/>
  <c r="AF60" i="3"/>
  <c r="AF62" i="3"/>
  <c r="AF64" i="3"/>
  <c r="AF70" i="3"/>
  <c r="AF71" i="3"/>
  <c r="AF72" i="3"/>
  <c r="AF73" i="3"/>
  <c r="AF23" i="3"/>
  <c r="H127" i="3"/>
  <c r="Q138" i="3"/>
  <c r="R138" i="3"/>
  <c r="S138" i="3"/>
  <c r="T138" i="3"/>
  <c r="P138" i="3"/>
  <c r="M7" i="3"/>
  <c r="N7" i="3"/>
  <c r="O7" i="3"/>
  <c r="K7" i="3"/>
  <c r="C18" i="3"/>
  <c r="D18" i="3"/>
  <c r="E18" i="3"/>
  <c r="F18" i="3"/>
  <c r="B18" i="3"/>
  <c r="T8" i="3"/>
  <c r="U8" i="3"/>
  <c r="V8" i="3"/>
  <c r="W8" i="3"/>
  <c r="S8" i="3"/>
  <c r="T17" i="3"/>
  <c r="U17" i="3"/>
  <c r="V17" i="3"/>
  <c r="W17" i="3"/>
  <c r="S17" i="3"/>
  <c r="K17" i="3"/>
  <c r="L17" i="3"/>
  <c r="M17" i="3"/>
  <c r="N17" i="3"/>
  <c r="J17" i="3"/>
  <c r="C93" i="3"/>
  <c r="D93" i="3"/>
  <c r="E93" i="3"/>
  <c r="F93" i="3"/>
  <c r="B93" i="3"/>
  <c r="Q70" i="3"/>
  <c r="Q60" i="3" s="1"/>
  <c r="R60" i="3"/>
  <c r="X62" i="3"/>
  <c r="R62" i="3"/>
  <c r="S62" i="3"/>
  <c r="T62" i="3"/>
  <c r="U62" i="3"/>
  <c r="V62" i="3"/>
  <c r="W62" i="3"/>
  <c r="Y62" i="3"/>
  <c r="Z62" i="3"/>
  <c r="AA62" i="3"/>
  <c r="AB62" i="3"/>
  <c r="AC62" i="3"/>
  <c r="AD62" i="3"/>
  <c r="AE62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Q64" i="3"/>
  <c r="B16" i="3" l="1"/>
  <c r="B17" i="3"/>
  <c r="E15" i="3"/>
  <c r="E16" i="3"/>
  <c r="E17" i="3"/>
  <c r="D15" i="3"/>
  <c r="D16" i="3"/>
  <c r="D17" i="3"/>
  <c r="C15" i="3"/>
  <c r="C16" i="3"/>
  <c r="C17" i="3"/>
  <c r="B15" i="3"/>
  <c r="E14" i="3"/>
  <c r="D14" i="3"/>
  <c r="C14" i="3"/>
  <c r="B14" i="3"/>
  <c r="I135" i="3" l="1"/>
  <c r="P135" i="3" s="1"/>
  <c r="J135" i="3"/>
  <c r="Q135" i="3" s="1"/>
  <c r="K135" i="3"/>
  <c r="R135" i="3" s="1"/>
  <c r="L135" i="3"/>
  <c r="M135" i="3"/>
  <c r="T135" i="3" s="1"/>
  <c r="H135" i="3"/>
  <c r="I127" i="3"/>
  <c r="P127" i="3" s="1"/>
  <c r="J127" i="3"/>
  <c r="Q127" i="3" s="1"/>
  <c r="K127" i="3"/>
  <c r="R127" i="3" s="1"/>
  <c r="L127" i="3"/>
  <c r="M127" i="3"/>
  <c r="T127" i="3" s="1"/>
  <c r="AA23" i="3"/>
  <c r="AA34" i="3"/>
  <c r="AE58" i="3" l="1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S5" i="3" l="1"/>
  <c r="T4" i="3"/>
  <c r="T7" i="3"/>
  <c r="U7" i="3"/>
  <c r="T6" i="3"/>
  <c r="U6" i="3"/>
  <c r="T5" i="3"/>
  <c r="U5" i="3"/>
  <c r="U4" i="3"/>
  <c r="S6" i="3"/>
  <c r="S7" i="3"/>
  <c r="S4" i="3"/>
  <c r="AE73" i="3"/>
  <c r="AE72" i="3"/>
  <c r="AE71" i="3"/>
  <c r="AA70" i="3"/>
  <c r="AE70" i="3"/>
  <c r="Q71" i="3"/>
  <c r="Q72" i="3"/>
  <c r="Q73" i="3"/>
  <c r="Q77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6" i="3"/>
  <c r="AD73" i="3" s="1"/>
  <c r="AC26" i="3"/>
  <c r="AB26" i="3"/>
  <c r="AB73" i="3" s="1"/>
  <c r="AA26" i="3"/>
  <c r="AA73" i="3" s="1"/>
  <c r="Z26" i="3"/>
  <c r="Z73" i="3" s="1"/>
  <c r="Y26" i="3"/>
  <c r="Y73" i="3" s="1"/>
  <c r="X26" i="3"/>
  <c r="X73" i="3" s="1"/>
  <c r="W26" i="3"/>
  <c r="W73" i="3" s="1"/>
  <c r="V26" i="3"/>
  <c r="V73" i="3" s="1"/>
  <c r="U26" i="3"/>
  <c r="U73" i="3" s="1"/>
  <c r="T26" i="3"/>
  <c r="T73" i="3" s="1"/>
  <c r="S26" i="3"/>
  <c r="S73" i="3" s="1"/>
  <c r="R26" i="3"/>
  <c r="R73" i="3" s="1"/>
  <c r="AD25" i="3"/>
  <c r="AD72" i="3" s="1"/>
  <c r="AC25" i="3"/>
  <c r="AC72" i="3" s="1"/>
  <c r="AB25" i="3"/>
  <c r="AB72" i="3" s="1"/>
  <c r="AA25" i="3"/>
  <c r="AA72" i="3" s="1"/>
  <c r="Z25" i="3"/>
  <c r="Z72" i="3" s="1"/>
  <c r="Y25" i="3"/>
  <c r="Y72" i="3" s="1"/>
  <c r="X25" i="3"/>
  <c r="X72" i="3" s="1"/>
  <c r="W25" i="3"/>
  <c r="W72" i="3" s="1"/>
  <c r="V25" i="3"/>
  <c r="V72" i="3" s="1"/>
  <c r="U25" i="3"/>
  <c r="U72" i="3" s="1"/>
  <c r="T25" i="3"/>
  <c r="T72" i="3" s="1"/>
  <c r="S25" i="3"/>
  <c r="S72" i="3" s="1"/>
  <c r="R25" i="3"/>
  <c r="R72" i="3" s="1"/>
  <c r="AD24" i="3"/>
  <c r="AD71" i="3" s="1"/>
  <c r="AC24" i="3"/>
  <c r="AC71" i="3" s="1"/>
  <c r="AB24" i="3"/>
  <c r="AB71" i="3" s="1"/>
  <c r="AA24" i="3"/>
  <c r="Z24" i="3"/>
  <c r="Z71" i="3" s="1"/>
  <c r="Y24" i="3"/>
  <c r="Y71" i="3" s="1"/>
  <c r="X24" i="3"/>
  <c r="X71" i="3" s="1"/>
  <c r="W24" i="3"/>
  <c r="W71" i="3" s="1"/>
  <c r="V24" i="3"/>
  <c r="V71" i="3" s="1"/>
  <c r="U24" i="3"/>
  <c r="U71" i="3" s="1"/>
  <c r="T24" i="3"/>
  <c r="T71" i="3" s="1"/>
  <c r="S24" i="3"/>
  <c r="S71" i="3" s="1"/>
  <c r="R24" i="3"/>
  <c r="R71" i="3" s="1"/>
  <c r="AD23" i="3"/>
  <c r="AD70" i="3" s="1"/>
  <c r="AC23" i="3"/>
  <c r="AB23" i="3"/>
  <c r="Z23" i="3"/>
  <c r="Y23" i="3"/>
  <c r="Y58" i="3" s="1"/>
  <c r="X23" i="3"/>
  <c r="X58" i="3" s="1"/>
  <c r="W23" i="3"/>
  <c r="V23" i="3"/>
  <c r="V70" i="3" s="1"/>
  <c r="U23" i="3"/>
  <c r="U70" i="3" s="1"/>
  <c r="T23" i="3"/>
  <c r="T70" i="3" s="1"/>
  <c r="S23" i="3"/>
  <c r="S70" i="3" s="1"/>
  <c r="R23" i="3"/>
  <c r="V60" i="3" l="1"/>
  <c r="AA58" i="3"/>
  <c r="AD60" i="3"/>
  <c r="AD77" i="3" s="1"/>
  <c r="R58" i="3"/>
  <c r="V77" i="3"/>
  <c r="S60" i="3"/>
  <c r="T60" i="3"/>
  <c r="W58" i="3"/>
  <c r="Z70" i="3"/>
  <c r="Z60" i="3" s="1"/>
  <c r="Z77" i="3" s="1"/>
  <c r="Z58" i="3"/>
  <c r="AE60" i="3"/>
  <c r="AE77" i="3" s="1"/>
  <c r="R70" i="3"/>
  <c r="U60" i="3"/>
  <c r="AB58" i="3"/>
  <c r="AC58" i="3"/>
  <c r="AD58" i="3"/>
  <c r="AC70" i="3"/>
  <c r="AB70" i="3"/>
  <c r="AB60" i="3" s="1"/>
  <c r="S58" i="3"/>
  <c r="T58" i="3"/>
  <c r="Y70" i="3"/>
  <c r="Y60" i="3" s="1"/>
  <c r="Y77" i="3" s="1"/>
  <c r="AA71" i="3"/>
  <c r="AA60" i="3" s="1"/>
  <c r="U58" i="3"/>
  <c r="X70" i="3"/>
  <c r="X60" i="3" s="1"/>
  <c r="X77" i="3" s="1"/>
  <c r="V58" i="3"/>
  <c r="W70" i="3"/>
  <c r="W60" i="3" s="1"/>
  <c r="AC73" i="3"/>
  <c r="S77" i="3" l="1"/>
  <c r="U77" i="3"/>
  <c r="R77" i="3"/>
  <c r="AA77" i="3"/>
  <c r="AB77" i="3"/>
  <c r="T77" i="3"/>
  <c r="W77" i="3"/>
  <c r="AC60" i="3"/>
  <c r="AC77" i="3" s="1"/>
</calcChain>
</file>

<file path=xl/sharedStrings.xml><?xml version="1.0" encoding="utf-8"?>
<sst xmlns="http://schemas.openxmlformats.org/spreadsheetml/2006/main" count="195" uniqueCount="54">
  <si>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</si>
  <si>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</si>
  <si>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</si>
  <si>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</si>
  <si>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</si>
  <si>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</si>
  <si>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</si>
  <si>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</si>
  <si>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</si>
  <si>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</si>
  <si>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</si>
  <si>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</si>
  <si>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</si>
  <si>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</si>
  <si>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</si>
  <si>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</si>
  <si>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</si>
  <si>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</si>
  <si>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</si>
  <si>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</si>
  <si>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</si>
  <si>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</si>
  <si>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</si>
  <si>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</si>
  <si>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</si>
  <si>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</si>
  <si>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</si>
  <si>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</si>
  <si>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</si>
  <si>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</si>
  <si>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</si>
  <si>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</si>
  <si>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</si>
  <si>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</si>
  <si>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</si>
  <si>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</si>
  <si>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</si>
  <si>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</si>
  <si>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</si>
  <si>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</si>
  <si>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</si>
  <si>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</si>
  <si>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</si>
  <si>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</si>
  <si>
    <t>media</t>
  </si>
  <si>
    <t>Média</t>
  </si>
  <si>
    <t>MEDIA</t>
  </si>
  <si>
    <t>cmp 10</t>
  </si>
  <si>
    <t>JPEG2000</t>
  </si>
  <si>
    <t>JPEG</t>
  </si>
  <si>
    <t>BZIP2</t>
  </si>
  <si>
    <t>PNG</t>
  </si>
  <si>
    <t>CMP</t>
  </si>
  <si>
    <t>CMP10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</si>
</sst>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Folha1!$Q$23:$AF$23</c:f>
              <c:numCache>
                <c:formatCode>General</c:formatCode>
                <c:ptCount val="16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  <c:pt idx="15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Folha1!$Q$24:$AF$24</c:f>
              <c:numCache>
                <c:formatCode>General</c:formatCode>
                <c:ptCount val="16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  <c:pt idx="15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Folha1!$Q$25:$AF$25</c:f>
              <c:numCache>
                <c:formatCode>General</c:formatCode>
                <c:ptCount val="16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  <c:pt idx="15">
                  <c:v>82.54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Folha1!$Q$26:$AF$26</c:f>
              <c:numCache>
                <c:formatCode>General</c:formatCode>
                <c:ptCount val="16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Folha1!$Q$58:$AE$58</c:f>
              <c:numCache>
                <c:formatCode>General</c:formatCode>
                <c:ptCount val="15"/>
                <c:pt idx="0">
                  <c:v>51.7</c:v>
                </c:pt>
                <c:pt idx="1">
                  <c:v>20</c:v>
                </c:pt>
                <c:pt idx="2">
                  <c:v>75.099999999999994</c:v>
                </c:pt>
                <c:pt idx="3">
                  <c:v>50.7</c:v>
                </c:pt>
                <c:pt idx="4">
                  <c:v>19.5</c:v>
                </c:pt>
                <c:pt idx="5">
                  <c:v>81.099999999999994</c:v>
                </c:pt>
                <c:pt idx="6">
                  <c:v>85.8</c:v>
                </c:pt>
                <c:pt idx="7">
                  <c:v>25.9</c:v>
                </c:pt>
                <c:pt idx="8">
                  <c:v>18.7</c:v>
                </c:pt>
                <c:pt idx="9">
                  <c:v>13.4</c:v>
                </c:pt>
                <c:pt idx="10">
                  <c:v>17.8</c:v>
                </c:pt>
                <c:pt idx="11">
                  <c:v>37.799999999999997</c:v>
                </c:pt>
                <c:pt idx="12">
                  <c:v>39.1</c:v>
                </c:pt>
                <c:pt idx="13">
                  <c:v>21.2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9-4956-95BE-BD9A130A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Folha1!$S$17:$W$17</c:f>
              <c:numCache>
                <c:formatCode>General</c:formatCode>
                <c:ptCount val="5"/>
                <c:pt idx="0">
                  <c:v>4.95</c:v>
                </c:pt>
                <c:pt idx="1">
                  <c:v>0.23</c:v>
                </c:pt>
                <c:pt idx="2">
                  <c:v>0.76</c:v>
                </c:pt>
                <c:pt idx="3">
                  <c:v>0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055-B057-6F84E68A5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Folha1!$S$8:$W$8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9-459B-81BF-C0E1149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 </a:t>
            </a:r>
          </a:p>
          <a:p>
            <a:pPr>
              <a:defRPr/>
            </a:pPr>
            <a:r>
              <a:rPr lang="pt-PT" sz="20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76.45</c:v>
                </c:pt>
                <c:pt idx="1">
                  <c:v>94.43</c:v>
                </c:pt>
                <c:pt idx="2">
                  <c:v>73.25</c:v>
                </c:pt>
                <c:pt idx="3">
                  <c:v>73.91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70.58</c:v>
                </c:pt>
                <c:pt idx="1">
                  <c:v>96.9</c:v>
                </c:pt>
                <c:pt idx="2">
                  <c:v>67.98</c:v>
                </c:pt>
                <c:pt idx="3">
                  <c:v>69.52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97.68</c:v>
                </c:pt>
                <c:pt idx="2">
                  <c:v>96.24</c:v>
                </c:pt>
                <c:pt idx="3">
                  <c:v>95.25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71.819999999999993</c:v>
                </c:pt>
                <c:pt idx="1">
                  <c:v>93.84</c:v>
                </c:pt>
                <c:pt idx="2">
                  <c:v>66.290000000000006</c:v>
                </c:pt>
                <c:pt idx="3">
                  <c:v>67.23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Folha1!$B$18:$F$18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8-4525-AF2A-3361420CB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média</a:t>
            </a:r>
          </a:p>
          <a:p>
            <a:pPr>
              <a:defRPr/>
            </a:pPr>
            <a:r>
              <a:rPr lang="pt-PT"/>
              <a:t>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Folha1!$P$138:$T$138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92.5</c:v>
                </c:pt>
                <c:pt idx="2">
                  <c:v>24</c:v>
                </c:pt>
                <c:pt idx="3">
                  <c:v>0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B57-BA40-9362DBC7A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85244808"/>
        <c:axId val="585253336"/>
      </c:barChart>
      <c:catAx>
        <c:axId val="58524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53336"/>
        <c:crosses val="autoZero"/>
        <c:auto val="1"/>
        <c:lblAlgn val="ctr"/>
        <c:lblOffset val="100"/>
        <c:noMultiLvlLbl val="0"/>
      </c:catAx>
      <c:valAx>
        <c:axId val="5852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do Cmp ger.10</a:t>
            </a:r>
          </a:p>
          <a:p>
            <a:pPr>
              <a:defRPr/>
            </a:pPr>
            <a:r>
              <a:rPr lang="pt-PT"/>
              <a:t>com</a:t>
            </a:r>
            <a:r>
              <a:rPr lang="pt-PT" baseline="0"/>
              <a:t> outros algoritmos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Média da Taxa de Compressão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Folha1!$A$200:$E$200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44EF-9527-5F906AE74FD5}"/>
            </c:ext>
          </c:extLst>
        </c:ser>
        <c:ser>
          <c:idx val="1"/>
          <c:order val="1"/>
          <c:tx>
            <c:v>Média do Tempo 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Folha1!$A$201:$E$201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D-44EF-9527-5F906AE74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60406696"/>
        <c:axId val="1260407024"/>
      </c:barChart>
      <c:catAx>
        <c:axId val="12604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407024"/>
        <c:crosses val="autoZero"/>
        <c:auto val="1"/>
        <c:lblAlgn val="ctr"/>
        <c:lblOffset val="100"/>
        <c:noMultiLvlLbl val="0"/>
      </c:catAx>
      <c:valAx>
        <c:axId val="126040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0406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Folha1!$Q$34:$AF$34</c:f>
              <c:numCache>
                <c:formatCode>General</c:formatCode>
                <c:ptCount val="16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  <c:pt idx="15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Folha1!$Q$35:$AF$35</c:f>
              <c:numCache>
                <c:formatCode>General</c:formatCode>
                <c:ptCount val="16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  <c:pt idx="1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Folha1!$Q$36:$AF$36</c:f>
              <c:numCache>
                <c:formatCode>General</c:formatCode>
                <c:ptCount val="16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  <c:pt idx="15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Folha1!$Q$37:$AF$37</c:f>
              <c:numCache>
                <c:formatCode>General</c:formatCode>
                <c:ptCount val="16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Folha1!$Q$62:$AE$62</c:f>
              <c:numCache>
                <c:formatCode>General</c:formatCode>
                <c:ptCount val="15"/>
                <c:pt idx="0">
                  <c:v>5.7</c:v>
                </c:pt>
                <c:pt idx="1">
                  <c:v>4.5</c:v>
                </c:pt>
                <c:pt idx="2">
                  <c:v>4.2</c:v>
                </c:pt>
                <c:pt idx="3">
                  <c:v>4.4000000000000004</c:v>
                </c:pt>
                <c:pt idx="4">
                  <c:v>3.8</c:v>
                </c:pt>
                <c:pt idx="5">
                  <c:v>4.2</c:v>
                </c:pt>
                <c:pt idx="6">
                  <c:v>4.2</c:v>
                </c:pt>
                <c:pt idx="7">
                  <c:v>6.8</c:v>
                </c:pt>
                <c:pt idx="8">
                  <c:v>3.9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3.7</c:v>
                </c:pt>
                <c:pt idx="12">
                  <c:v>3.7</c:v>
                </c:pt>
                <c:pt idx="13">
                  <c:v>3.3</c:v>
                </c:pt>
                <c:pt idx="1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D44-910B-417A3B9D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 (%)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Folha1!$Q$42:$AF$42</c:f>
              <c:numCache>
                <c:formatCode>General</c:formatCode>
                <c:ptCount val="16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  <c:pt idx="15">
                  <c:v>69.650000000000006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Folha1!$Q$43:$AF$43</c:f>
              <c:numCache>
                <c:formatCode>General</c:formatCode>
                <c:ptCount val="16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  <c:pt idx="15">
                  <c:v>67.739999999999995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Folha1!$Q$44:$AF$44</c:f>
              <c:numCache>
                <c:formatCode>General</c:formatCode>
                <c:ptCount val="16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  <c:pt idx="15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Folha1!$Q$45:$AF$45</c:f>
              <c:numCache>
                <c:formatCode>General</c:formatCode>
                <c:ptCount val="16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  <c:pt idx="15">
                  <c:v>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40F-B0F2-3171A44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Folha1!$Q$50:$AF$50</c:f>
              <c:numCache>
                <c:formatCode>General</c:formatCode>
                <c:ptCount val="16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  <c:pt idx="15">
                  <c:v>44.34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Folha1!$Q$51:$AF$51</c:f>
              <c:numCache>
                <c:formatCode>General</c:formatCode>
                <c:ptCount val="16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  <c:pt idx="1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Folha1!$Q$52:$AF$52</c:f>
              <c:numCache>
                <c:formatCode>General</c:formatCode>
                <c:ptCount val="16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  <c:pt idx="15">
                  <c:v>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Folha1!$Q$53:$AF$53</c:f>
              <c:numCache>
                <c:formatCode>General</c:formatCode>
                <c:ptCount val="16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  <c:pt idx="15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Folha1!$Q$59:$AE$59</c:f>
              <c:numCache>
                <c:formatCode>General</c:formatCode>
                <c:ptCount val="15"/>
                <c:pt idx="0">
                  <c:v>74.599999999999994</c:v>
                </c:pt>
                <c:pt idx="1">
                  <c:v>27.1</c:v>
                </c:pt>
                <c:pt idx="2">
                  <c:v>27</c:v>
                </c:pt>
                <c:pt idx="3">
                  <c:v>24.3</c:v>
                </c:pt>
                <c:pt idx="4">
                  <c:v>90.4</c:v>
                </c:pt>
                <c:pt idx="5">
                  <c:v>22.8</c:v>
                </c:pt>
                <c:pt idx="6">
                  <c:v>22.2</c:v>
                </c:pt>
                <c:pt idx="7">
                  <c:v>86.1</c:v>
                </c:pt>
                <c:pt idx="8">
                  <c:v>0.8</c:v>
                </c:pt>
                <c:pt idx="9">
                  <c:v>127.3</c:v>
                </c:pt>
                <c:pt idx="10">
                  <c:v>0.8</c:v>
                </c:pt>
                <c:pt idx="11">
                  <c:v>20.9</c:v>
                </c:pt>
                <c:pt idx="12">
                  <c:v>22.4</c:v>
                </c:pt>
                <c:pt idx="13">
                  <c:v>69.599999999999994</c:v>
                </c:pt>
                <c:pt idx="14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2-482A-8B9C-7FEBBA97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Fator de Compressão CMP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39.299999999999997</c:v>
                </c:pt>
                <c:pt idx="1">
                  <c:v>82.6</c:v>
                </c:pt>
                <c:pt idx="2">
                  <c:v>56.2</c:v>
                </c:pt>
                <c:pt idx="3">
                  <c:v>69.3</c:v>
                </c:pt>
                <c:pt idx="4">
                  <c:v>53.5</c:v>
                </c:pt>
                <c:pt idx="5">
                  <c:v>55.5</c:v>
                </c:pt>
                <c:pt idx="6">
                  <c:v>53.5</c:v>
                </c:pt>
                <c:pt idx="7">
                  <c:v>44.3</c:v>
                </c:pt>
                <c:pt idx="8">
                  <c:v>98.7</c:v>
                </c:pt>
                <c:pt idx="9">
                  <c:v>37.299999999999997</c:v>
                </c:pt>
                <c:pt idx="10">
                  <c:v>99.3</c:v>
                </c:pt>
                <c:pt idx="11">
                  <c:v>79.599999999999994</c:v>
                </c:pt>
                <c:pt idx="12">
                  <c:v>78</c:v>
                </c:pt>
                <c:pt idx="13">
                  <c:v>64.900000000000006</c:v>
                </c:pt>
                <c:pt idx="14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</c:v>
                      </c:pt>
                      <c:pt idx="1">
                        <c:v>4.5</c:v>
                      </c:pt>
                      <c:pt idx="2">
                        <c:v>4.2</c:v>
                      </c:pt>
                      <c:pt idx="3">
                        <c:v>4.4000000000000004</c:v>
                      </c:pt>
                      <c:pt idx="4">
                        <c:v>3.8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6.8</c:v>
                      </c:pt>
                      <c:pt idx="8">
                        <c:v>3.9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3.7</c:v>
                      </c:pt>
                      <c:pt idx="12">
                        <c:v>3.7</c:v>
                      </c:pt>
                      <c:pt idx="13">
                        <c:v>3.3</c:v>
                      </c:pt>
                      <c:pt idx="14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Folha1!$Q$70:$AF$70</c:f>
              <c:numCache>
                <c:formatCode>General</c:formatCode>
                <c:ptCount val="16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  <c:pt idx="15">
                  <c:v>73.239999999999995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Folha1!$Q$71:$AF$71</c:f>
              <c:numCache>
                <c:formatCode>General</c:formatCode>
                <c:ptCount val="16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  <c:pt idx="15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Folha1!$Q$72:$AF$72</c:f>
              <c:numCache>
                <c:formatCode>General</c:formatCode>
                <c:ptCount val="16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  <c:pt idx="15">
                  <c:v>148.13999999999999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Folha1!$Q$73:$AF$73</c:f>
              <c:numCache>
                <c:formatCode>General</c:formatCode>
                <c:ptCount val="16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  <c:pt idx="15">
                  <c:v>74.989999999999995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3-48C6-BBAA-F19108C3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Folha1!$B$93:$F$93</c:f>
              <c:numCache>
                <c:formatCode>General</c:formatCode>
                <c:ptCount val="5"/>
                <c:pt idx="0">
                  <c:v>3.54</c:v>
                </c:pt>
                <c:pt idx="1">
                  <c:v>0.83</c:v>
                </c:pt>
                <c:pt idx="2">
                  <c:v>3.73</c:v>
                </c:pt>
                <c:pt idx="3">
                  <c:v>3.74</c:v>
                </c:pt>
                <c:pt idx="4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9-4B23-A854-1507701CE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5.7241999999999997</c:v>
                </c:pt>
                <c:pt idx="1">
                  <c:v>2.7505999999999999</c:v>
                </c:pt>
                <c:pt idx="2">
                  <c:v>2.2614000000000001</c:v>
                </c:pt>
                <c:pt idx="3">
                  <c:v>3.4178000000000002</c:v>
                </c:pt>
                <c:pt idx="4">
                  <c:v>2.6993999999999998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7.4204999999999997</c:v>
                </c:pt>
                <c:pt idx="1">
                  <c:v>2.7652000000000001</c:v>
                </c:pt>
                <c:pt idx="2">
                  <c:v>2.3807</c:v>
                </c:pt>
                <c:pt idx="3">
                  <c:v>3.4653999999999998</c:v>
                </c:pt>
                <c:pt idx="4">
                  <c:v>2.8241999999999998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1.8291999999999999</c:v>
                </c:pt>
                <c:pt idx="1">
                  <c:v>0.61909999999999998</c:v>
                </c:pt>
                <c:pt idx="2">
                  <c:v>0.5645</c:v>
                </c:pt>
                <c:pt idx="3">
                  <c:v>0.61770000000000003</c:v>
                </c:pt>
                <c:pt idx="4">
                  <c:v>0.59570000000000001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5.8311999999999999</c:v>
                </c:pt>
                <c:pt idx="1">
                  <c:v>3.1808000000000001</c:v>
                </c:pt>
                <c:pt idx="2">
                  <c:v>2.5748000000000002</c:v>
                </c:pt>
                <c:pt idx="3">
                  <c:v>4.3308999999999997</c:v>
                </c:pt>
                <c:pt idx="4">
                  <c:v>3.2219000000000002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Folha1!$K$7:$O$7</c:f>
              <c:numCache>
                <c:formatCode>General</c:formatCode>
                <c:ptCount val="5"/>
                <c:pt idx="0">
                  <c:v>5.2012999999999998</c:v>
                </c:pt>
                <c:pt idx="1">
                  <c:v>2.3289</c:v>
                </c:pt>
                <c:pt idx="2">
                  <c:v>1.9454</c:v>
                </c:pt>
                <c:pt idx="3">
                  <c:v>2.9580000000000002</c:v>
                </c:pt>
                <c:pt idx="4">
                  <c:v>2.3353000000000002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D-4F0B-89F5-82E7F0A59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Folha1!$J$17:$N$17</c:f>
              <c:numCache>
                <c:formatCode>General</c:formatCode>
                <c:ptCount val="5"/>
                <c:pt idx="0">
                  <c:v>5.97</c:v>
                </c:pt>
                <c:pt idx="1">
                  <c:v>0.31</c:v>
                </c:pt>
                <c:pt idx="2">
                  <c:v>1.1100000000000001</c:v>
                </c:pt>
                <c:pt idx="3">
                  <c:v>0</c:v>
                </c:pt>
                <c:pt idx="4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E03-949A-7C7D6C989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14</xdr:col>
      <xdr:colOff>268941</xdr:colOff>
      <xdr:row>101</xdr:row>
      <xdr:rowOff>120719</xdr:rowOff>
    </xdr:from>
    <xdr:to>
      <xdr:col>23</xdr:col>
      <xdr:colOff>302661</xdr:colOff>
      <xdr:row>116</xdr:row>
      <xdr:rowOff>151077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546847</xdr:colOff>
      <xdr:row>101</xdr:row>
      <xdr:rowOff>67744</xdr:rowOff>
    </xdr:from>
    <xdr:to>
      <xdr:col>14</xdr:col>
      <xdr:colOff>71716</xdr:colOff>
      <xdr:row>117</xdr:row>
      <xdr:rowOff>101974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519953</xdr:colOff>
      <xdr:row>100</xdr:row>
      <xdr:rowOff>134470</xdr:rowOff>
    </xdr:from>
    <xdr:to>
      <xdr:col>33</xdr:col>
      <xdr:colOff>484094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435429</xdr:colOff>
      <xdr:row>82</xdr:row>
      <xdr:rowOff>119742</xdr:rowOff>
    </xdr:from>
    <xdr:to>
      <xdr:col>16</xdr:col>
      <xdr:colOff>130629</xdr:colOff>
      <xdr:row>98</xdr:row>
      <xdr:rowOff>117231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500495</xdr:colOff>
      <xdr:row>81</xdr:row>
      <xdr:rowOff>142058</xdr:rowOff>
    </xdr:from>
    <xdr:to>
      <xdr:col>58</xdr:col>
      <xdr:colOff>279222</xdr:colOff>
      <xdr:row>97</xdr:row>
      <xdr:rowOff>146538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175846</xdr:colOff>
      <xdr:row>98</xdr:row>
      <xdr:rowOff>109904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534866</xdr:colOff>
      <xdr:row>82</xdr:row>
      <xdr:rowOff>119741</xdr:rowOff>
    </xdr:from>
    <xdr:to>
      <xdr:col>32</xdr:col>
      <xdr:colOff>435429</xdr:colOff>
      <xdr:row>98</xdr:row>
      <xdr:rowOff>109904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168521</xdr:colOff>
      <xdr:row>82</xdr:row>
      <xdr:rowOff>123929</xdr:rowOff>
    </xdr:from>
    <xdr:to>
      <xdr:col>40</xdr:col>
      <xdr:colOff>578828</xdr:colOff>
      <xdr:row>98</xdr:row>
      <xdr:rowOff>168519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217890</xdr:colOff>
      <xdr:row>82</xdr:row>
      <xdr:rowOff>121250</xdr:rowOff>
    </xdr:from>
    <xdr:to>
      <xdr:col>49</xdr:col>
      <xdr:colOff>36635</xdr:colOff>
      <xdr:row>98</xdr:row>
      <xdr:rowOff>153865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167127</xdr:colOff>
      <xdr:row>108</xdr:row>
      <xdr:rowOff>117181</xdr:rowOff>
    </xdr:from>
    <xdr:to>
      <xdr:col>8</xdr:col>
      <xdr:colOff>471927</xdr:colOff>
      <xdr:row>110</xdr:row>
      <xdr:rowOff>20646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34</xdr:col>
      <xdr:colOff>446314</xdr:colOff>
      <xdr:row>71</xdr:row>
      <xdr:rowOff>108859</xdr:rowOff>
    </xdr:from>
    <xdr:ext cx="10167257" cy="569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𝐹𝑎𝑡𝑜𝑟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𝑑𝑒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𝐶𝑜𝑚𝑝𝑟𝑒𝑠𝑠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ã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𝐶𝑀𝑃</m:t>
                      </m:r>
                    </m:e>
                    <m: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𝑇𝑎𝑥𝑎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𝑑𝑒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𝐶𝑜𝑚𝑝𝑟𝑒𝑠𝑠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ã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𝑚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𝑀𝑎𝑖𝑜𝑟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𝑇𝑒𝑚𝑝𝑜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𝑇𝑜𝑡𝑎𝑙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é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𝑑𝑖𝑜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𝑇𝑒𝑚𝑝𝑜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𝑇𝑜𝑡𝑎𝑙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𝑀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𝑑𝑖𝑜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𝐹𝑎𝑡𝑜𝑟 𝑑𝑒 𝐶𝑜𝑚𝑝𝑟𝑒𝑠𝑠ã𝑜 𝐶𝑀𝑃〗_𝑖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𝑇𝑎𝑥𝑎 𝑑𝑒 𝐶𝑜𝑚𝑝𝑟𝑒𝑠𝑠ã𝑜 𝑚é𝑑𝑖𝑎 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)+(𝑀𝑎𝑖𝑜𝑟 𝑇𝑒𝑚𝑝𝑜 𝑇𝑜𝑡𝑎𝑙 𝑀é𝑑𝑖𝑜−〖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𝑇𝑒𝑚𝑝𝑜 𝑇𝑜𝑡𝑎𝑙 𝑀é𝑑𝑖𝑜〗_(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𝑖 )))/2</a:t>
              </a:r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24</xdr:col>
      <xdr:colOff>94129</xdr:colOff>
      <xdr:row>136</xdr:row>
      <xdr:rowOff>35859</xdr:rowOff>
    </xdr:from>
    <xdr:to>
      <xdr:col>31</xdr:col>
      <xdr:colOff>398929</xdr:colOff>
      <xdr:row>151</xdr:row>
      <xdr:rowOff>89647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BCB2C2-B3D7-42A7-BBEB-DA1DF190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304800</xdr:colOff>
      <xdr:row>184</xdr:row>
      <xdr:rowOff>108856</xdr:rowOff>
    </xdr:from>
    <xdr:to>
      <xdr:col>22</xdr:col>
      <xdr:colOff>152400</xdr:colOff>
      <xdr:row>202</xdr:row>
      <xdr:rowOff>21770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606943-5B6D-4125-966A-862378B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0.04227</cdr:x>
      <cdr:y>0.58016</cdr:y>
    </cdr:from>
    <cdr:to>
      <cdr:x>0.24227</cdr:x>
      <cdr:y>0.67863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201"/>
  <sheetViews>
    <sheetView tabSelected="1" topLeftCell="Z77" zoomScale="55" zoomScaleNormal="55" workbookViewId="0">
      <selection activeCell="AI147" sqref="AI147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5.7241999999999997</v>
      </c>
      <c r="L3">
        <v>2.7505999999999999</v>
      </c>
      <c r="M3">
        <v>2.2614000000000001</v>
      </c>
      <c r="N3">
        <v>3.4178000000000002</v>
      </c>
      <c r="O3">
        <v>2.6993999999999998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7.4204999999999997</v>
      </c>
      <c r="L4">
        <v>2.7652000000000001</v>
      </c>
      <c r="M4">
        <v>2.3807</v>
      </c>
      <c r="N4">
        <v>3.4653999999999998</v>
      </c>
      <c r="O4">
        <v>2.8241999999999998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1.8291999999999999</v>
      </c>
      <c r="L5">
        <v>0.61909999999999998</v>
      </c>
      <c r="M5">
        <v>0.5645</v>
      </c>
      <c r="N5">
        <v>0.61770000000000003</v>
      </c>
      <c r="O5">
        <v>0.59570000000000001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5.8311999999999999</v>
      </c>
      <c r="L6">
        <v>3.1808000000000001</v>
      </c>
      <c r="M6">
        <v>2.5748000000000002</v>
      </c>
      <c r="N6">
        <v>4.3308999999999997</v>
      </c>
      <c r="O6">
        <v>3.2219000000000002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f>ROUND((K3+K4+K5+K6)/4,4)</f>
        <v>5.2012999999999998</v>
      </c>
      <c r="L7">
        <f>ROUND((L3+L4+L5+L6)/4,4)</f>
        <v>2.3289</v>
      </c>
      <c r="M7">
        <f t="shared" ref="M7:O7" si="2">ROUND((M3+M4+M5+M6)/4,4)</f>
        <v>1.9454</v>
      </c>
      <c r="N7">
        <f t="shared" si="2"/>
        <v>2.9580000000000002</v>
      </c>
      <c r="O7">
        <f t="shared" si="2"/>
        <v>2.3353000000000002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S8">
        <f>ROUND((S4+S5+S6+S7)/4,2)</f>
        <v>10.91</v>
      </c>
      <c r="T8">
        <f t="shared" ref="T8:W8" si="3">ROUND((T4+T5+T6+T7)/4,2)</f>
        <v>0.54</v>
      </c>
      <c r="U8">
        <f t="shared" si="3"/>
        <v>1.87</v>
      </c>
      <c r="V8">
        <f t="shared" si="3"/>
        <v>0</v>
      </c>
      <c r="W8">
        <f t="shared" si="3"/>
        <v>18.600000000000001</v>
      </c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ROUND(((A3-B3)/A3)*100,2)</f>
        <v>76.45</v>
      </c>
      <c r="C14">
        <f>ROUND(((A3-C3)/A3)*100,2)</f>
        <v>94.43</v>
      </c>
      <c r="D14">
        <f>ROUND(((A3-D3)/A3)*100,2)</f>
        <v>73.25</v>
      </c>
      <c r="E14">
        <f>ROUND(((A3-E3)/A3)*100,2)</f>
        <v>73.91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" si="4">ROUND(((A4-B4)/A4)*100,2)</f>
        <v>70.58</v>
      </c>
      <c r="C15">
        <f t="shared" ref="C15:C17" si="5">ROUND(((A4-C4)/A4)*100,2)</f>
        <v>96.9</v>
      </c>
      <c r="D15">
        <f t="shared" ref="D15:D17" si="6">ROUND(((A4-D4)/A4)*100,2)</f>
        <v>67.98</v>
      </c>
      <c r="E15">
        <f t="shared" ref="E15:E17" si="7">ROUND(((A4-E4)/A4)*100,2)</f>
        <v>69.52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>ROUND(((A5-B5)/A5)*100,2)</f>
        <v>94.2</v>
      </c>
      <c r="C16">
        <f t="shared" si="5"/>
        <v>97.68</v>
      </c>
      <c r="D16">
        <f t="shared" si="6"/>
        <v>96.24</v>
      </c>
      <c r="E16">
        <f t="shared" si="7"/>
        <v>95.25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2" x14ac:dyDescent="0.3">
      <c r="A17" t="s">
        <v>6</v>
      </c>
      <c r="B17">
        <f>ROUND(((A6-B6)/A6)*100,2)</f>
        <v>71.819999999999993</v>
      </c>
      <c r="C17">
        <f t="shared" si="5"/>
        <v>93.84</v>
      </c>
      <c r="D17">
        <f t="shared" si="6"/>
        <v>66.290000000000006</v>
      </c>
      <c r="E17">
        <f t="shared" si="7"/>
        <v>67.23</v>
      </c>
      <c r="F17" s="1">
        <v>72.17</v>
      </c>
      <c r="G17">
        <v>13</v>
      </c>
      <c r="I17" t="s">
        <v>44</v>
      </c>
      <c r="J17">
        <f>ROUND((J13+J14+J15+J16)/4,2)</f>
        <v>5.97</v>
      </c>
      <c r="K17">
        <f t="shared" ref="K17:N17" si="8">ROUND((K13+K14+K15+K16)/4,2)</f>
        <v>0.31</v>
      </c>
      <c r="L17">
        <f t="shared" si="8"/>
        <v>1.1100000000000001</v>
      </c>
      <c r="M17">
        <f t="shared" si="8"/>
        <v>0</v>
      </c>
      <c r="N17">
        <f t="shared" si="8"/>
        <v>11.51</v>
      </c>
      <c r="R17" t="s">
        <v>46</v>
      </c>
      <c r="S17">
        <f>ROUND((S13+S14+S15+S16)/4,2)</f>
        <v>4.95</v>
      </c>
      <c r="T17">
        <f t="shared" ref="T17:W17" si="9">ROUND((T13+T14+T15+T16)/4,2)</f>
        <v>0.23</v>
      </c>
      <c r="U17">
        <f t="shared" si="9"/>
        <v>0.76</v>
      </c>
      <c r="V17">
        <f t="shared" si="9"/>
        <v>0</v>
      </c>
      <c r="W17">
        <f t="shared" si="9"/>
        <v>0.74</v>
      </c>
    </row>
    <row r="18" spans="1:32" x14ac:dyDescent="0.3">
      <c r="B18">
        <f>ROUND((B14+B15+B16+B17)/4,2)</f>
        <v>78.260000000000005</v>
      </c>
      <c r="C18">
        <f t="shared" ref="C18:F18" si="10">ROUND((C14+C15+C16+C17)/4,2)</f>
        <v>95.71</v>
      </c>
      <c r="D18">
        <f t="shared" si="10"/>
        <v>75.94</v>
      </c>
      <c r="E18">
        <f t="shared" si="10"/>
        <v>76.48</v>
      </c>
      <c r="F18">
        <f t="shared" si="10"/>
        <v>80.099999999999994</v>
      </c>
    </row>
    <row r="21" spans="1:32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2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2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6" si="11">ROUND(A23,2)</f>
        <v>22.09</v>
      </c>
      <c r="S23">
        <f t="shared" si="11"/>
        <v>26.4</v>
      </c>
      <c r="T23">
        <f t="shared" si="11"/>
        <v>24.34</v>
      </c>
      <c r="U23">
        <f t="shared" si="11"/>
        <v>19.77</v>
      </c>
      <c r="V23">
        <f t="shared" si="11"/>
        <v>31.51</v>
      </c>
      <c r="W23">
        <f t="shared" si="11"/>
        <v>32.96</v>
      </c>
      <c r="X23">
        <f t="shared" si="11"/>
        <v>27.41</v>
      </c>
      <c r="Y23">
        <f t="shared" si="11"/>
        <v>19.7</v>
      </c>
      <c r="Z23">
        <f t="shared" si="11"/>
        <v>11.18</v>
      </c>
      <c r="AA23">
        <f>ROUND(J23,2)</f>
        <v>19.649999999999999</v>
      </c>
      <c r="AB23">
        <f t="shared" si="11"/>
        <v>44.06</v>
      </c>
      <c r="AC23">
        <f t="shared" si="11"/>
        <v>43.97</v>
      </c>
      <c r="AD23">
        <f t="shared" si="11"/>
        <v>23.57</v>
      </c>
      <c r="AE23">
        <v>41.81</v>
      </c>
      <c r="AF23">
        <f>ROUND((Q23+R23+S23+T23+U23+V23+W23+X23+Y23+Z23+AA23+AB23+AC23+AD23+AE23)/15,2)</f>
        <v>28.9</v>
      </c>
    </row>
    <row r="24" spans="1:32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11"/>
        <v>16.010000000000002</v>
      </c>
      <c r="S24">
        <f t="shared" si="11"/>
        <v>10.54</v>
      </c>
      <c r="T24">
        <f t="shared" si="11"/>
        <v>9.77</v>
      </c>
      <c r="U24">
        <f t="shared" si="11"/>
        <v>15.07</v>
      </c>
      <c r="V24">
        <f t="shared" si="11"/>
        <v>11.47</v>
      </c>
      <c r="W24">
        <f t="shared" si="11"/>
        <v>10.3</v>
      </c>
      <c r="X24">
        <f t="shared" si="11"/>
        <v>18.41</v>
      </c>
      <c r="Y24">
        <f t="shared" si="11"/>
        <v>15.52</v>
      </c>
      <c r="Z24">
        <f t="shared" si="11"/>
        <v>7.75</v>
      </c>
      <c r="AA24">
        <f t="shared" si="11"/>
        <v>14.86</v>
      </c>
      <c r="AB24">
        <f t="shared" si="11"/>
        <v>35.630000000000003</v>
      </c>
      <c r="AC24">
        <f t="shared" si="11"/>
        <v>36.49</v>
      </c>
      <c r="AD24">
        <f t="shared" si="11"/>
        <v>18.36</v>
      </c>
      <c r="AE24">
        <v>34.17</v>
      </c>
      <c r="AF24">
        <f t="shared" ref="AF24:AF73" si="12">ROUND((Q24+R24+S24+T24+U24+V24+W24+X24+Y24+Z24+AA24+AB24+AC24+AD24+AE24)/15,2)</f>
        <v>18.93</v>
      </c>
    </row>
    <row r="25" spans="1:32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11"/>
        <v>20.29</v>
      </c>
      <c r="S25">
        <f t="shared" si="11"/>
        <v>246.83</v>
      </c>
      <c r="T25">
        <f t="shared" si="11"/>
        <v>150.08000000000001</v>
      </c>
      <c r="U25">
        <f t="shared" si="11"/>
        <v>22.21</v>
      </c>
      <c r="V25">
        <f t="shared" si="11"/>
        <v>263.63</v>
      </c>
      <c r="W25">
        <f t="shared" si="11"/>
        <v>281.63</v>
      </c>
      <c r="X25">
        <f t="shared" si="11"/>
        <v>29.66</v>
      </c>
      <c r="Y25">
        <f t="shared" si="11"/>
        <v>16.96</v>
      </c>
      <c r="Z25">
        <f t="shared" si="11"/>
        <v>23.26</v>
      </c>
      <c r="AA25">
        <f t="shared" si="11"/>
        <v>15.62</v>
      </c>
      <c r="AB25">
        <f t="shared" si="11"/>
        <v>25.44</v>
      </c>
      <c r="AC25">
        <f t="shared" si="11"/>
        <v>21.45</v>
      </c>
      <c r="AD25">
        <f t="shared" si="11"/>
        <v>18</v>
      </c>
      <c r="AE25">
        <v>24.7</v>
      </c>
      <c r="AF25">
        <f t="shared" si="12"/>
        <v>82.54</v>
      </c>
    </row>
    <row r="26" spans="1:32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11"/>
        <v>21.77</v>
      </c>
      <c r="S26">
        <f t="shared" si="11"/>
        <v>16.7</v>
      </c>
      <c r="T26">
        <f t="shared" si="11"/>
        <v>18.440000000000001</v>
      </c>
      <c r="U26">
        <f t="shared" si="11"/>
        <v>21.04</v>
      </c>
      <c r="V26">
        <f t="shared" si="11"/>
        <v>17.940000000000001</v>
      </c>
      <c r="W26">
        <f t="shared" si="11"/>
        <v>18.34</v>
      </c>
      <c r="X26">
        <f t="shared" si="11"/>
        <v>27.96</v>
      </c>
      <c r="Y26">
        <f t="shared" si="11"/>
        <v>22.51</v>
      </c>
      <c r="Z26">
        <f t="shared" si="11"/>
        <v>11.5</v>
      </c>
      <c r="AA26">
        <f t="shared" si="11"/>
        <v>21.22</v>
      </c>
      <c r="AB26">
        <f t="shared" si="11"/>
        <v>46.07</v>
      </c>
      <c r="AC26">
        <f t="shared" si="11"/>
        <v>54.68</v>
      </c>
      <c r="AD26">
        <f t="shared" si="11"/>
        <v>25.06</v>
      </c>
      <c r="AE26">
        <v>43.27</v>
      </c>
      <c r="AF26">
        <f t="shared" si="12"/>
        <v>28</v>
      </c>
    </row>
    <row r="27" spans="1:32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</row>
    <row r="32" spans="1:32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  <c r="AF32" t="s">
        <v>45</v>
      </c>
    </row>
    <row r="33" spans="1:32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2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7" si="13">ROUND(A34/1024/1024,2)</f>
        <v>6.86</v>
      </c>
      <c r="R34">
        <f t="shared" si="13"/>
        <v>5.49</v>
      </c>
      <c r="S34">
        <f t="shared" si="13"/>
        <v>5.24</v>
      </c>
      <c r="T34">
        <f t="shared" si="13"/>
        <v>5.37</v>
      </c>
      <c r="U34">
        <f t="shared" si="13"/>
        <v>4.5</v>
      </c>
      <c r="V34">
        <f t="shared" si="13"/>
        <v>5.2</v>
      </c>
      <c r="W34">
        <f t="shared" si="13"/>
        <v>5.2</v>
      </c>
      <c r="X34">
        <f t="shared" si="13"/>
        <v>7.84</v>
      </c>
      <c r="Y34">
        <f t="shared" si="13"/>
        <v>4.74</v>
      </c>
      <c r="Z34">
        <f t="shared" si="13"/>
        <v>4.9800000000000004</v>
      </c>
      <c r="AA34">
        <f>ROUND(K34/1024/1024,2)</f>
        <v>4.59</v>
      </c>
      <c r="AB34">
        <f t="shared" si="13"/>
        <v>4.45</v>
      </c>
      <c r="AC34">
        <f t="shared" si="13"/>
        <v>4.6399999999999997</v>
      </c>
      <c r="AD34">
        <f t="shared" si="13"/>
        <v>3.98</v>
      </c>
      <c r="AE34">
        <f t="shared" si="13"/>
        <v>3.98</v>
      </c>
      <c r="AF34">
        <f t="shared" si="12"/>
        <v>5.14</v>
      </c>
    </row>
    <row r="35" spans="1:32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13"/>
        <v>4.63</v>
      </c>
      <c r="R35">
        <f t="shared" si="13"/>
        <v>3.84</v>
      </c>
      <c r="S35">
        <f t="shared" si="13"/>
        <v>3.39</v>
      </c>
      <c r="T35">
        <f t="shared" si="13"/>
        <v>3.55</v>
      </c>
      <c r="U35">
        <f t="shared" si="13"/>
        <v>3.4</v>
      </c>
      <c r="V35">
        <f t="shared" si="13"/>
        <v>3.33</v>
      </c>
      <c r="W35">
        <f t="shared" si="13"/>
        <v>3.34</v>
      </c>
      <c r="X35">
        <f t="shared" si="13"/>
        <v>5.09</v>
      </c>
      <c r="Y35">
        <f t="shared" si="13"/>
        <v>2.89</v>
      </c>
      <c r="Z35">
        <f t="shared" si="13"/>
        <v>3.22</v>
      </c>
      <c r="AA35">
        <f t="shared" si="13"/>
        <v>2.87</v>
      </c>
      <c r="AB35">
        <f t="shared" si="13"/>
        <v>2.89</v>
      </c>
      <c r="AC35">
        <f t="shared" si="13"/>
        <v>2.97</v>
      </c>
      <c r="AD35">
        <f t="shared" si="13"/>
        <v>2.59</v>
      </c>
      <c r="AE35">
        <f t="shared" si="13"/>
        <v>2.78</v>
      </c>
      <c r="AF35">
        <f t="shared" si="12"/>
        <v>3.39</v>
      </c>
    </row>
    <row r="36" spans="1:32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13"/>
        <v>2.65</v>
      </c>
      <c r="R36">
        <f t="shared" si="13"/>
        <v>2.63</v>
      </c>
      <c r="S36">
        <f t="shared" si="13"/>
        <v>2.4700000000000002</v>
      </c>
      <c r="T36">
        <f t="shared" si="13"/>
        <v>2.5099999999999998</v>
      </c>
      <c r="U36">
        <f t="shared" si="13"/>
        <v>2.2799999999999998</v>
      </c>
      <c r="V36">
        <f t="shared" si="13"/>
        <v>2.48</v>
      </c>
      <c r="W36">
        <f t="shared" si="13"/>
        <v>2.54</v>
      </c>
      <c r="X36">
        <f t="shared" si="13"/>
        <v>5.78</v>
      </c>
      <c r="Y36">
        <f t="shared" si="13"/>
        <v>2.39</v>
      </c>
      <c r="Z36">
        <f t="shared" si="13"/>
        <v>2.4</v>
      </c>
      <c r="AA36">
        <f t="shared" si="13"/>
        <v>2.44</v>
      </c>
      <c r="AB36">
        <f t="shared" si="13"/>
        <v>1.88</v>
      </c>
      <c r="AC36">
        <f t="shared" si="13"/>
        <v>1.83</v>
      </c>
      <c r="AD36">
        <f t="shared" si="13"/>
        <v>2.1800000000000002</v>
      </c>
      <c r="AE36">
        <f t="shared" si="13"/>
        <v>2.0099999999999998</v>
      </c>
      <c r="AF36">
        <f t="shared" si="12"/>
        <v>2.56</v>
      </c>
    </row>
    <row r="37" spans="1:32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13"/>
        <v>8.4600000000000009</v>
      </c>
      <c r="R37">
        <f t="shared" si="13"/>
        <v>6.18</v>
      </c>
      <c r="S37">
        <f t="shared" si="13"/>
        <v>5.75</v>
      </c>
      <c r="T37">
        <f t="shared" si="13"/>
        <v>6.04</v>
      </c>
      <c r="U37">
        <f t="shared" si="13"/>
        <v>5.0599999999999996</v>
      </c>
      <c r="V37">
        <f t="shared" si="13"/>
        <v>5.69</v>
      </c>
      <c r="W37">
        <f t="shared" si="13"/>
        <v>5.68</v>
      </c>
      <c r="X37">
        <f t="shared" si="13"/>
        <v>8.56</v>
      </c>
      <c r="Y37">
        <f t="shared" si="13"/>
        <v>5.57</v>
      </c>
      <c r="Z37">
        <f t="shared" si="13"/>
        <v>5.84</v>
      </c>
      <c r="AA37">
        <f t="shared" si="13"/>
        <v>5.55</v>
      </c>
      <c r="AB37">
        <f t="shared" si="13"/>
        <v>5.47</v>
      </c>
      <c r="AC37">
        <f t="shared" si="13"/>
        <v>5.29</v>
      </c>
      <c r="AD37">
        <f t="shared" si="13"/>
        <v>4.4400000000000004</v>
      </c>
      <c r="AE37">
        <f t="shared" si="13"/>
        <v>4.57</v>
      </c>
      <c r="AF37">
        <f t="shared" si="12"/>
        <v>5.88</v>
      </c>
    </row>
    <row r="38" spans="1:32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</row>
    <row r="40" spans="1:32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2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2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5" si="14">ROUND(B42,2)</f>
        <v>69.05</v>
      </c>
      <c r="T42">
        <f t="shared" si="14"/>
        <v>68.290000000000006</v>
      </c>
      <c r="U42">
        <f t="shared" si="14"/>
        <v>73.42</v>
      </c>
      <c r="V42">
        <f t="shared" si="14"/>
        <v>69.260000000000005</v>
      </c>
      <c r="W42">
        <f t="shared" si="14"/>
        <v>69.25</v>
      </c>
      <c r="X42">
        <f t="shared" si="14"/>
        <v>53.67</v>
      </c>
      <c r="Y42">
        <f t="shared" si="14"/>
        <v>72.02</v>
      </c>
      <c r="Z42">
        <f t="shared" si="14"/>
        <v>70.58</v>
      </c>
      <c r="AA42">
        <f t="shared" si="14"/>
        <v>72.87</v>
      </c>
      <c r="AB42">
        <f t="shared" si="14"/>
        <v>73.72</v>
      </c>
      <c r="AC42">
        <f t="shared" si="14"/>
        <v>72.569999999999993</v>
      </c>
      <c r="AD42">
        <f t="shared" si="14"/>
        <v>76.5</v>
      </c>
      <c r="AE42">
        <v>76.510000000000005</v>
      </c>
      <c r="AF42">
        <f>ROUND((Q42+R42+S42+T42+U42+V42+W42+X42+Y42+Z42+AA42+AB42+AC42+AD42+AE42)/15,2)</f>
        <v>69.650000000000006</v>
      </c>
    </row>
    <row r="43" spans="1:32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5" si="15">ROUND(A43,2)</f>
        <v>63.4</v>
      </c>
      <c r="S43">
        <f t="shared" si="14"/>
        <v>67.739999999999995</v>
      </c>
      <c r="T43">
        <f t="shared" si="14"/>
        <v>66.13</v>
      </c>
      <c r="U43">
        <f t="shared" si="14"/>
        <v>67.59</v>
      </c>
      <c r="V43">
        <f t="shared" si="14"/>
        <v>68.27</v>
      </c>
      <c r="W43">
        <f t="shared" si="14"/>
        <v>68.14</v>
      </c>
      <c r="X43">
        <f t="shared" si="14"/>
        <v>51.53</v>
      </c>
      <c r="Y43">
        <f t="shared" si="14"/>
        <v>72.48</v>
      </c>
      <c r="Z43">
        <f t="shared" si="14"/>
        <v>69.290000000000006</v>
      </c>
      <c r="AA43">
        <f t="shared" si="14"/>
        <v>72.650000000000006</v>
      </c>
      <c r="AB43">
        <f t="shared" si="14"/>
        <v>72.47</v>
      </c>
      <c r="AC43">
        <f t="shared" si="14"/>
        <v>71.67</v>
      </c>
      <c r="AD43">
        <f t="shared" si="14"/>
        <v>75.33</v>
      </c>
      <c r="AE43">
        <v>73.540000000000006</v>
      </c>
      <c r="AF43">
        <f t="shared" si="12"/>
        <v>67.739999999999995</v>
      </c>
    </row>
    <row r="44" spans="1:32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15"/>
        <v>94.26</v>
      </c>
      <c r="S44">
        <f t="shared" si="14"/>
        <v>94.61</v>
      </c>
      <c r="T44">
        <f t="shared" si="14"/>
        <v>94.52</v>
      </c>
      <c r="U44">
        <f t="shared" si="14"/>
        <v>95.01</v>
      </c>
      <c r="V44">
        <f t="shared" si="14"/>
        <v>94.57</v>
      </c>
      <c r="W44">
        <f t="shared" si="14"/>
        <v>94.46</v>
      </c>
      <c r="X44">
        <f t="shared" si="14"/>
        <v>87.38</v>
      </c>
      <c r="Y44">
        <f t="shared" si="14"/>
        <v>94.79</v>
      </c>
      <c r="Z44">
        <f t="shared" si="14"/>
        <v>94.75</v>
      </c>
      <c r="AA44">
        <f t="shared" si="14"/>
        <v>94.67</v>
      </c>
      <c r="AB44">
        <f t="shared" si="14"/>
        <v>95.9</v>
      </c>
      <c r="AC44">
        <f t="shared" si="14"/>
        <v>96</v>
      </c>
      <c r="AD44">
        <f t="shared" si="14"/>
        <v>95.24</v>
      </c>
      <c r="AE44">
        <v>95.62</v>
      </c>
      <c r="AF44">
        <f t="shared" si="12"/>
        <v>94.4</v>
      </c>
    </row>
    <row r="45" spans="1:32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15"/>
        <v>61.26</v>
      </c>
      <c r="S45">
        <f t="shared" si="14"/>
        <v>63.95</v>
      </c>
      <c r="T45">
        <f t="shared" si="14"/>
        <v>62.17</v>
      </c>
      <c r="U45">
        <f t="shared" si="14"/>
        <v>68.3</v>
      </c>
      <c r="V45">
        <f t="shared" si="14"/>
        <v>64.34</v>
      </c>
      <c r="W45">
        <f t="shared" si="14"/>
        <v>64.42</v>
      </c>
      <c r="X45">
        <f t="shared" si="14"/>
        <v>46.41</v>
      </c>
      <c r="Y45">
        <f t="shared" si="14"/>
        <v>65.09</v>
      </c>
      <c r="Z45">
        <f t="shared" si="14"/>
        <v>63.4</v>
      </c>
      <c r="AA45">
        <f t="shared" si="14"/>
        <v>65.209999999999994</v>
      </c>
      <c r="AB45">
        <f t="shared" si="14"/>
        <v>65.709999999999994</v>
      </c>
      <c r="AC45">
        <f t="shared" si="14"/>
        <v>66.83</v>
      </c>
      <c r="AD45">
        <f t="shared" si="14"/>
        <v>72.17</v>
      </c>
      <c r="AE45">
        <v>71.39</v>
      </c>
      <c r="AF45">
        <f t="shared" si="12"/>
        <v>63.17</v>
      </c>
    </row>
    <row r="46" spans="1:32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</row>
    <row r="48" spans="1:32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2" x14ac:dyDescent="0.3">
      <c r="Q49" t="s">
        <v>20</v>
      </c>
    </row>
    <row r="50" spans="15:32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  <c r="AF50">
        <f>ROUND((Q50+R50+S50+T50+U50+V50+W50+X50+Y50+Z50+AA50+AB50+AC50+AD50+AE50)/15,2)</f>
        <v>44.34</v>
      </c>
    </row>
    <row r="51" spans="15:32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  <c r="AF51">
        <f t="shared" si="12"/>
        <v>31.78</v>
      </c>
    </row>
    <row r="52" spans="15:32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  <c r="AF52">
        <f t="shared" si="12"/>
        <v>65.58</v>
      </c>
    </row>
    <row r="53" spans="15:32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  <c r="AF53">
        <f t="shared" si="12"/>
        <v>46.99</v>
      </c>
    </row>
    <row r="57" spans="15:32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2" x14ac:dyDescent="0.3">
      <c r="O58" t="s">
        <v>22</v>
      </c>
      <c r="Q58">
        <f>ROUND((Q23+Q24+Q25+Q26)/4,1)</f>
        <v>51.7</v>
      </c>
      <c r="R58">
        <f t="shared" ref="R58:AE58" si="16">ROUND((R23+R24+R25+R26)/4,1)</f>
        <v>20</v>
      </c>
      <c r="S58">
        <f t="shared" si="16"/>
        <v>75.099999999999994</v>
      </c>
      <c r="T58">
        <f t="shared" si="16"/>
        <v>50.7</v>
      </c>
      <c r="U58">
        <f t="shared" si="16"/>
        <v>19.5</v>
      </c>
      <c r="V58">
        <f t="shared" si="16"/>
        <v>81.099999999999994</v>
      </c>
      <c r="W58">
        <f t="shared" si="16"/>
        <v>85.8</v>
      </c>
      <c r="X58">
        <f t="shared" si="16"/>
        <v>25.9</v>
      </c>
      <c r="Y58">
        <f t="shared" si="16"/>
        <v>18.7</v>
      </c>
      <c r="Z58">
        <f t="shared" si="16"/>
        <v>13.4</v>
      </c>
      <c r="AA58">
        <f t="shared" si="16"/>
        <v>17.8</v>
      </c>
      <c r="AB58">
        <f t="shared" si="16"/>
        <v>37.799999999999997</v>
      </c>
      <c r="AC58">
        <f t="shared" si="16"/>
        <v>39.1</v>
      </c>
      <c r="AD58">
        <f t="shared" si="16"/>
        <v>21.2</v>
      </c>
      <c r="AE58">
        <f t="shared" si="16"/>
        <v>36</v>
      </c>
      <c r="AF58">
        <f t="shared" si="12"/>
        <v>39.590000000000003</v>
      </c>
    </row>
    <row r="59" spans="15:32" x14ac:dyDescent="0.3">
      <c r="O59" t="s">
        <v>23</v>
      </c>
      <c r="Q59">
        <f>ROUND((Q50+Q51+Q52+Q53)/4,1)</f>
        <v>74.599999999999994</v>
      </c>
      <c r="R59">
        <f t="shared" ref="R59:AE59" si="17">ROUND((R50+R51+R52+R53)/4,1)</f>
        <v>27.1</v>
      </c>
      <c r="S59">
        <f t="shared" si="17"/>
        <v>27</v>
      </c>
      <c r="T59">
        <f t="shared" si="17"/>
        <v>24.3</v>
      </c>
      <c r="U59">
        <f t="shared" si="17"/>
        <v>90.4</v>
      </c>
      <c r="V59">
        <f t="shared" si="17"/>
        <v>22.8</v>
      </c>
      <c r="W59">
        <f t="shared" si="17"/>
        <v>22.2</v>
      </c>
      <c r="X59">
        <f t="shared" si="17"/>
        <v>86.1</v>
      </c>
      <c r="Y59">
        <f t="shared" si="17"/>
        <v>0.8</v>
      </c>
      <c r="Z59">
        <f t="shared" si="17"/>
        <v>127.3</v>
      </c>
      <c r="AA59">
        <f t="shared" si="17"/>
        <v>0.8</v>
      </c>
      <c r="AB59">
        <f t="shared" si="17"/>
        <v>20.9</v>
      </c>
      <c r="AC59">
        <f t="shared" si="17"/>
        <v>22.4</v>
      </c>
      <c r="AD59">
        <f t="shared" si="17"/>
        <v>69.599999999999994</v>
      </c>
      <c r="AE59">
        <f t="shared" si="17"/>
        <v>91.4</v>
      </c>
      <c r="AF59">
        <f t="shared" si="12"/>
        <v>47.18</v>
      </c>
    </row>
    <row r="60" spans="15:32" x14ac:dyDescent="0.3">
      <c r="O60" t="s">
        <v>27</v>
      </c>
      <c r="Q60">
        <f>ROUND((Q70+Q71+Q72+Q73)/4,1)</f>
        <v>126.3</v>
      </c>
      <c r="R60">
        <f>ROUND((R70+R71+R72+R73)/4,1)</f>
        <v>47.2</v>
      </c>
      <c r="S60">
        <f t="shared" ref="S60:AE60" si="18">ROUND((S70+S71+S72+S73)/4,1)</f>
        <v>102.2</v>
      </c>
      <c r="T60">
        <f t="shared" si="18"/>
        <v>75</v>
      </c>
      <c r="U60">
        <f t="shared" si="18"/>
        <v>110</v>
      </c>
      <c r="V60">
        <f t="shared" si="18"/>
        <v>103.9</v>
      </c>
      <c r="W60">
        <f t="shared" si="18"/>
        <v>108</v>
      </c>
      <c r="X60">
        <f t="shared" si="18"/>
        <v>112</v>
      </c>
      <c r="Y60">
        <f t="shared" si="18"/>
        <v>19.5</v>
      </c>
      <c r="Z60">
        <f t="shared" si="18"/>
        <v>140.80000000000001</v>
      </c>
      <c r="AA60">
        <f t="shared" si="18"/>
        <v>18.600000000000001</v>
      </c>
      <c r="AB60">
        <f t="shared" si="18"/>
        <v>58.7</v>
      </c>
      <c r="AC60">
        <f t="shared" si="18"/>
        <v>61.6</v>
      </c>
      <c r="AD60">
        <f t="shared" si="18"/>
        <v>90.8</v>
      </c>
      <c r="AE60">
        <f t="shared" si="18"/>
        <v>127.4</v>
      </c>
      <c r="AF60">
        <f t="shared" si="12"/>
        <v>86.8</v>
      </c>
    </row>
    <row r="62" spans="15:32" x14ac:dyDescent="0.3">
      <c r="O62" t="s">
        <v>24</v>
      </c>
      <c r="Q62">
        <f>ROUND((Q34+Q35+Q36+Q37)/4,1)</f>
        <v>5.7</v>
      </c>
      <c r="R62">
        <f t="shared" ref="R62:AE62" si="19">ROUND((R34+R35+R36+R37)/4,1)</f>
        <v>4.5</v>
      </c>
      <c r="S62">
        <f t="shared" si="19"/>
        <v>4.2</v>
      </c>
      <c r="T62">
        <f t="shared" si="19"/>
        <v>4.4000000000000004</v>
      </c>
      <c r="U62">
        <f t="shared" si="19"/>
        <v>3.8</v>
      </c>
      <c r="V62">
        <f t="shared" si="19"/>
        <v>4.2</v>
      </c>
      <c r="W62">
        <f t="shared" si="19"/>
        <v>4.2</v>
      </c>
      <c r="X62">
        <f>ROUND((X34+X35+X36+X37)/4,1)</f>
        <v>6.8</v>
      </c>
      <c r="Y62">
        <f t="shared" si="19"/>
        <v>3.9</v>
      </c>
      <c r="Z62">
        <f t="shared" si="19"/>
        <v>4.0999999999999996</v>
      </c>
      <c r="AA62">
        <f t="shared" si="19"/>
        <v>3.9</v>
      </c>
      <c r="AB62">
        <f t="shared" si="19"/>
        <v>3.7</v>
      </c>
      <c r="AC62">
        <f t="shared" si="19"/>
        <v>3.7</v>
      </c>
      <c r="AD62">
        <f t="shared" si="19"/>
        <v>3.3</v>
      </c>
      <c r="AE62">
        <f t="shared" si="19"/>
        <v>3.3</v>
      </c>
      <c r="AF62">
        <f t="shared" si="12"/>
        <v>4.25</v>
      </c>
    </row>
    <row r="64" spans="15:32" x14ac:dyDescent="0.3">
      <c r="O64" t="s">
        <v>25</v>
      </c>
      <c r="Q64">
        <f>ROUND((Q42+Q43+Q44+Q45)/4,1)</f>
        <v>64.099999999999994</v>
      </c>
      <c r="R64">
        <f t="shared" ref="R64:AE64" si="20">ROUND((R42+R43+R44+R45)/4,1)</f>
        <v>71.599999999999994</v>
      </c>
      <c r="S64">
        <f t="shared" si="20"/>
        <v>73.8</v>
      </c>
      <c r="T64">
        <f t="shared" si="20"/>
        <v>72.8</v>
      </c>
      <c r="U64">
        <f t="shared" si="20"/>
        <v>76.099999999999994</v>
      </c>
      <c r="V64">
        <f t="shared" si="20"/>
        <v>74.099999999999994</v>
      </c>
      <c r="W64">
        <f t="shared" si="20"/>
        <v>74.099999999999994</v>
      </c>
      <c r="X64">
        <f t="shared" si="20"/>
        <v>59.7</v>
      </c>
      <c r="Y64">
        <f t="shared" si="20"/>
        <v>76.099999999999994</v>
      </c>
      <c r="Z64">
        <f t="shared" si="20"/>
        <v>74.5</v>
      </c>
      <c r="AA64">
        <f t="shared" si="20"/>
        <v>76.400000000000006</v>
      </c>
      <c r="AB64">
        <f t="shared" si="20"/>
        <v>77</v>
      </c>
      <c r="AC64">
        <f t="shared" si="20"/>
        <v>76.8</v>
      </c>
      <c r="AD64">
        <f t="shared" si="20"/>
        <v>79.8</v>
      </c>
      <c r="AE64">
        <f t="shared" si="20"/>
        <v>79.3</v>
      </c>
      <c r="AF64">
        <f t="shared" si="12"/>
        <v>73.75</v>
      </c>
    </row>
    <row r="68" spans="15:32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2" x14ac:dyDescent="0.3">
      <c r="Q69" t="s">
        <v>26</v>
      </c>
    </row>
    <row r="70" spans="15:32" x14ac:dyDescent="0.3">
      <c r="P70" t="s">
        <v>3</v>
      </c>
      <c r="Q70">
        <f>ROUND((Q23+Q50),1)</f>
        <v>114.4</v>
      </c>
      <c r="R70">
        <f t="shared" ref="R70:AE70" si="21">ROUND((R23+R50),1)</f>
        <v>53.3</v>
      </c>
      <c r="S70">
        <f t="shared" si="21"/>
        <v>57.8</v>
      </c>
      <c r="T70">
        <f t="shared" si="21"/>
        <v>55.3</v>
      </c>
      <c r="U70">
        <f t="shared" si="21"/>
        <v>89.4</v>
      </c>
      <c r="V70">
        <f t="shared" si="21"/>
        <v>58.4</v>
      </c>
      <c r="W70">
        <f t="shared" si="21"/>
        <v>58.9</v>
      </c>
      <c r="X70">
        <f t="shared" si="21"/>
        <v>111</v>
      </c>
      <c r="Y70">
        <f t="shared" si="21"/>
        <v>20.5</v>
      </c>
      <c r="Z70">
        <f>ROUND((Z23+Z50),1)</f>
        <v>139.1</v>
      </c>
      <c r="AA70">
        <f t="shared" si="21"/>
        <v>20.399999999999999</v>
      </c>
      <c r="AB70">
        <f t="shared" si="21"/>
        <v>66.7</v>
      </c>
      <c r="AC70">
        <f t="shared" si="21"/>
        <v>68.2</v>
      </c>
      <c r="AD70">
        <f t="shared" si="21"/>
        <v>68.3</v>
      </c>
      <c r="AE70">
        <f t="shared" si="21"/>
        <v>116.9</v>
      </c>
      <c r="AF70">
        <f t="shared" si="12"/>
        <v>73.239999999999995</v>
      </c>
    </row>
    <row r="71" spans="15:32" x14ac:dyDescent="0.3">
      <c r="P71" t="s">
        <v>4</v>
      </c>
      <c r="Q71">
        <f t="shared" ref="Q71:AE73" si="22">ROUND((Q24+Q51),1)</f>
        <v>74</v>
      </c>
      <c r="R71">
        <f t="shared" si="22"/>
        <v>38.799999999999997</v>
      </c>
      <c r="S71">
        <f t="shared" si="22"/>
        <v>33.9</v>
      </c>
      <c r="T71">
        <f t="shared" si="22"/>
        <v>28</v>
      </c>
      <c r="U71">
        <f t="shared" si="22"/>
        <v>71.400000000000006</v>
      </c>
      <c r="V71">
        <f t="shared" si="22"/>
        <v>28.8</v>
      </c>
      <c r="W71">
        <f t="shared" si="22"/>
        <v>25.9</v>
      </c>
      <c r="X71">
        <f t="shared" si="22"/>
        <v>73.8</v>
      </c>
      <c r="Y71">
        <f t="shared" si="22"/>
        <v>16</v>
      </c>
      <c r="Z71">
        <f t="shared" si="22"/>
        <v>88.8</v>
      </c>
      <c r="AA71">
        <f t="shared" si="22"/>
        <v>15.3</v>
      </c>
      <c r="AB71">
        <f t="shared" si="22"/>
        <v>55</v>
      </c>
      <c r="AC71">
        <f t="shared" si="22"/>
        <v>56.9</v>
      </c>
      <c r="AD71">
        <f t="shared" si="22"/>
        <v>63</v>
      </c>
      <c r="AE71">
        <f t="shared" si="22"/>
        <v>91.5</v>
      </c>
      <c r="AF71">
        <f t="shared" si="12"/>
        <v>50.74</v>
      </c>
    </row>
    <row r="72" spans="15:32" x14ac:dyDescent="0.3">
      <c r="P72" t="s">
        <v>5</v>
      </c>
      <c r="Q72">
        <f t="shared" si="22"/>
        <v>188.2</v>
      </c>
      <c r="R72">
        <f t="shared" si="22"/>
        <v>41.4</v>
      </c>
      <c r="S72">
        <f t="shared" si="22"/>
        <v>268.5</v>
      </c>
      <c r="T72">
        <f t="shared" si="22"/>
        <v>168.5</v>
      </c>
      <c r="U72">
        <f t="shared" si="22"/>
        <v>182.6</v>
      </c>
      <c r="V72">
        <f t="shared" si="22"/>
        <v>282.89999999999998</v>
      </c>
      <c r="W72">
        <f t="shared" si="22"/>
        <v>302.3</v>
      </c>
      <c r="X72">
        <f t="shared" si="22"/>
        <v>152.5</v>
      </c>
      <c r="Y72">
        <f t="shared" si="22"/>
        <v>17.899999999999999</v>
      </c>
      <c r="Z72">
        <f t="shared" si="22"/>
        <v>190.5</v>
      </c>
      <c r="AA72">
        <f t="shared" si="22"/>
        <v>16.5</v>
      </c>
      <c r="AB72">
        <f t="shared" si="22"/>
        <v>41.4</v>
      </c>
      <c r="AC72">
        <f t="shared" si="22"/>
        <v>38.200000000000003</v>
      </c>
      <c r="AD72">
        <f>ROUND((AD25+AD52),1)</f>
        <v>152.1</v>
      </c>
      <c r="AE72">
        <f t="shared" si="22"/>
        <v>178.6</v>
      </c>
      <c r="AF72">
        <f t="shared" si="12"/>
        <v>148.13999999999999</v>
      </c>
    </row>
    <row r="73" spans="15:32" x14ac:dyDescent="0.3">
      <c r="P73" t="s">
        <v>6</v>
      </c>
      <c r="Q73">
        <f t="shared" si="22"/>
        <v>128.5</v>
      </c>
      <c r="R73">
        <f t="shared" si="22"/>
        <v>55.1</v>
      </c>
      <c r="S73">
        <f t="shared" si="22"/>
        <v>48.5</v>
      </c>
      <c r="T73">
        <f t="shared" si="22"/>
        <v>48</v>
      </c>
      <c r="U73">
        <f t="shared" si="22"/>
        <v>96.4</v>
      </c>
      <c r="V73">
        <f t="shared" si="22"/>
        <v>45.6</v>
      </c>
      <c r="W73">
        <f t="shared" si="22"/>
        <v>44.8</v>
      </c>
      <c r="X73">
        <f t="shared" si="22"/>
        <v>110.5</v>
      </c>
      <c r="Y73">
        <f t="shared" si="22"/>
        <v>23.5</v>
      </c>
      <c r="Z73">
        <f t="shared" si="22"/>
        <v>144.80000000000001</v>
      </c>
      <c r="AA73">
        <f t="shared" si="22"/>
        <v>22.2</v>
      </c>
      <c r="AB73">
        <f t="shared" si="22"/>
        <v>71.599999999999994</v>
      </c>
      <c r="AC73">
        <f t="shared" si="22"/>
        <v>83.1</v>
      </c>
      <c r="AD73">
        <f t="shared" si="22"/>
        <v>79.8</v>
      </c>
      <c r="AE73">
        <f t="shared" si="22"/>
        <v>122.5</v>
      </c>
      <c r="AF73">
        <f t="shared" si="12"/>
        <v>74.989999999999995</v>
      </c>
    </row>
    <row r="76" spans="15:32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2" x14ac:dyDescent="0.3">
      <c r="O77" t="s">
        <v>42</v>
      </c>
      <c r="Q77">
        <f>ROUND((Q64+(140.8-Q60))/2,1)</f>
        <v>39.299999999999997</v>
      </c>
      <c r="R77">
        <f>ROUND((R64+(140.8-R60))/2,1)</f>
        <v>82.6</v>
      </c>
      <c r="S77">
        <f t="shared" ref="S77:AE77" si="23">ROUND((S64+(140.8-S60))/2,1)</f>
        <v>56.2</v>
      </c>
      <c r="T77">
        <f t="shared" si="23"/>
        <v>69.3</v>
      </c>
      <c r="U77">
        <f t="shared" si="23"/>
        <v>53.5</v>
      </c>
      <c r="V77">
        <f t="shared" si="23"/>
        <v>55.5</v>
      </c>
      <c r="W77">
        <f t="shared" si="23"/>
        <v>53.5</v>
      </c>
      <c r="X77">
        <f t="shared" si="23"/>
        <v>44.3</v>
      </c>
      <c r="Y77">
        <f t="shared" si="23"/>
        <v>98.7</v>
      </c>
      <c r="Z77">
        <f t="shared" si="23"/>
        <v>37.299999999999997</v>
      </c>
      <c r="AA77">
        <f t="shared" si="23"/>
        <v>99.3</v>
      </c>
      <c r="AB77">
        <f t="shared" si="23"/>
        <v>79.599999999999994</v>
      </c>
      <c r="AC77">
        <f t="shared" si="23"/>
        <v>78</v>
      </c>
      <c r="AD77">
        <f t="shared" si="23"/>
        <v>64.900000000000006</v>
      </c>
      <c r="AE77">
        <f t="shared" si="23"/>
        <v>46.4</v>
      </c>
    </row>
    <row r="81" spans="1:17" x14ac:dyDescent="0.3">
      <c r="M81" t="s">
        <v>48</v>
      </c>
      <c r="N81" t="s">
        <v>49</v>
      </c>
      <c r="O81" t="s">
        <v>50</v>
      </c>
      <c r="P81" t="s">
        <v>51</v>
      </c>
      <c r="Q81" t="s">
        <v>52</v>
      </c>
    </row>
    <row r="87" spans="1:17" x14ac:dyDescent="0.3">
      <c r="A87" t="s">
        <v>15</v>
      </c>
    </row>
    <row r="88" spans="1:1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17" x14ac:dyDescent="0.3">
      <c r="A89" t="s">
        <v>33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17" x14ac:dyDescent="0.3">
      <c r="A90" t="s">
        <v>34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17" x14ac:dyDescent="0.3">
      <c r="A91" t="s">
        <v>35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17" x14ac:dyDescent="0.3">
      <c r="A92" t="s">
        <v>36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93" spans="1:17" x14ac:dyDescent="0.3">
      <c r="A93" t="s">
        <v>45</v>
      </c>
      <c r="B93">
        <f>ROUND((B89+B90+B91+B92)/4,2)</f>
        <v>3.54</v>
      </c>
      <c r="C93">
        <f t="shared" ref="C93:F93" si="24">ROUND((C89+C90+C91+C92)/4,2)</f>
        <v>0.83</v>
      </c>
      <c r="D93">
        <f t="shared" si="24"/>
        <v>3.73</v>
      </c>
      <c r="E93">
        <f t="shared" si="24"/>
        <v>3.74</v>
      </c>
      <c r="F93">
        <f t="shared" si="24"/>
        <v>3.21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1:20" x14ac:dyDescent="0.3">
      <c r="F113" s="1"/>
    </row>
    <row r="126" spans="1:20" x14ac:dyDescent="0.3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3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J127:M127" si="25">ROUND((C127+C128+C129+C130)/4,1)</f>
        <v>0.3</v>
      </c>
      <c r="K127">
        <f t="shared" si="25"/>
        <v>1.1000000000000001</v>
      </c>
      <c r="L127">
        <f t="shared" si="25"/>
        <v>0</v>
      </c>
      <c r="M127">
        <f t="shared" si="25"/>
        <v>17.8</v>
      </c>
      <c r="P127">
        <f>ROUND((22.2/I127),1)</f>
        <v>3.7</v>
      </c>
      <c r="Q127">
        <f t="shared" ref="Q127:T127" si="26">ROUND((22.2/J127),1)</f>
        <v>74</v>
      </c>
      <c r="R127">
        <f t="shared" si="26"/>
        <v>20.2</v>
      </c>
      <c r="S127">
        <v>0</v>
      </c>
      <c r="T127">
        <f t="shared" si="26"/>
        <v>1.2</v>
      </c>
    </row>
    <row r="128" spans="1:20" x14ac:dyDescent="0.3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3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3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3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3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7">ROUND((B135+B136+B137+B138)/4,1)</f>
        <v>4.9000000000000004</v>
      </c>
      <c r="J135">
        <f t="shared" si="27"/>
        <v>0.2</v>
      </c>
      <c r="K135">
        <f t="shared" si="27"/>
        <v>0.8</v>
      </c>
      <c r="L135">
        <f t="shared" si="27"/>
        <v>0</v>
      </c>
      <c r="M135">
        <f t="shared" si="27"/>
        <v>0.8</v>
      </c>
      <c r="P135">
        <f>ROUND(22.2/I135,1)</f>
        <v>4.5</v>
      </c>
      <c r="Q135">
        <f t="shared" ref="Q135:T135" si="28">ROUND(22.2/J135,1)</f>
        <v>111</v>
      </c>
      <c r="R135">
        <f t="shared" si="28"/>
        <v>27.8</v>
      </c>
      <c r="S135">
        <v>0</v>
      </c>
      <c r="T135">
        <f t="shared" si="28"/>
        <v>27.8</v>
      </c>
    </row>
    <row r="136" spans="1:20" x14ac:dyDescent="0.3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3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3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  <c r="P138">
        <f>(P127+P135)/2</f>
        <v>4.0999999999999996</v>
      </c>
      <c r="Q138">
        <f t="shared" ref="Q138:T138" si="29">(Q127+Q135)/2</f>
        <v>92.5</v>
      </c>
      <c r="R138">
        <f t="shared" si="29"/>
        <v>24</v>
      </c>
      <c r="S138">
        <f t="shared" si="29"/>
        <v>0</v>
      </c>
      <c r="T138">
        <f t="shared" si="29"/>
        <v>14.5</v>
      </c>
    </row>
    <row r="146" spans="1:14" x14ac:dyDescent="0.3">
      <c r="J146" t="s">
        <v>48</v>
      </c>
      <c r="K146" t="s">
        <v>49</v>
      </c>
      <c r="L146" t="s">
        <v>50</v>
      </c>
      <c r="M146" t="s">
        <v>51</v>
      </c>
      <c r="N146" t="s">
        <v>53</v>
      </c>
    </row>
    <row r="158" spans="1:14" x14ac:dyDescent="0.3">
      <c r="B158" t="s">
        <v>1</v>
      </c>
      <c r="C158" t="s">
        <v>0</v>
      </c>
      <c r="D158" t="s">
        <v>2</v>
      </c>
      <c r="E158" t="s">
        <v>8</v>
      </c>
      <c r="F158" t="s">
        <v>47</v>
      </c>
    </row>
    <row r="159" spans="1:14" x14ac:dyDescent="0.3">
      <c r="A159">
        <v>16.899999999999999</v>
      </c>
      <c r="B159">
        <v>3.98</v>
      </c>
      <c r="C159">
        <v>0.94199999999999995</v>
      </c>
      <c r="D159">
        <v>4.5199999999999996</v>
      </c>
      <c r="E159">
        <v>4.41</v>
      </c>
      <c r="F159" s="1">
        <v>4.59</v>
      </c>
      <c r="G159" t="s">
        <v>3</v>
      </c>
    </row>
    <row r="160" spans="1:14" x14ac:dyDescent="0.3">
      <c r="A160">
        <v>10.4</v>
      </c>
      <c r="B160">
        <v>3.06</v>
      </c>
      <c r="C160">
        <v>0.32200000000000001</v>
      </c>
      <c r="D160">
        <v>3.33</v>
      </c>
      <c r="E160">
        <v>3.17</v>
      </c>
      <c r="F160" s="1">
        <v>2.87</v>
      </c>
      <c r="G160" t="s">
        <v>4</v>
      </c>
    </row>
    <row r="161" spans="1:7" x14ac:dyDescent="0.3">
      <c r="A161">
        <v>45.7</v>
      </c>
      <c r="B161">
        <v>2.65</v>
      </c>
      <c r="C161">
        <v>1.06</v>
      </c>
      <c r="D161">
        <v>1.72</v>
      </c>
      <c r="E161">
        <v>2.17</v>
      </c>
      <c r="F161" s="1">
        <v>2.44</v>
      </c>
      <c r="G161" t="s">
        <v>5</v>
      </c>
    </row>
    <row r="162" spans="1:7" x14ac:dyDescent="0.3">
      <c r="A162">
        <v>15.9</v>
      </c>
      <c r="B162">
        <v>4.4800000000000004</v>
      </c>
      <c r="C162">
        <v>0.98</v>
      </c>
      <c r="D162">
        <v>5.36</v>
      </c>
      <c r="E162">
        <v>5.21</v>
      </c>
      <c r="F162" s="1">
        <v>5.55</v>
      </c>
      <c r="G162" t="s">
        <v>6</v>
      </c>
    </row>
    <row r="167" spans="1:7" x14ac:dyDescent="0.3">
      <c r="B167" t="s">
        <v>1</v>
      </c>
      <c r="C167" t="s">
        <v>0</v>
      </c>
      <c r="D167" t="s">
        <v>2</v>
      </c>
      <c r="E167" t="s">
        <v>8</v>
      </c>
      <c r="F167" t="s">
        <v>43</v>
      </c>
    </row>
    <row r="168" spans="1:7" x14ac:dyDescent="0.3">
      <c r="A168" t="s">
        <v>18</v>
      </c>
    </row>
    <row r="169" spans="1:7" x14ac:dyDescent="0.3">
      <c r="A169" t="s">
        <v>3</v>
      </c>
      <c r="B169">
        <v>76.45</v>
      </c>
      <c r="C169">
        <v>94.43</v>
      </c>
      <c r="D169">
        <v>73.25</v>
      </c>
      <c r="E169">
        <v>73.91</v>
      </c>
      <c r="F169" s="1">
        <v>72.87</v>
      </c>
    </row>
    <row r="170" spans="1:7" x14ac:dyDescent="0.3">
      <c r="A170" t="s">
        <v>4</v>
      </c>
      <c r="B170">
        <v>70.58</v>
      </c>
      <c r="C170">
        <v>96.9</v>
      </c>
      <c r="D170">
        <v>67.98</v>
      </c>
      <c r="E170">
        <v>69.52</v>
      </c>
      <c r="F170" s="1">
        <v>72.650000000000006</v>
      </c>
    </row>
    <row r="171" spans="1:7" x14ac:dyDescent="0.3">
      <c r="A171" t="s">
        <v>5</v>
      </c>
      <c r="B171">
        <v>94.2</v>
      </c>
      <c r="C171">
        <v>97.68</v>
      </c>
      <c r="D171">
        <v>96.24</v>
      </c>
      <c r="E171">
        <v>95.25</v>
      </c>
      <c r="F171" s="1">
        <v>94.67</v>
      </c>
    </row>
    <row r="172" spans="1:7" x14ac:dyDescent="0.3">
      <c r="A172" t="s">
        <v>6</v>
      </c>
      <c r="B172">
        <v>71.819999999999993</v>
      </c>
      <c r="C172">
        <v>93.84</v>
      </c>
      <c r="D172">
        <v>66.290000000000006</v>
      </c>
      <c r="E172">
        <v>67.23</v>
      </c>
      <c r="F172" s="1">
        <v>65.209999999999994</v>
      </c>
    </row>
    <row r="173" spans="1:7" x14ac:dyDescent="0.3">
      <c r="A173" t="s">
        <v>44</v>
      </c>
      <c r="B173">
        <f>ROUND((B169+B170+B171+B172)/4,2)</f>
        <v>78.260000000000005</v>
      </c>
      <c r="C173">
        <f t="shared" ref="C173:E173" si="30">ROUND((C169+C170+C171+C172)/4,2)</f>
        <v>95.71</v>
      </c>
      <c r="D173">
        <f t="shared" si="30"/>
        <v>75.94</v>
      </c>
      <c r="E173">
        <f t="shared" si="30"/>
        <v>76.48</v>
      </c>
      <c r="F173" s="2">
        <v>76.400000000000006</v>
      </c>
    </row>
    <row r="175" spans="1:7" x14ac:dyDescent="0.3">
      <c r="A175" t="s">
        <v>19</v>
      </c>
    </row>
    <row r="176" spans="1:7" x14ac:dyDescent="0.3">
      <c r="B176" t="s">
        <v>1</v>
      </c>
      <c r="C176" t="s">
        <v>0</v>
      </c>
      <c r="D176" t="s">
        <v>2</v>
      </c>
      <c r="E176" t="s">
        <v>8</v>
      </c>
      <c r="F176" t="s">
        <v>43</v>
      </c>
    </row>
    <row r="177" spans="1:6" x14ac:dyDescent="0.3">
      <c r="A177" t="s">
        <v>3</v>
      </c>
      <c r="B177">
        <v>4.9800000000000004</v>
      </c>
      <c r="C177">
        <v>0.25</v>
      </c>
      <c r="D177">
        <v>1.38</v>
      </c>
      <c r="E177">
        <v>0</v>
      </c>
      <c r="F177" s="1">
        <v>19.649999999999999</v>
      </c>
    </row>
    <row r="178" spans="1:6" x14ac:dyDescent="0.3">
      <c r="A178" t="s">
        <v>4</v>
      </c>
      <c r="B178">
        <v>3.54</v>
      </c>
      <c r="C178">
        <v>0.15</v>
      </c>
      <c r="D178">
        <v>0.97</v>
      </c>
      <c r="E178">
        <v>0</v>
      </c>
      <c r="F178" s="1">
        <v>14.86</v>
      </c>
    </row>
    <row r="179" spans="1:6" x14ac:dyDescent="0.3">
      <c r="A179" t="s">
        <v>5</v>
      </c>
      <c r="B179">
        <v>9.92</v>
      </c>
      <c r="C179">
        <v>0.57999999999999996</v>
      </c>
      <c r="D179">
        <v>0.89</v>
      </c>
      <c r="E179">
        <v>0</v>
      </c>
      <c r="F179" s="1">
        <v>15.62</v>
      </c>
    </row>
    <row r="180" spans="1:6" x14ac:dyDescent="0.3">
      <c r="A180" t="s">
        <v>6</v>
      </c>
      <c r="B180">
        <v>5.42</v>
      </c>
      <c r="C180">
        <v>0.25</v>
      </c>
      <c r="D180">
        <v>1.21</v>
      </c>
      <c r="E180">
        <v>0</v>
      </c>
      <c r="F180" s="1">
        <v>21.22</v>
      </c>
    </row>
    <row r="181" spans="1:6" x14ac:dyDescent="0.3">
      <c r="A181" t="s">
        <v>44</v>
      </c>
      <c r="B181">
        <v>5.97</v>
      </c>
      <c r="C181">
        <v>0.31</v>
      </c>
      <c r="D181">
        <v>1.1100000000000001</v>
      </c>
      <c r="E181">
        <v>0</v>
      </c>
      <c r="F181" s="2">
        <v>17.8</v>
      </c>
    </row>
    <row r="183" spans="1:6" x14ac:dyDescent="0.3">
      <c r="A183" t="s">
        <v>20</v>
      </c>
    </row>
    <row r="184" spans="1:6" x14ac:dyDescent="0.3">
      <c r="B184" t="s">
        <v>1</v>
      </c>
      <c r="C184" t="s">
        <v>0</v>
      </c>
      <c r="D184" t="s">
        <v>2</v>
      </c>
      <c r="E184" t="s">
        <v>8</v>
      </c>
      <c r="F184" t="s">
        <v>43</v>
      </c>
    </row>
    <row r="185" spans="1:6" x14ac:dyDescent="0.3">
      <c r="A185" t="s">
        <v>3</v>
      </c>
      <c r="B185">
        <v>4.03</v>
      </c>
      <c r="C185">
        <v>0.19</v>
      </c>
      <c r="D185">
        <v>0.89</v>
      </c>
      <c r="E185">
        <v>0</v>
      </c>
      <c r="F185">
        <v>0.79</v>
      </c>
    </row>
    <row r="186" spans="1:6" x14ac:dyDescent="0.3">
      <c r="A186" t="s">
        <v>4</v>
      </c>
      <c r="B186">
        <v>2.83</v>
      </c>
      <c r="C186">
        <v>0.12</v>
      </c>
      <c r="D186">
        <v>0.61</v>
      </c>
      <c r="E186">
        <v>0</v>
      </c>
      <c r="F186">
        <v>0.41</v>
      </c>
    </row>
    <row r="187" spans="1:6" x14ac:dyDescent="0.3">
      <c r="A187" t="s">
        <v>5</v>
      </c>
      <c r="B187">
        <v>8.59</v>
      </c>
      <c r="C187">
        <v>0.42</v>
      </c>
      <c r="D187">
        <v>0.68</v>
      </c>
      <c r="E187">
        <v>0</v>
      </c>
      <c r="F187">
        <v>0.86</v>
      </c>
    </row>
    <row r="188" spans="1:6" x14ac:dyDescent="0.3">
      <c r="A188" t="s">
        <v>6</v>
      </c>
      <c r="B188">
        <v>4.33</v>
      </c>
      <c r="C188">
        <v>0.19</v>
      </c>
      <c r="D188">
        <v>0.86</v>
      </c>
      <c r="E188">
        <v>0</v>
      </c>
      <c r="F188">
        <v>0.95</v>
      </c>
    </row>
    <row r="189" spans="1:6" x14ac:dyDescent="0.3">
      <c r="A189" t="s">
        <v>46</v>
      </c>
      <c r="B189">
        <v>4.95</v>
      </c>
      <c r="C189">
        <v>0.23</v>
      </c>
      <c r="D189">
        <v>0.76</v>
      </c>
      <c r="E189">
        <v>0</v>
      </c>
      <c r="F189" s="2">
        <v>0.8</v>
      </c>
    </row>
    <row r="191" spans="1:6" x14ac:dyDescent="0.3">
      <c r="A191" s="3" t="s">
        <v>28</v>
      </c>
      <c r="B191" s="3"/>
    </row>
    <row r="192" spans="1:6" x14ac:dyDescent="0.3">
      <c r="B192" s="2" t="s">
        <v>1</v>
      </c>
      <c r="C192" s="2" t="s">
        <v>0</v>
      </c>
      <c r="D192" s="2" t="s">
        <v>2</v>
      </c>
      <c r="E192" s="2" t="s">
        <v>8</v>
      </c>
      <c r="F192" s="2" t="s">
        <v>43</v>
      </c>
    </row>
    <row r="193" spans="1:6" x14ac:dyDescent="0.3">
      <c r="A193" s="2" t="s">
        <v>3</v>
      </c>
      <c r="B193" s="1">
        <v>9.01</v>
      </c>
      <c r="C193" s="1">
        <v>0.44</v>
      </c>
      <c r="D193" s="1">
        <v>2.27</v>
      </c>
      <c r="E193" s="1">
        <v>0</v>
      </c>
      <c r="F193" s="1">
        <v>20.399999999999999</v>
      </c>
    </row>
    <row r="194" spans="1:6" x14ac:dyDescent="0.3">
      <c r="A194" s="2" t="s">
        <v>4</v>
      </c>
      <c r="B194" s="1">
        <v>6.37</v>
      </c>
      <c r="C194" s="1">
        <v>0.27</v>
      </c>
      <c r="D194" s="1">
        <v>1.58</v>
      </c>
      <c r="E194" s="1">
        <v>0</v>
      </c>
      <c r="F194" s="1">
        <v>15.3</v>
      </c>
    </row>
    <row r="195" spans="1:6" x14ac:dyDescent="0.3">
      <c r="A195" s="2" t="s">
        <v>5</v>
      </c>
      <c r="B195" s="1">
        <v>18.510000000000002</v>
      </c>
      <c r="C195" s="1">
        <v>1</v>
      </c>
      <c r="D195" s="1">
        <v>1.57</v>
      </c>
      <c r="E195" s="1">
        <v>0</v>
      </c>
      <c r="F195" s="1">
        <v>16.5</v>
      </c>
    </row>
    <row r="196" spans="1:6" x14ac:dyDescent="0.3">
      <c r="A196" s="2" t="s">
        <v>6</v>
      </c>
      <c r="B196" s="1">
        <v>9.75</v>
      </c>
      <c r="C196" s="1">
        <v>0.44</v>
      </c>
      <c r="D196" s="1">
        <v>2.0699999999999998</v>
      </c>
      <c r="E196" s="1">
        <v>0</v>
      </c>
      <c r="F196" s="1">
        <v>22.2</v>
      </c>
    </row>
    <row r="197" spans="1:6" x14ac:dyDescent="0.3">
      <c r="A197" s="2" t="s">
        <v>44</v>
      </c>
      <c r="B197" s="1">
        <v>10.91</v>
      </c>
      <c r="C197" s="1">
        <v>0.54</v>
      </c>
      <c r="D197" s="1">
        <v>1.87</v>
      </c>
      <c r="E197" s="1">
        <v>0</v>
      </c>
      <c r="F197" s="1">
        <f>ROUND((F193+F194+F195+F196)/4,2)</f>
        <v>18.600000000000001</v>
      </c>
    </row>
    <row r="200" spans="1:6" x14ac:dyDescent="0.3">
      <c r="A200" s="1">
        <v>78.260000000000005</v>
      </c>
      <c r="B200" s="1">
        <v>95.71</v>
      </c>
      <c r="C200" s="1">
        <v>75.94</v>
      </c>
      <c r="D200" s="1">
        <v>76.48</v>
      </c>
      <c r="E200" s="1">
        <v>76.400000000000006</v>
      </c>
    </row>
    <row r="201" spans="1:6" x14ac:dyDescent="0.3">
      <c r="A201" s="1">
        <v>10.91</v>
      </c>
      <c r="B201" s="1">
        <v>0.54</v>
      </c>
      <c r="C201" s="1">
        <v>1.87</v>
      </c>
      <c r="D201" s="1">
        <v>0</v>
      </c>
      <c r="E201" s="1">
        <v>18.600000000000001</v>
      </c>
    </row>
  </sheetData>
  <mergeCells count="1">
    <mergeCell ref="A191:B1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2020-12-23T21:46:43Z</dcterms:modified>
</cp:coreProperties>
</file>