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k\TransitVTO\DecoupledCoSim_Paper1\New data\"/>
    </mc:Choice>
  </mc:AlternateContent>
  <xr:revisionPtr revIDLastSave="0" documentId="13_ncr:1_{9A4EE8B5-255D-4E14-AD34-ACCC06C82AA1}" xr6:coauthVersionLast="47" xr6:coauthVersionMax="47" xr10:uidLastSave="{00000000-0000-0000-0000-000000000000}"/>
  <bookViews>
    <workbookView xWindow="86280" yWindow="-120" windowWidth="29040" windowHeight="15840" activeTab="1" xr2:uid="{00000000-000D-0000-FFFF-FFFF00000000}"/>
  </bookViews>
  <sheets>
    <sheet name="elec_merged" sheetId="1" r:id="rId1"/>
    <sheet name="Linear Regression SOC" sheetId="2" r:id="rId2"/>
    <sheet name="Load Profiles" sheetId="3" r:id="rId3"/>
  </sheets>
  <definedNames>
    <definedName name="_xlnm._FilterDatabase" localSheetId="0" hidden="1">elec_merged!$A$1:$O$93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2" l="1"/>
  <c r="H102" i="2"/>
  <c r="H94" i="2"/>
  <c r="H95" i="2"/>
  <c r="H96" i="2"/>
  <c r="H97" i="2"/>
  <c r="H98" i="2"/>
  <c r="H99" i="2"/>
  <c r="H100" i="2"/>
  <c r="G102" i="2"/>
  <c r="G101" i="2"/>
  <c r="G100" i="2" l="1"/>
  <c r="G99" i="2"/>
  <c r="G98" i="2"/>
  <c r="G97" i="2"/>
  <c r="G96" i="2"/>
  <c r="G95" i="2"/>
  <c r="G94" i="2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3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6" i="3"/>
  <c r="G93" i="2"/>
  <c r="H93" i="2" s="1"/>
  <c r="H95" i="1"/>
</calcChain>
</file>

<file path=xl/sharedStrings.xml><?xml version="1.0" encoding="utf-8"?>
<sst xmlns="http://schemas.openxmlformats.org/spreadsheetml/2006/main" count="437" uniqueCount="43">
  <si>
    <t>trip_id</t>
  </si>
  <si>
    <t>start_time</t>
  </si>
  <si>
    <t>start_time_ms</t>
  </si>
  <si>
    <t>end_time</t>
  </si>
  <si>
    <t>end_time_ms</t>
  </si>
  <si>
    <t>start_soc</t>
  </si>
  <si>
    <t>end_soc</t>
  </si>
  <si>
    <t>kWh_used</t>
  </si>
  <si>
    <t>hdg</t>
  </si>
  <si>
    <t>lat</t>
  </si>
  <si>
    <t>lon</t>
  </si>
  <si>
    <t>des</t>
  </si>
  <si>
    <t>vid</t>
  </si>
  <si>
    <t>tablockid</t>
  </si>
  <si>
    <t>tatripid</t>
  </si>
  <si>
    <t>ST.ELMO/INCLINE</t>
  </si>
  <si>
    <t>150115 A</t>
  </si>
  <si>
    <t>ST. ELMO/INCLINE</t>
  </si>
  <si>
    <t>NORTHGATE</t>
  </si>
  <si>
    <t>Northgate Mall</t>
  </si>
  <si>
    <t>NORTH SHORE</t>
  </si>
  <si>
    <t>2522A</t>
  </si>
  <si>
    <t>2012A</t>
  </si>
  <si>
    <t>NORTH SHORE SHUTTLE</t>
  </si>
  <si>
    <t>SHUTTLE PARK SOUTH</t>
  </si>
  <si>
    <t>3302DTS</t>
  </si>
  <si>
    <t>EASTGATE HAMILTON PL</t>
  </si>
  <si>
    <t>DOWNTOWN</t>
  </si>
  <si>
    <t>EAST LAKE</t>
  </si>
  <si>
    <t>SHUTTLE</t>
  </si>
  <si>
    <t>kWhr</t>
  </si>
  <si>
    <t>Soc</t>
  </si>
  <si>
    <t>Total kWhr</t>
  </si>
  <si>
    <t xml:space="preserve">Est. End SOC </t>
  </si>
  <si>
    <t>schedule load_shape         {</t>
  </si>
  <si>
    <t>*</t>
  </si>
  <si>
    <t>;</t>
  </si>
  <si>
    <t>}</t>
  </si>
  <si>
    <t>Updated Resi</t>
  </si>
  <si>
    <t>schedule load_shape_com{</t>
  </si>
  <si>
    <t xml:space="preserve"> * </t>
  </si>
  <si>
    <t xml:space="preserve">* </t>
  </si>
  <si>
    <t xml:space="preserve">    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</si>
</sst>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9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43778258438828954"/>
                  <c:y val="0.11768808724881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SOC'!$C$3:$C$95</c:f>
              <c:numCache>
                <c:formatCode>General</c:formatCode>
                <c:ptCount val="93"/>
                <c:pt idx="0">
                  <c:v>16.6907033093417</c:v>
                </c:pt>
                <c:pt idx="1">
                  <c:v>17.774130536233599</c:v>
                </c:pt>
                <c:pt idx="2">
                  <c:v>16.335288107661899</c:v>
                </c:pt>
                <c:pt idx="3">
                  <c:v>17.511781303059699</c:v>
                </c:pt>
                <c:pt idx="4">
                  <c:v>16.671862459468102</c:v>
                </c:pt>
                <c:pt idx="5">
                  <c:v>8.8921242691177493</c:v>
                </c:pt>
                <c:pt idx="6">
                  <c:v>8.7290635366393392</c:v>
                </c:pt>
                <c:pt idx="7">
                  <c:v>8.8954097588661298</c:v>
                </c:pt>
                <c:pt idx="8">
                  <c:v>9.0285035891630301</c:v>
                </c:pt>
                <c:pt idx="9">
                  <c:v>8.7005698866460008</c:v>
                </c:pt>
                <c:pt idx="10">
                  <c:v>29.6083963714539</c:v>
                </c:pt>
                <c:pt idx="11">
                  <c:v>43.419317174478302</c:v>
                </c:pt>
                <c:pt idx="12">
                  <c:v>7.3137786627479997</c:v>
                </c:pt>
                <c:pt idx="13">
                  <c:v>6.9547682774241304</c:v>
                </c:pt>
                <c:pt idx="14">
                  <c:v>6.53207291911386</c:v>
                </c:pt>
                <c:pt idx="15">
                  <c:v>6.7073411292973004</c:v>
                </c:pt>
                <c:pt idx="16">
                  <c:v>6.7006208303634196</c:v>
                </c:pt>
                <c:pt idx="17">
                  <c:v>8.7572978068127796</c:v>
                </c:pt>
                <c:pt idx="18">
                  <c:v>6.2930928682512404</c:v>
                </c:pt>
                <c:pt idx="19">
                  <c:v>7.5862315940206697</c:v>
                </c:pt>
                <c:pt idx="20">
                  <c:v>6.7964592582959096</c:v>
                </c:pt>
                <c:pt idx="21">
                  <c:v>6.6370297907270697</c:v>
                </c:pt>
                <c:pt idx="22">
                  <c:v>6.53251102256809</c:v>
                </c:pt>
                <c:pt idx="23">
                  <c:v>6.3235671159657301</c:v>
                </c:pt>
                <c:pt idx="24">
                  <c:v>6.8751662398521303</c:v>
                </c:pt>
                <c:pt idx="25">
                  <c:v>6.4525930718555502</c:v>
                </c:pt>
                <c:pt idx="26">
                  <c:v>6.0115721075830599</c:v>
                </c:pt>
                <c:pt idx="27">
                  <c:v>8.5472012007519993</c:v>
                </c:pt>
                <c:pt idx="28">
                  <c:v>7.0744200849779197</c:v>
                </c:pt>
                <c:pt idx="29">
                  <c:v>6.28708288113853</c:v>
                </c:pt>
                <c:pt idx="30">
                  <c:v>6.51397819679101</c:v>
                </c:pt>
                <c:pt idx="31">
                  <c:v>6.2929219368276001</c:v>
                </c:pt>
                <c:pt idx="32">
                  <c:v>6.5172827306688603</c:v>
                </c:pt>
                <c:pt idx="33">
                  <c:v>5.3716105077530898</c:v>
                </c:pt>
                <c:pt idx="34">
                  <c:v>5.7313824883405697</c:v>
                </c:pt>
                <c:pt idx="35">
                  <c:v>5.64934623243568</c:v>
                </c:pt>
                <c:pt idx="36">
                  <c:v>5.1197814357320404</c:v>
                </c:pt>
                <c:pt idx="37">
                  <c:v>5.7286241902677597</c:v>
                </c:pt>
                <c:pt idx="38">
                  <c:v>4.4294212883433897</c:v>
                </c:pt>
                <c:pt idx="39">
                  <c:v>9.1371089621333095</c:v>
                </c:pt>
                <c:pt idx="40">
                  <c:v>5.1448892322112503</c:v>
                </c:pt>
                <c:pt idx="41">
                  <c:v>4.8894820235702801</c:v>
                </c:pt>
                <c:pt idx="42">
                  <c:v>5.3598124294206704</c:v>
                </c:pt>
                <c:pt idx="43">
                  <c:v>4.5422759637389403</c:v>
                </c:pt>
                <c:pt idx="44">
                  <c:v>5.8434345485217598</c:v>
                </c:pt>
                <c:pt idx="45">
                  <c:v>4.82468750538703</c:v>
                </c:pt>
                <c:pt idx="46">
                  <c:v>5.2596366214727199</c:v>
                </c:pt>
                <c:pt idx="47">
                  <c:v>5.0551242614504899</c:v>
                </c:pt>
                <c:pt idx="48">
                  <c:v>5.7197351910898</c:v>
                </c:pt>
                <c:pt idx="49">
                  <c:v>4.4306859374337604</c:v>
                </c:pt>
                <c:pt idx="50">
                  <c:v>5.1712323564545404</c:v>
                </c:pt>
                <c:pt idx="51">
                  <c:v>5.1978288519315496</c:v>
                </c:pt>
                <c:pt idx="52">
                  <c:v>4.8842693539312698</c:v>
                </c:pt>
                <c:pt idx="53">
                  <c:v>5.55853356270267</c:v>
                </c:pt>
                <c:pt idx="54">
                  <c:v>7.4759190306957501</c:v>
                </c:pt>
                <c:pt idx="55">
                  <c:v>7.5341146120851699</c:v>
                </c:pt>
                <c:pt idx="56">
                  <c:v>7.7937193986925104</c:v>
                </c:pt>
                <c:pt idx="57">
                  <c:v>7.5571891774309998</c:v>
                </c:pt>
                <c:pt idx="58">
                  <c:v>7.3305095497617501</c:v>
                </c:pt>
                <c:pt idx="59">
                  <c:v>7.2504951851622401</c:v>
                </c:pt>
                <c:pt idx="60">
                  <c:v>7.0782429879657798</c:v>
                </c:pt>
                <c:pt idx="61">
                  <c:v>8.1500101120058801</c:v>
                </c:pt>
                <c:pt idx="62">
                  <c:v>7.7597039262154599</c:v>
                </c:pt>
                <c:pt idx="63">
                  <c:v>7.77812092973641</c:v>
                </c:pt>
                <c:pt idx="64">
                  <c:v>7.69244971484523</c:v>
                </c:pt>
                <c:pt idx="65">
                  <c:v>7.4273897521430401</c:v>
                </c:pt>
                <c:pt idx="66">
                  <c:v>7.8227190055473104</c:v>
                </c:pt>
                <c:pt idx="67">
                  <c:v>7.72127047428119</c:v>
                </c:pt>
                <c:pt idx="68">
                  <c:v>7.6161320901155696</c:v>
                </c:pt>
                <c:pt idx="69">
                  <c:v>53.1962593361133</c:v>
                </c:pt>
                <c:pt idx="70">
                  <c:v>46.064503497863903</c:v>
                </c:pt>
                <c:pt idx="71">
                  <c:v>43.3348085974364</c:v>
                </c:pt>
                <c:pt idx="72">
                  <c:v>45.253233099634102</c:v>
                </c:pt>
                <c:pt idx="73">
                  <c:v>26.5438259239045</c:v>
                </c:pt>
                <c:pt idx="74">
                  <c:v>26.332924309460001</c:v>
                </c:pt>
                <c:pt idx="75">
                  <c:v>24.2360592734146</c:v>
                </c:pt>
                <c:pt idx="76">
                  <c:v>25.5381455276551</c:v>
                </c:pt>
                <c:pt idx="77">
                  <c:v>6.3253347915495404</c:v>
                </c:pt>
                <c:pt idx="78">
                  <c:v>6.4193594689289597</c:v>
                </c:pt>
                <c:pt idx="79">
                  <c:v>6.3511736540654997</c:v>
                </c:pt>
                <c:pt idx="80">
                  <c:v>6.0086817820800302</c:v>
                </c:pt>
                <c:pt idx="81">
                  <c:v>6.48241560106361</c:v>
                </c:pt>
                <c:pt idx="82">
                  <c:v>6.6066923626694196</c:v>
                </c:pt>
                <c:pt idx="83">
                  <c:v>6.8949950104085396</c:v>
                </c:pt>
                <c:pt idx="84">
                  <c:v>5.7019056872682503</c:v>
                </c:pt>
                <c:pt idx="85">
                  <c:v>6.78284905765838</c:v>
                </c:pt>
                <c:pt idx="86">
                  <c:v>6.5998247372376797</c:v>
                </c:pt>
                <c:pt idx="87">
                  <c:v>7.3455486735497004</c:v>
                </c:pt>
                <c:pt idx="88">
                  <c:v>6.7270556055712696</c:v>
                </c:pt>
                <c:pt idx="89">
                  <c:v>6.4900650703159597</c:v>
                </c:pt>
                <c:pt idx="90">
                  <c:v>6.3370413357153597</c:v>
                </c:pt>
                <c:pt idx="91">
                  <c:v>6.8503652624513496</c:v>
                </c:pt>
                <c:pt idx="92">
                  <c:v>0</c:v>
                </c:pt>
              </c:numCache>
            </c:numRef>
          </c:xVal>
          <c:yVal>
            <c:numRef>
              <c:f>'Linear Regression SOC'!$D$3:$D$95</c:f>
              <c:numCache>
                <c:formatCode>General</c:formatCode>
                <c:ptCount val="93"/>
                <c:pt idx="0">
                  <c:v>0.84848548361314302</c:v>
                </c:pt>
                <c:pt idx="1">
                  <c:v>0.84514157241903198</c:v>
                </c:pt>
                <c:pt idx="2">
                  <c:v>0.849582444112154</c:v>
                </c:pt>
                <c:pt idx="3">
                  <c:v>0.84595129227450705</c:v>
                </c:pt>
                <c:pt idx="4">
                  <c:v>0.84854363438435698</c:v>
                </c:pt>
                <c:pt idx="5">
                  <c:v>0.87255517200889499</c:v>
                </c:pt>
                <c:pt idx="6">
                  <c:v>0.87305844587457004</c:v>
                </c:pt>
                <c:pt idx="7">
                  <c:v>0.87254503160843699</c:v>
                </c:pt>
                <c:pt idx="8">
                  <c:v>0.87213424818159502</c:v>
                </c:pt>
                <c:pt idx="9">
                  <c:v>0.87314638923874699</c:v>
                </c:pt>
                <c:pt idx="10">
                  <c:v>0.80861606058193203</c:v>
                </c:pt>
                <c:pt idx="11">
                  <c:v>0.76598976180716505</c:v>
                </c:pt>
                <c:pt idx="12">
                  <c:v>0.877426609065592</c:v>
                </c:pt>
                <c:pt idx="13">
                  <c:v>0.87853466581041895</c:v>
                </c:pt>
                <c:pt idx="14">
                  <c:v>0.87983928111384602</c:v>
                </c:pt>
                <c:pt idx="15">
                  <c:v>0.87929832984784795</c:v>
                </c:pt>
                <c:pt idx="16">
                  <c:v>0.87931907151122402</c:v>
                </c:pt>
                <c:pt idx="17">
                  <c:v>0.87297130306539195</c:v>
                </c:pt>
                <c:pt idx="18">
                  <c:v>0.88057687386342198</c:v>
                </c:pt>
                <c:pt idx="19">
                  <c:v>0.87658570495672605</c:v>
                </c:pt>
                <c:pt idx="20">
                  <c:v>0.87902327389414803</c:v>
                </c:pt>
                <c:pt idx="21">
                  <c:v>0.879515340152077</c:v>
                </c:pt>
                <c:pt idx="22">
                  <c:v>0.87983792894269097</c:v>
                </c:pt>
                <c:pt idx="23">
                  <c:v>0.88048281754331503</c:v>
                </c:pt>
                <c:pt idx="24">
                  <c:v>0.87878035111156705</c:v>
                </c:pt>
                <c:pt idx="25">
                  <c:v>0.88008458928439603</c:v>
                </c:pt>
                <c:pt idx="26">
                  <c:v>0.88144576510005201</c:v>
                </c:pt>
                <c:pt idx="27">
                  <c:v>0.87361974938039499</c:v>
                </c:pt>
                <c:pt idx="28">
                  <c:v>0.87816537010809204</c:v>
                </c:pt>
                <c:pt idx="29">
                  <c:v>0.88059542320636197</c:v>
                </c:pt>
                <c:pt idx="30">
                  <c:v>0.87989512902224998</c:v>
                </c:pt>
                <c:pt idx="31">
                  <c:v>0.88057740142954399</c:v>
                </c:pt>
                <c:pt idx="32">
                  <c:v>0.87988492984361399</c:v>
                </c:pt>
                <c:pt idx="33">
                  <c:v>0.88342095522298403</c:v>
                </c:pt>
                <c:pt idx="34">
                  <c:v>0.88231054787549201</c:v>
                </c:pt>
                <c:pt idx="35">
                  <c:v>0.88256374619618605</c:v>
                </c:pt>
                <c:pt idx="36">
                  <c:v>0.88419820544527095</c:v>
                </c:pt>
                <c:pt idx="37">
                  <c:v>0.882319061141149</c:v>
                </c:pt>
                <c:pt idx="38">
                  <c:v>0.88632894664091499</c:v>
                </c:pt>
                <c:pt idx="39">
                  <c:v>0.87179904641316797</c:v>
                </c:pt>
                <c:pt idx="40">
                  <c:v>0.88412071224626099</c:v>
                </c:pt>
                <c:pt idx="41">
                  <c:v>0.88490900610009104</c:v>
                </c:pt>
                <c:pt idx="42">
                  <c:v>0.88345736904499705</c:v>
                </c:pt>
                <c:pt idx="43">
                  <c:v>0.88598062974154601</c:v>
                </c:pt>
                <c:pt idx="44">
                  <c:v>0.88196470818357398</c:v>
                </c:pt>
                <c:pt idx="45">
                  <c:v>0.88510898918090397</c:v>
                </c:pt>
                <c:pt idx="46">
                  <c:v>0.88376655363742895</c:v>
                </c:pt>
                <c:pt idx="47">
                  <c:v>0.88439776462515196</c:v>
                </c:pt>
                <c:pt idx="48">
                  <c:v>0.88234649632379702</c:v>
                </c:pt>
                <c:pt idx="49">
                  <c:v>0.88632504340298202</c:v>
                </c:pt>
                <c:pt idx="50">
                  <c:v>0.88403940630723898</c:v>
                </c:pt>
                <c:pt idx="51">
                  <c:v>0.88395731835823599</c:v>
                </c:pt>
                <c:pt idx="52">
                  <c:v>0.88492509458663204</c:v>
                </c:pt>
                <c:pt idx="53">
                  <c:v>0.88284403221387997</c:v>
                </c:pt>
                <c:pt idx="54">
                  <c:v>0.87692617583118604</c:v>
                </c:pt>
                <c:pt idx="55">
                  <c:v>0.87674655983924299</c:v>
                </c:pt>
                <c:pt idx="56">
                  <c:v>0.87594531049786195</c:v>
                </c:pt>
                <c:pt idx="57">
                  <c:v>0.876675342044966</c:v>
                </c:pt>
                <c:pt idx="58">
                  <c:v>0.87737497052542601</c:v>
                </c:pt>
                <c:pt idx="59">
                  <c:v>0.87762192844085696</c:v>
                </c:pt>
                <c:pt idx="60">
                  <c:v>0.87815357102479696</c:v>
                </c:pt>
                <c:pt idx="61">
                  <c:v>0.874845647802451</c:v>
                </c:pt>
                <c:pt idx="62">
                  <c:v>0.876050296524026</c:v>
                </c:pt>
                <c:pt idx="63">
                  <c:v>0.87599345392056605</c:v>
                </c:pt>
                <c:pt idx="64">
                  <c:v>0.87625787125047705</c:v>
                </c:pt>
                <c:pt idx="65">
                  <c:v>0.87707595755511403</c:v>
                </c:pt>
                <c:pt idx="66">
                  <c:v>0.87585580553843401</c:v>
                </c:pt>
                <c:pt idx="67">
                  <c:v>0.87616891828925503</c:v>
                </c:pt>
                <c:pt idx="68">
                  <c:v>0.87649341947495196</c:v>
                </c:pt>
                <c:pt idx="69">
                  <c:v>0.73581401439471195</c:v>
                </c:pt>
                <c:pt idx="70">
                  <c:v>0.75782560648807396</c:v>
                </c:pt>
                <c:pt idx="71">
                  <c:v>0.76625059074865298</c:v>
                </c:pt>
                <c:pt idx="72">
                  <c:v>0.76032952747026505</c:v>
                </c:pt>
                <c:pt idx="73">
                  <c:v>0.81807461134597304</c:v>
                </c:pt>
                <c:pt idx="74">
                  <c:v>0.81872554225475302</c:v>
                </c:pt>
                <c:pt idx="75">
                  <c:v>0.82519734792155897</c:v>
                </c:pt>
                <c:pt idx="76">
                  <c:v>0.82117856318624904</c:v>
                </c:pt>
                <c:pt idx="77">
                  <c:v>0.880477361754476</c:v>
                </c:pt>
                <c:pt idx="78">
                  <c:v>0.88018716213293502</c:v>
                </c:pt>
                <c:pt idx="79">
                  <c:v>0.88039761217880996</c:v>
                </c:pt>
                <c:pt idx="80">
                  <c:v>0.88145468585777698</c:v>
                </c:pt>
                <c:pt idx="81">
                  <c:v>0.87999254444116104</c:v>
                </c:pt>
                <c:pt idx="82">
                  <c:v>0.87960897418929196</c:v>
                </c:pt>
                <c:pt idx="83">
                  <c:v>0.87871915120244204</c:v>
                </c:pt>
                <c:pt idx="84">
                  <c:v>0.88240152565657903</c:v>
                </c:pt>
                <c:pt idx="85">
                  <c:v>0.87906528068623901</c:v>
                </c:pt>
                <c:pt idx="86">
                  <c:v>0.87963017056408099</c:v>
                </c:pt>
                <c:pt idx="87">
                  <c:v>0.87732855347669803</c:v>
                </c:pt>
                <c:pt idx="88">
                  <c:v>0.87923748269885404</c:v>
                </c:pt>
                <c:pt idx="89">
                  <c:v>0.87996893496815998</c:v>
                </c:pt>
                <c:pt idx="90">
                  <c:v>0.88044123044532296</c:v>
                </c:pt>
                <c:pt idx="91">
                  <c:v>0.87885689733811301</c:v>
                </c:pt>
                <c:pt idx="9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0-4C74-BFF8-F0145B2A3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014720"/>
        <c:axId val="1577013888"/>
      </c:scatterChart>
      <c:valAx>
        <c:axId val="15770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13888"/>
        <c:crosses val="autoZero"/>
        <c:crossBetween val="midCat"/>
      </c:valAx>
      <c:valAx>
        <c:axId val="157701388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1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9064174331881"/>
          <c:y val="6.5235055136390011E-2"/>
          <c:w val="0.82049923784607737"/>
          <c:h val="0.71950194114423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8891100595696606E-2"/>
                  <c:y val="-0.519926804141314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4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/>
                      <a:t>SoC = -0.31xEnergy + 90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SOC'!$F$89:$F$106</c:f>
              <c:numCache>
                <c:formatCode>General</c:formatCode>
                <c:ptCount val="18"/>
                <c:pt idx="4">
                  <c:v>280</c:v>
                </c:pt>
                <c:pt idx="5">
                  <c:v>120</c:v>
                </c:pt>
                <c:pt idx="6">
                  <c:v>50</c:v>
                </c:pt>
                <c:pt idx="7">
                  <c:v>130</c:v>
                </c:pt>
                <c:pt idx="8">
                  <c:v>91</c:v>
                </c:pt>
                <c:pt idx="9">
                  <c:v>88</c:v>
                </c:pt>
                <c:pt idx="10">
                  <c:v>126</c:v>
                </c:pt>
                <c:pt idx="11">
                  <c:v>240</c:v>
                </c:pt>
                <c:pt idx="12">
                  <c:v>10</c:v>
                </c:pt>
                <c:pt idx="13">
                  <c:v>50</c:v>
                </c:pt>
              </c:numCache>
            </c:numRef>
          </c:xVal>
          <c:yVal>
            <c:numRef>
              <c:f>'Linear Regression SOC'!$H$89:$H$106</c:f>
              <c:numCache>
                <c:formatCode>General</c:formatCode>
                <c:ptCount val="18"/>
                <c:pt idx="4">
                  <c:v>3.2000000000000028</c:v>
                </c:pt>
                <c:pt idx="5">
                  <c:v>52.800000000000004</c:v>
                </c:pt>
                <c:pt idx="6">
                  <c:v>74.5</c:v>
                </c:pt>
                <c:pt idx="7">
                  <c:v>49.7</c:v>
                </c:pt>
                <c:pt idx="8">
                  <c:v>61.79</c:v>
                </c:pt>
                <c:pt idx="9">
                  <c:v>62.72</c:v>
                </c:pt>
                <c:pt idx="10">
                  <c:v>50.940000000000005</c:v>
                </c:pt>
                <c:pt idx="11">
                  <c:v>15.600000000000003</c:v>
                </c:pt>
                <c:pt idx="12">
                  <c:v>86.9</c:v>
                </c:pt>
                <c:pt idx="13">
                  <c:v>74.5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0-4008-B1C7-09C37AEB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9088"/>
        <c:axId val="83881584"/>
      </c:scatterChart>
      <c:valAx>
        <c:axId val="8387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Energy Consumed by the Electric Bus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81584"/>
        <c:crosses val="autoZero"/>
        <c:crossBetween val="midCat"/>
      </c:valAx>
      <c:valAx>
        <c:axId val="838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State of Charge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87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60</xdr:row>
      <xdr:rowOff>161925</xdr:rowOff>
    </xdr:from>
    <xdr:to>
      <xdr:col>15</xdr:col>
      <xdr:colOff>333375</xdr:colOff>
      <xdr:row>72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91372-2E76-4148-9441-4E14985A8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86</xdr:row>
      <xdr:rowOff>1904</xdr:rowOff>
    </xdr:from>
    <xdr:to>
      <xdr:col>21</xdr:col>
      <xdr:colOff>104774</xdr:colOff>
      <xdr:row>107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588A6B-B073-4F9D-957A-8AB49D0B8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6"/>
  <sheetViews>
    <sheetView workbookViewId="0">
      <selection activeCell="H37" sqref="H37:H88"/>
    </sheetView>
  </sheetViews>
  <sheetFormatPr defaultRowHeight="14.4" x14ac:dyDescent="0.55000000000000004"/>
  <cols>
    <col min="2" max="2" width="11.5234375" bestFit="1" customWidth="1"/>
    <col min="3" max="3" width="14.9453125" bestFit="1" customWidth="1"/>
    <col min="4" max="4" width="11" bestFit="1" customWidth="1"/>
    <col min="5" max="5" width="14.41796875" bestFit="1" customWidth="1"/>
    <col min="6" max="6" width="11.68359375" customWidth="1"/>
    <col min="7" max="7" width="11.89453125" customWidth="1"/>
    <col min="8" max="8" width="9.20703125" customWidth="1"/>
    <col min="9" max="9" width="6.41796875" customWidth="1"/>
    <col min="12" max="12" width="17" customWidth="1"/>
    <col min="14" max="14" width="9.73437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55000000000000004">
      <c r="A2">
        <v>206862</v>
      </c>
      <c r="B2" s="1">
        <v>0.28125</v>
      </c>
      <c r="C2">
        <v>24300000</v>
      </c>
      <c r="D2" s="1">
        <v>0.29246527777777781</v>
      </c>
      <c r="E2">
        <v>25269000</v>
      </c>
      <c r="F2">
        <v>0.89999923452471997</v>
      </c>
      <c r="G2">
        <v>0.880477361754476</v>
      </c>
      <c r="H2">
        <v>6.3253347915495404</v>
      </c>
      <c r="I2">
        <v>357</v>
      </c>
      <c r="J2">
        <v>35.053768157958899</v>
      </c>
      <c r="K2">
        <v>-85.311828613281193</v>
      </c>
      <c r="L2" t="s">
        <v>29</v>
      </c>
      <c r="M2">
        <v>703</v>
      </c>
      <c r="N2" t="s">
        <v>25</v>
      </c>
      <c r="O2">
        <v>206862</v>
      </c>
    </row>
    <row r="3" spans="1:15" hidden="1" x14ac:dyDescent="0.55000000000000004">
      <c r="A3">
        <v>206063</v>
      </c>
      <c r="B3" s="1">
        <v>0.28472222222222221</v>
      </c>
      <c r="C3">
        <v>24600000</v>
      </c>
      <c r="D3" s="1">
        <v>0.30358796296296298</v>
      </c>
      <c r="E3">
        <v>26230000</v>
      </c>
      <c r="F3">
        <v>0.89999923452471997</v>
      </c>
      <c r="G3">
        <v>0.87361974938039499</v>
      </c>
      <c r="H3">
        <v>8.5472012007519993</v>
      </c>
      <c r="I3">
        <v>272</v>
      </c>
      <c r="J3">
        <v>35.0744018554687</v>
      </c>
      <c r="K3">
        <v>-85.307929992675696</v>
      </c>
      <c r="L3" t="s">
        <v>20</v>
      </c>
      <c r="M3">
        <v>727</v>
      </c>
      <c r="N3" t="s">
        <v>22</v>
      </c>
      <c r="O3">
        <v>206063</v>
      </c>
    </row>
    <row r="4" spans="1:15" hidden="1" x14ac:dyDescent="0.55000000000000004">
      <c r="A4">
        <v>206939</v>
      </c>
      <c r="B4" s="1">
        <v>0.29166666666666669</v>
      </c>
      <c r="C4">
        <v>25200000</v>
      </c>
      <c r="D4" s="1">
        <v>0.3052199074074074</v>
      </c>
      <c r="E4">
        <v>26371000</v>
      </c>
      <c r="F4">
        <v>0.89999923452471997</v>
      </c>
      <c r="G4">
        <v>0.87692617583118604</v>
      </c>
      <c r="H4">
        <v>7.4759190306957501</v>
      </c>
      <c r="I4">
        <v>156</v>
      </c>
      <c r="J4">
        <v>35.039718627929602</v>
      </c>
      <c r="K4">
        <v>-85.307662963867102</v>
      </c>
      <c r="L4" t="s">
        <v>24</v>
      </c>
      <c r="M4">
        <v>703</v>
      </c>
      <c r="N4" t="s">
        <v>25</v>
      </c>
      <c r="O4">
        <v>206939</v>
      </c>
    </row>
    <row r="5" spans="1:15" hidden="1" x14ac:dyDescent="0.55000000000000004">
      <c r="A5">
        <v>206085</v>
      </c>
      <c r="B5" s="1">
        <v>0.30208333333333331</v>
      </c>
      <c r="C5">
        <v>26100000</v>
      </c>
      <c r="D5" s="1">
        <v>0.31248842592592591</v>
      </c>
      <c r="E5">
        <v>26999000</v>
      </c>
      <c r="F5">
        <v>0.89999923452471997</v>
      </c>
      <c r="G5">
        <v>0.88234649632379702</v>
      </c>
      <c r="H5">
        <v>5.7197351910898</v>
      </c>
      <c r="I5">
        <v>86</v>
      </c>
      <c r="J5">
        <v>35.053989410400298</v>
      </c>
      <c r="K5">
        <v>-85.311637878417898</v>
      </c>
      <c r="L5" t="s">
        <v>23</v>
      </c>
      <c r="M5">
        <v>727</v>
      </c>
      <c r="N5" t="s">
        <v>22</v>
      </c>
      <c r="O5">
        <v>206085</v>
      </c>
    </row>
    <row r="6" spans="1:15" hidden="1" x14ac:dyDescent="0.55000000000000004">
      <c r="A6">
        <v>206864</v>
      </c>
      <c r="B6" s="1">
        <v>0.30208333333333331</v>
      </c>
      <c r="C6">
        <v>26100000</v>
      </c>
      <c r="D6" s="1">
        <v>0.31405092592592593</v>
      </c>
      <c r="E6">
        <v>27134000</v>
      </c>
      <c r="F6">
        <v>0.89999923452471997</v>
      </c>
      <c r="G6">
        <v>0.88018716213293502</v>
      </c>
      <c r="H6">
        <v>6.4193594689289597</v>
      </c>
      <c r="I6">
        <v>93</v>
      </c>
      <c r="J6">
        <v>35.053828371488102</v>
      </c>
      <c r="K6">
        <v>-85.311831782414302</v>
      </c>
      <c r="L6" t="s">
        <v>29</v>
      </c>
      <c r="M6">
        <v>703</v>
      </c>
      <c r="N6" t="s">
        <v>25</v>
      </c>
      <c r="O6">
        <v>206864</v>
      </c>
    </row>
    <row r="7" spans="1:15" hidden="1" x14ac:dyDescent="0.55000000000000004">
      <c r="A7">
        <v>206064</v>
      </c>
      <c r="B7" s="1">
        <v>0.3125</v>
      </c>
      <c r="C7">
        <v>27000000</v>
      </c>
      <c r="D7" s="1">
        <v>0.32313657407407409</v>
      </c>
      <c r="E7">
        <v>27919000</v>
      </c>
      <c r="F7">
        <v>0.89999923452471997</v>
      </c>
      <c r="G7">
        <v>0.87816537010809204</v>
      </c>
      <c r="H7">
        <v>7.0744200849779197</v>
      </c>
      <c r="I7">
        <v>113</v>
      </c>
      <c r="J7">
        <v>35.065476166666599</v>
      </c>
      <c r="K7">
        <v>-85.309328666666602</v>
      </c>
      <c r="L7" t="s">
        <v>20</v>
      </c>
      <c r="M7">
        <v>727</v>
      </c>
      <c r="N7" t="s">
        <v>22</v>
      </c>
      <c r="O7">
        <v>206064</v>
      </c>
    </row>
    <row r="8" spans="1:15" hidden="1" x14ac:dyDescent="0.55000000000000004">
      <c r="A8">
        <v>206941</v>
      </c>
      <c r="B8" s="1">
        <v>0.31324074074074076</v>
      </c>
      <c r="C8">
        <v>27064000</v>
      </c>
      <c r="D8" s="1">
        <v>0.32937500000000003</v>
      </c>
      <c r="E8">
        <v>28458000</v>
      </c>
      <c r="F8">
        <v>0.89999923452471997</v>
      </c>
      <c r="G8">
        <v>0.87674655983924299</v>
      </c>
      <c r="H8">
        <v>7.5341146120851699</v>
      </c>
      <c r="I8">
        <v>174</v>
      </c>
      <c r="J8">
        <v>35.039524634679097</v>
      </c>
      <c r="K8">
        <v>-85.307567278544099</v>
      </c>
      <c r="L8" t="s">
        <v>24</v>
      </c>
      <c r="M8">
        <v>703</v>
      </c>
      <c r="N8" t="s">
        <v>25</v>
      </c>
      <c r="O8">
        <v>206941</v>
      </c>
    </row>
    <row r="9" spans="1:15" hidden="1" x14ac:dyDescent="0.55000000000000004">
      <c r="A9">
        <v>206086</v>
      </c>
      <c r="B9" s="1">
        <v>0.32291666666666669</v>
      </c>
      <c r="C9">
        <v>27900000</v>
      </c>
      <c r="D9" s="1">
        <v>0.33332175925925928</v>
      </c>
      <c r="E9">
        <v>28799000</v>
      </c>
      <c r="F9">
        <v>0.89999923452471997</v>
      </c>
      <c r="G9">
        <v>0.88632504340298202</v>
      </c>
      <c r="H9">
        <v>4.4306859374337604</v>
      </c>
      <c r="I9">
        <v>89</v>
      </c>
      <c r="J9">
        <v>35.0523143333333</v>
      </c>
      <c r="K9">
        <v>-85.309845999999993</v>
      </c>
      <c r="L9" t="s">
        <v>23</v>
      </c>
      <c r="M9">
        <v>727</v>
      </c>
      <c r="N9" t="s">
        <v>22</v>
      </c>
      <c r="O9">
        <v>206086</v>
      </c>
    </row>
    <row r="10" spans="1:15" hidden="1" x14ac:dyDescent="0.55000000000000004">
      <c r="A10">
        <v>206866</v>
      </c>
      <c r="B10" s="1">
        <v>0.32291666666666669</v>
      </c>
      <c r="C10">
        <v>27900000</v>
      </c>
      <c r="D10" s="1">
        <v>0.33641203703703698</v>
      </c>
      <c r="E10">
        <v>29066000</v>
      </c>
      <c r="F10">
        <v>0.89999923452471997</v>
      </c>
      <c r="G10">
        <v>0.88039761217880996</v>
      </c>
      <c r="H10">
        <v>6.3511736540654997</v>
      </c>
      <c r="I10">
        <v>358</v>
      </c>
      <c r="J10">
        <v>35.053821681095997</v>
      </c>
      <c r="K10">
        <v>-85.311831430288393</v>
      </c>
      <c r="L10" t="s">
        <v>29</v>
      </c>
      <c r="M10">
        <v>703</v>
      </c>
      <c r="N10" t="s">
        <v>25</v>
      </c>
      <c r="O10">
        <v>206866</v>
      </c>
    </row>
    <row r="11" spans="1:15" hidden="1" x14ac:dyDescent="0.55000000000000004">
      <c r="A11">
        <v>205653</v>
      </c>
      <c r="B11" s="1">
        <v>0.33333333333333331</v>
      </c>
      <c r="C11">
        <v>28800000</v>
      </c>
      <c r="D11" s="1">
        <v>0.36096064814814816</v>
      </c>
      <c r="E11">
        <v>31187000</v>
      </c>
      <c r="F11">
        <v>0.89999923452471997</v>
      </c>
      <c r="G11">
        <v>0.84854363438435698</v>
      </c>
      <c r="H11">
        <v>16.671862459468102</v>
      </c>
      <c r="I11">
        <v>92</v>
      </c>
      <c r="J11">
        <v>34.986820220947202</v>
      </c>
      <c r="K11">
        <v>-85.332557678222599</v>
      </c>
      <c r="L11" t="s">
        <v>15</v>
      </c>
      <c r="M11">
        <v>728</v>
      </c>
      <c r="N11" t="s">
        <v>16</v>
      </c>
      <c r="O11">
        <v>205653</v>
      </c>
    </row>
    <row r="12" spans="1:15" hidden="1" x14ac:dyDescent="0.55000000000000004">
      <c r="A12">
        <v>206065</v>
      </c>
      <c r="B12" s="1">
        <v>0.33333333333333331</v>
      </c>
      <c r="C12">
        <v>28800000</v>
      </c>
      <c r="D12" s="1">
        <v>0.34686342592592595</v>
      </c>
      <c r="E12">
        <v>29969000</v>
      </c>
      <c r="F12">
        <v>0.89999923452471997</v>
      </c>
      <c r="G12">
        <v>0.88059542320636197</v>
      </c>
      <c r="H12">
        <v>6.28708288113853</v>
      </c>
      <c r="I12">
        <v>103</v>
      </c>
      <c r="J12">
        <v>35.065838333333303</v>
      </c>
      <c r="K12">
        <v>-85.3104345</v>
      </c>
      <c r="L12" t="s">
        <v>20</v>
      </c>
      <c r="M12">
        <v>727</v>
      </c>
      <c r="N12" t="s">
        <v>22</v>
      </c>
      <c r="O12">
        <v>206065</v>
      </c>
    </row>
    <row r="13" spans="1:15" hidden="1" x14ac:dyDescent="0.55000000000000004">
      <c r="A13">
        <v>206943</v>
      </c>
      <c r="B13" s="1">
        <v>0.33475694444444443</v>
      </c>
      <c r="C13">
        <v>28923000</v>
      </c>
      <c r="D13" s="1">
        <v>0.3475462962962963</v>
      </c>
      <c r="E13">
        <v>30028000</v>
      </c>
      <c r="F13">
        <v>0.89999923452471997</v>
      </c>
      <c r="G13">
        <v>0.87594531049786195</v>
      </c>
      <c r="H13">
        <v>7.7937193986925104</v>
      </c>
      <c r="I13">
        <v>172</v>
      </c>
      <c r="J13">
        <v>35.038314819335902</v>
      </c>
      <c r="K13">
        <v>-85.307456970214801</v>
      </c>
      <c r="L13" t="s">
        <v>24</v>
      </c>
      <c r="M13">
        <v>703</v>
      </c>
      <c r="N13" t="s">
        <v>25</v>
      </c>
      <c r="O13">
        <v>206943</v>
      </c>
    </row>
    <row r="14" spans="1:15" hidden="1" x14ac:dyDescent="0.55000000000000004">
      <c r="A14">
        <v>206087</v>
      </c>
      <c r="B14" s="1">
        <v>0.34375</v>
      </c>
      <c r="C14">
        <v>29700000</v>
      </c>
      <c r="D14" s="1">
        <v>0.35526620370370371</v>
      </c>
      <c r="E14">
        <v>30695000</v>
      </c>
      <c r="F14">
        <v>0.89999923452471997</v>
      </c>
      <c r="G14">
        <v>0.88403940630723898</v>
      </c>
      <c r="H14">
        <v>5.1712323564545404</v>
      </c>
      <c r="I14">
        <v>69</v>
      </c>
      <c r="J14">
        <v>35.053989410400298</v>
      </c>
      <c r="K14">
        <v>-85.311637878417898</v>
      </c>
      <c r="L14" t="s">
        <v>23</v>
      </c>
      <c r="M14">
        <v>727</v>
      </c>
      <c r="N14" t="s">
        <v>22</v>
      </c>
      <c r="O14">
        <v>206087</v>
      </c>
    </row>
    <row r="15" spans="1:15" hidden="1" x14ac:dyDescent="0.55000000000000004">
      <c r="A15">
        <v>206868</v>
      </c>
      <c r="B15" s="1">
        <v>0.34375</v>
      </c>
      <c r="C15">
        <v>29700000</v>
      </c>
      <c r="D15" s="1">
        <v>0.35692129629629626</v>
      </c>
      <c r="E15">
        <v>30838000</v>
      </c>
      <c r="F15">
        <v>0.89999923452471997</v>
      </c>
      <c r="G15">
        <v>0.88145468585777698</v>
      </c>
      <c r="H15">
        <v>6.0086817820800302</v>
      </c>
      <c r="I15">
        <v>8</v>
      </c>
      <c r="J15">
        <v>35.053768157958899</v>
      </c>
      <c r="K15">
        <v>-85.311828613281193</v>
      </c>
      <c r="L15" t="s">
        <v>29</v>
      </c>
      <c r="M15">
        <v>703</v>
      </c>
      <c r="N15" t="s">
        <v>25</v>
      </c>
      <c r="O15">
        <v>206868</v>
      </c>
    </row>
    <row r="16" spans="1:15" hidden="1" x14ac:dyDescent="0.55000000000000004">
      <c r="A16">
        <v>205668</v>
      </c>
      <c r="B16" s="1">
        <v>0.35069444444444442</v>
      </c>
      <c r="C16">
        <v>30300000</v>
      </c>
      <c r="D16" s="1">
        <v>0.36804398148148149</v>
      </c>
      <c r="E16">
        <v>31799000</v>
      </c>
      <c r="F16">
        <v>0.89999923452471997</v>
      </c>
      <c r="G16">
        <v>0.87314638923874699</v>
      </c>
      <c r="H16">
        <v>8.7005698866460008</v>
      </c>
      <c r="I16">
        <v>276</v>
      </c>
      <c r="J16">
        <v>35.0382653333333</v>
      </c>
      <c r="K16">
        <v>-85.307208500000002</v>
      </c>
      <c r="L16" t="s">
        <v>17</v>
      </c>
      <c r="M16">
        <v>728</v>
      </c>
      <c r="N16" t="s">
        <v>16</v>
      </c>
      <c r="O16">
        <v>205668</v>
      </c>
    </row>
    <row r="17" spans="1:15" hidden="1" x14ac:dyDescent="0.55000000000000004">
      <c r="A17">
        <v>206066</v>
      </c>
      <c r="B17" s="1">
        <v>0.35416666666666669</v>
      </c>
      <c r="C17">
        <v>30600000</v>
      </c>
      <c r="D17" s="1">
        <v>0.36883101851851857</v>
      </c>
      <c r="E17">
        <v>31867000</v>
      </c>
      <c r="F17">
        <v>0.89999923452471997</v>
      </c>
      <c r="G17">
        <v>0.87989512902224998</v>
      </c>
      <c r="H17">
        <v>6.51397819679101</v>
      </c>
      <c r="I17">
        <v>4</v>
      </c>
      <c r="J17">
        <v>35.070259094238203</v>
      </c>
      <c r="K17">
        <v>-85.309967041015597</v>
      </c>
      <c r="L17" t="s">
        <v>20</v>
      </c>
      <c r="M17">
        <v>727</v>
      </c>
      <c r="N17" t="s">
        <v>22</v>
      </c>
      <c r="O17">
        <v>206066</v>
      </c>
    </row>
    <row r="18" spans="1:15" hidden="1" x14ac:dyDescent="0.55000000000000004">
      <c r="A18">
        <v>206945</v>
      </c>
      <c r="B18" s="1">
        <v>0.3552777777777778</v>
      </c>
      <c r="C18">
        <v>30696000</v>
      </c>
      <c r="D18" s="1">
        <v>0.36987268518518518</v>
      </c>
      <c r="E18">
        <v>31957000</v>
      </c>
      <c r="F18">
        <v>0.89999923452471997</v>
      </c>
      <c r="G18">
        <v>0.876675342044966</v>
      </c>
      <c r="H18">
        <v>7.5571891774309998</v>
      </c>
      <c r="I18">
        <v>132</v>
      </c>
      <c r="J18">
        <v>35.037788391113203</v>
      </c>
      <c r="K18">
        <v>-85.307418823242102</v>
      </c>
      <c r="L18" t="s">
        <v>24</v>
      </c>
      <c r="M18">
        <v>703</v>
      </c>
      <c r="N18" t="s">
        <v>25</v>
      </c>
      <c r="O18">
        <v>206945</v>
      </c>
    </row>
    <row r="19" spans="1:15" hidden="1" x14ac:dyDescent="0.55000000000000004">
      <c r="A19">
        <v>206088</v>
      </c>
      <c r="B19" s="1">
        <v>0.36458333333333331</v>
      </c>
      <c r="C19">
        <v>31500000</v>
      </c>
      <c r="D19" s="1">
        <v>0.37498842592592596</v>
      </c>
      <c r="E19">
        <v>32399000</v>
      </c>
      <c r="F19">
        <v>0.89999923452471997</v>
      </c>
      <c r="G19">
        <v>0.88395731835823599</v>
      </c>
      <c r="H19">
        <v>5.1978288519315496</v>
      </c>
      <c r="I19">
        <v>66</v>
      </c>
      <c r="J19">
        <v>0</v>
      </c>
      <c r="K19">
        <v>0</v>
      </c>
      <c r="L19" t="s">
        <v>23</v>
      </c>
      <c r="M19">
        <v>727</v>
      </c>
      <c r="N19" t="s">
        <v>22</v>
      </c>
      <c r="O19">
        <v>206088</v>
      </c>
    </row>
    <row r="20" spans="1:15" hidden="1" x14ac:dyDescent="0.55000000000000004">
      <c r="A20">
        <v>206870</v>
      </c>
      <c r="B20" s="1">
        <v>0.36458333333333331</v>
      </c>
      <c r="C20">
        <v>31500000</v>
      </c>
      <c r="D20" s="1">
        <v>0.37974537037037037</v>
      </c>
      <c r="E20">
        <v>32810000</v>
      </c>
      <c r="F20">
        <v>0.89999923452471997</v>
      </c>
      <c r="G20">
        <v>0.87999254444116104</v>
      </c>
      <c r="H20">
        <v>6.48241560106361</v>
      </c>
      <c r="I20">
        <v>359</v>
      </c>
      <c r="J20">
        <v>35.053823911226701</v>
      </c>
      <c r="K20">
        <v>-85.311831547663701</v>
      </c>
      <c r="L20" t="s">
        <v>29</v>
      </c>
      <c r="M20">
        <v>703</v>
      </c>
      <c r="N20" t="s">
        <v>25</v>
      </c>
      <c r="O20">
        <v>206870</v>
      </c>
    </row>
    <row r="21" spans="1:15" hidden="1" x14ac:dyDescent="0.55000000000000004">
      <c r="A21">
        <v>205652</v>
      </c>
      <c r="B21" s="1">
        <v>0.36805555555555558</v>
      </c>
      <c r="C21">
        <v>31800000</v>
      </c>
      <c r="D21" s="1">
        <v>0.39386574074074071</v>
      </c>
      <c r="E21">
        <v>34030000</v>
      </c>
      <c r="F21">
        <v>0.89999923452471997</v>
      </c>
      <c r="G21">
        <v>0.84595129227450705</v>
      </c>
      <c r="H21">
        <v>17.511781303059699</v>
      </c>
      <c r="I21">
        <v>101</v>
      </c>
      <c r="J21">
        <v>34.986869812011697</v>
      </c>
      <c r="K21">
        <v>-85.333259582519503</v>
      </c>
      <c r="L21" t="s">
        <v>17</v>
      </c>
      <c r="M21">
        <v>728</v>
      </c>
      <c r="N21" t="s">
        <v>16</v>
      </c>
      <c r="O21">
        <v>205652</v>
      </c>
    </row>
    <row r="22" spans="1:15" hidden="1" x14ac:dyDescent="0.55000000000000004">
      <c r="A22">
        <v>206067</v>
      </c>
      <c r="B22" s="1">
        <v>0.375</v>
      </c>
      <c r="C22">
        <v>32400000</v>
      </c>
      <c r="D22" s="1">
        <v>0.38725694444444447</v>
      </c>
      <c r="E22">
        <v>33459000</v>
      </c>
      <c r="F22">
        <v>0.89999923452471997</v>
      </c>
      <c r="G22">
        <v>0.88057740142954399</v>
      </c>
      <c r="H22">
        <v>6.2929219368276001</v>
      </c>
      <c r="I22">
        <v>112</v>
      </c>
      <c r="J22">
        <v>35.065463999999999</v>
      </c>
      <c r="K22">
        <v>-85.309306833333295</v>
      </c>
      <c r="L22" t="s">
        <v>20</v>
      </c>
      <c r="M22">
        <v>727</v>
      </c>
      <c r="N22" t="s">
        <v>22</v>
      </c>
      <c r="O22">
        <v>206067</v>
      </c>
    </row>
    <row r="23" spans="1:15" hidden="1" x14ac:dyDescent="0.55000000000000004">
      <c r="A23">
        <v>206947</v>
      </c>
      <c r="B23" s="1">
        <v>0.37574074074074071</v>
      </c>
      <c r="C23">
        <v>32464000</v>
      </c>
      <c r="D23" s="1">
        <v>0.3894097222222222</v>
      </c>
      <c r="E23">
        <v>33645000</v>
      </c>
      <c r="F23">
        <v>0.89999923452471997</v>
      </c>
      <c r="G23">
        <v>0.87737497052542601</v>
      </c>
      <c r="H23">
        <v>7.3305095497617501</v>
      </c>
      <c r="I23">
        <v>7</v>
      </c>
      <c r="J23">
        <v>35.038631439208899</v>
      </c>
      <c r="K23">
        <v>-85.307479858398395</v>
      </c>
      <c r="L23" t="s">
        <v>24</v>
      </c>
      <c r="M23">
        <v>703</v>
      </c>
      <c r="N23" t="s">
        <v>25</v>
      </c>
      <c r="O23">
        <v>206947</v>
      </c>
    </row>
    <row r="24" spans="1:15" hidden="1" x14ac:dyDescent="0.55000000000000004">
      <c r="A24">
        <v>205667</v>
      </c>
      <c r="B24" s="1">
        <v>0.38541666666666669</v>
      </c>
      <c r="C24">
        <v>33300000</v>
      </c>
      <c r="D24" s="1">
        <v>0.4027662037037037</v>
      </c>
      <c r="E24">
        <v>34799000</v>
      </c>
      <c r="F24">
        <v>0.89999923452471997</v>
      </c>
      <c r="G24">
        <v>0.87213424818159502</v>
      </c>
      <c r="H24">
        <v>9.0285035891630301</v>
      </c>
      <c r="I24">
        <v>344</v>
      </c>
      <c r="J24">
        <v>35.0379638671875</v>
      </c>
      <c r="K24">
        <v>-85.307426452636705</v>
      </c>
      <c r="L24" t="s">
        <v>17</v>
      </c>
      <c r="M24">
        <v>728</v>
      </c>
      <c r="N24" t="s">
        <v>16</v>
      </c>
      <c r="O24">
        <v>205667</v>
      </c>
    </row>
    <row r="25" spans="1:15" hidden="1" x14ac:dyDescent="0.55000000000000004">
      <c r="A25">
        <v>206089</v>
      </c>
      <c r="B25" s="1">
        <v>0.38541666666666669</v>
      </c>
      <c r="C25">
        <v>33300000</v>
      </c>
      <c r="D25" s="1">
        <v>0.39582175925925928</v>
      </c>
      <c r="E25">
        <v>34199000</v>
      </c>
      <c r="F25">
        <v>0.89999923452471997</v>
      </c>
      <c r="G25">
        <v>0.88492509458663204</v>
      </c>
      <c r="H25">
        <v>4.8842693539312698</v>
      </c>
      <c r="I25">
        <v>87</v>
      </c>
      <c r="J25">
        <v>35.053989410400298</v>
      </c>
      <c r="K25">
        <v>-85.311637878417898</v>
      </c>
      <c r="L25" t="s">
        <v>23</v>
      </c>
      <c r="M25">
        <v>727</v>
      </c>
      <c r="N25" t="s">
        <v>22</v>
      </c>
      <c r="O25">
        <v>206089</v>
      </c>
    </row>
    <row r="26" spans="1:15" hidden="1" x14ac:dyDescent="0.55000000000000004">
      <c r="A26">
        <v>206872</v>
      </c>
      <c r="B26" s="1">
        <v>0.38541666666666669</v>
      </c>
      <c r="C26">
        <v>33300000</v>
      </c>
      <c r="D26" s="1">
        <v>0.39737268518518515</v>
      </c>
      <c r="E26">
        <v>34333000</v>
      </c>
      <c r="F26">
        <v>0.89999923452471997</v>
      </c>
      <c r="G26">
        <v>0.87960897418929196</v>
      </c>
      <c r="H26">
        <v>6.6066923626694196</v>
      </c>
      <c r="I26">
        <v>0</v>
      </c>
      <c r="J26">
        <v>35.053768157958899</v>
      </c>
      <c r="K26">
        <v>-85.311828613281193</v>
      </c>
      <c r="L26" t="s">
        <v>29</v>
      </c>
      <c r="M26">
        <v>703</v>
      </c>
      <c r="N26" t="s">
        <v>25</v>
      </c>
      <c r="O26">
        <v>206872</v>
      </c>
    </row>
    <row r="27" spans="1:15" hidden="1" x14ac:dyDescent="0.55000000000000004">
      <c r="A27">
        <v>206068</v>
      </c>
      <c r="B27" s="1">
        <v>0.39583333333333331</v>
      </c>
      <c r="C27">
        <v>34200000</v>
      </c>
      <c r="D27" s="1">
        <v>0.40653935185185186</v>
      </c>
      <c r="E27">
        <v>35125000</v>
      </c>
      <c r="F27">
        <v>0.89999923452471997</v>
      </c>
      <c r="G27">
        <v>0.87988492984361399</v>
      </c>
      <c r="H27">
        <v>6.5172827306688603</v>
      </c>
      <c r="I27">
        <v>96</v>
      </c>
      <c r="J27">
        <v>35.065973999999997</v>
      </c>
      <c r="K27">
        <v>-85.311939499999994</v>
      </c>
      <c r="L27" t="s">
        <v>20</v>
      </c>
      <c r="M27">
        <v>727</v>
      </c>
      <c r="N27" t="s">
        <v>22</v>
      </c>
      <c r="O27">
        <v>206068</v>
      </c>
    </row>
    <row r="28" spans="1:15" hidden="1" x14ac:dyDescent="0.55000000000000004">
      <c r="A28">
        <v>206949</v>
      </c>
      <c r="B28" s="1">
        <v>0.39657407407407402</v>
      </c>
      <c r="C28">
        <v>34264000</v>
      </c>
      <c r="D28" s="1">
        <v>0.40765046296296298</v>
      </c>
      <c r="E28">
        <v>35221000</v>
      </c>
      <c r="F28">
        <v>0.89999923452471997</v>
      </c>
      <c r="G28">
        <v>0.87762192844085696</v>
      </c>
      <c r="H28">
        <v>7.2504951851622401</v>
      </c>
      <c r="I28">
        <v>26</v>
      </c>
      <c r="J28">
        <v>35.0388984680175</v>
      </c>
      <c r="K28">
        <v>-85.307502746582003</v>
      </c>
      <c r="L28" t="s">
        <v>24</v>
      </c>
      <c r="M28">
        <v>703</v>
      </c>
      <c r="N28" t="s">
        <v>25</v>
      </c>
      <c r="O28">
        <v>206949</v>
      </c>
    </row>
    <row r="29" spans="1:15" hidden="1" x14ac:dyDescent="0.55000000000000004">
      <c r="A29">
        <v>205651</v>
      </c>
      <c r="B29" s="1">
        <v>0.40277777777777773</v>
      </c>
      <c r="C29">
        <v>34800000</v>
      </c>
      <c r="D29" s="1">
        <v>0.42853009259259256</v>
      </c>
      <c r="E29">
        <v>37025000</v>
      </c>
      <c r="F29">
        <v>0.89999923452471997</v>
      </c>
      <c r="G29">
        <v>0.849582444112154</v>
      </c>
      <c r="H29">
        <v>16.335288107661899</v>
      </c>
      <c r="I29">
        <v>98</v>
      </c>
      <c r="J29">
        <v>34.987344230093598</v>
      </c>
      <c r="K29">
        <v>-85.333138442620907</v>
      </c>
      <c r="L29" t="s">
        <v>17</v>
      </c>
      <c r="M29">
        <v>728</v>
      </c>
      <c r="N29" t="s">
        <v>16</v>
      </c>
      <c r="O29">
        <v>205651</v>
      </c>
    </row>
    <row r="30" spans="1:15" hidden="1" x14ac:dyDescent="0.55000000000000004">
      <c r="A30">
        <v>206090</v>
      </c>
      <c r="B30" s="1">
        <v>0.40625</v>
      </c>
      <c r="C30">
        <v>35100000</v>
      </c>
      <c r="D30" s="1">
        <v>0.41665509259259265</v>
      </c>
      <c r="E30">
        <v>35999000</v>
      </c>
      <c r="F30">
        <v>0.89999923452471997</v>
      </c>
      <c r="G30">
        <v>0.88284403221387997</v>
      </c>
      <c r="H30">
        <v>5.55853356270267</v>
      </c>
      <c r="I30">
        <v>359</v>
      </c>
      <c r="J30">
        <v>35.053768157958899</v>
      </c>
      <c r="K30">
        <v>-85.311828613281193</v>
      </c>
      <c r="L30" t="s">
        <v>23</v>
      </c>
      <c r="M30">
        <v>727</v>
      </c>
      <c r="N30" t="s">
        <v>22</v>
      </c>
      <c r="O30">
        <v>206090</v>
      </c>
    </row>
    <row r="31" spans="1:15" hidden="1" x14ac:dyDescent="0.55000000000000004">
      <c r="A31">
        <v>206874</v>
      </c>
      <c r="B31" s="1">
        <v>0.40625</v>
      </c>
      <c r="C31">
        <v>35100000</v>
      </c>
      <c r="D31" s="1">
        <v>0.41788194444444443</v>
      </c>
      <c r="E31">
        <v>36105000</v>
      </c>
      <c r="F31">
        <v>0.89999923452471997</v>
      </c>
      <c r="G31">
        <v>0.87871915120244204</v>
      </c>
      <c r="H31">
        <v>6.8949950104085396</v>
      </c>
      <c r="I31">
        <v>85</v>
      </c>
      <c r="J31">
        <v>35.054123666666598</v>
      </c>
      <c r="K31">
        <v>-85.311606166666607</v>
      </c>
      <c r="L31" t="s">
        <v>29</v>
      </c>
      <c r="M31">
        <v>703</v>
      </c>
      <c r="N31" t="s">
        <v>25</v>
      </c>
      <c r="O31">
        <v>206874</v>
      </c>
    </row>
    <row r="32" spans="1:15" hidden="1" x14ac:dyDescent="0.55000000000000004">
      <c r="A32">
        <v>206062</v>
      </c>
      <c r="B32" s="1">
        <v>0.41666666666666669</v>
      </c>
      <c r="C32">
        <v>36000000</v>
      </c>
      <c r="D32" s="1">
        <v>0.42788194444444444</v>
      </c>
      <c r="E32">
        <v>36969000</v>
      </c>
      <c r="F32">
        <v>0.89999923452471997</v>
      </c>
      <c r="G32">
        <v>0.88144576510005201</v>
      </c>
      <c r="H32">
        <v>6.0115721075830599</v>
      </c>
      <c r="I32">
        <v>112</v>
      </c>
      <c r="J32">
        <v>35.065513833333299</v>
      </c>
      <c r="K32">
        <v>-85.309459666666598</v>
      </c>
      <c r="L32" t="s">
        <v>20</v>
      </c>
      <c r="M32">
        <v>727</v>
      </c>
      <c r="N32" t="s">
        <v>22</v>
      </c>
      <c r="O32">
        <v>206062</v>
      </c>
    </row>
    <row r="33" spans="1:15" hidden="1" x14ac:dyDescent="0.55000000000000004">
      <c r="A33">
        <v>206951</v>
      </c>
      <c r="B33" s="1">
        <v>0.41708333333333331</v>
      </c>
      <c r="C33">
        <v>36036000</v>
      </c>
      <c r="D33" s="1">
        <v>0.42804398148148143</v>
      </c>
      <c r="E33">
        <v>36983000</v>
      </c>
      <c r="F33">
        <v>0.89999923452471997</v>
      </c>
      <c r="G33">
        <v>0.87815357102479696</v>
      </c>
      <c r="H33">
        <v>7.0782429879657798</v>
      </c>
      <c r="I33">
        <v>29</v>
      </c>
      <c r="J33">
        <v>35.0388984680175</v>
      </c>
      <c r="K33">
        <v>-85.307502746582003</v>
      </c>
      <c r="L33" t="s">
        <v>24</v>
      </c>
      <c r="M33">
        <v>703</v>
      </c>
      <c r="N33" t="s">
        <v>25</v>
      </c>
      <c r="O33">
        <v>206951</v>
      </c>
    </row>
    <row r="34" spans="1:15" hidden="1" x14ac:dyDescent="0.55000000000000004">
      <c r="A34">
        <v>205666</v>
      </c>
      <c r="B34" s="1">
        <v>0.4201388888888889</v>
      </c>
      <c r="C34">
        <v>36300000</v>
      </c>
      <c r="D34" s="1">
        <v>0.43748842592592596</v>
      </c>
      <c r="E34">
        <v>37799000</v>
      </c>
      <c r="F34">
        <v>0.89999923452471997</v>
      </c>
      <c r="G34">
        <v>0.87254503160843699</v>
      </c>
      <c r="H34">
        <v>8.8954097588661298</v>
      </c>
      <c r="I34">
        <v>358</v>
      </c>
      <c r="J34">
        <v>35.038139343261697</v>
      </c>
      <c r="K34">
        <v>-85.307441711425696</v>
      </c>
      <c r="L34" t="s">
        <v>17</v>
      </c>
      <c r="M34">
        <v>728</v>
      </c>
      <c r="N34" t="s">
        <v>16</v>
      </c>
      <c r="O34">
        <v>205666</v>
      </c>
    </row>
    <row r="35" spans="1:15" hidden="1" x14ac:dyDescent="0.55000000000000004">
      <c r="A35">
        <v>206084</v>
      </c>
      <c r="B35" s="1">
        <v>0.42708333333333331</v>
      </c>
      <c r="C35">
        <v>36900000</v>
      </c>
      <c r="D35" s="1">
        <v>0.43748842592592596</v>
      </c>
      <c r="E35">
        <v>37799000</v>
      </c>
      <c r="F35">
        <v>0.89999923452471997</v>
      </c>
      <c r="G35">
        <v>0.88439776462515196</v>
      </c>
      <c r="H35">
        <v>5.0551242614504899</v>
      </c>
      <c r="I35">
        <v>81</v>
      </c>
      <c r="J35">
        <v>35.052269833333298</v>
      </c>
      <c r="K35">
        <v>-85.310116500000007</v>
      </c>
      <c r="L35" t="s">
        <v>23</v>
      </c>
      <c r="M35">
        <v>727</v>
      </c>
      <c r="N35" t="s">
        <v>22</v>
      </c>
      <c r="O35">
        <v>206084</v>
      </c>
    </row>
    <row r="36" spans="1:15" hidden="1" x14ac:dyDescent="0.55000000000000004">
      <c r="A36">
        <v>206877</v>
      </c>
      <c r="B36" s="1">
        <v>0.43055555555555558</v>
      </c>
      <c r="C36">
        <v>37200000</v>
      </c>
      <c r="D36" s="1">
        <v>0.44589120370370372</v>
      </c>
      <c r="E36">
        <v>38525000</v>
      </c>
      <c r="F36">
        <v>0.89999923452471997</v>
      </c>
      <c r="G36">
        <v>0.88240152565657903</v>
      </c>
      <c r="H36">
        <v>5.7019056872682503</v>
      </c>
      <c r="I36">
        <v>4</v>
      </c>
      <c r="J36">
        <v>35.053768157958899</v>
      </c>
      <c r="K36">
        <v>-85.311828613281193</v>
      </c>
      <c r="L36" t="s">
        <v>29</v>
      </c>
      <c r="M36">
        <v>703</v>
      </c>
      <c r="N36" t="s">
        <v>25</v>
      </c>
      <c r="O36">
        <v>206877</v>
      </c>
    </row>
    <row r="37" spans="1:15" x14ac:dyDescent="0.55000000000000004">
      <c r="A37">
        <v>206282</v>
      </c>
      <c r="B37" s="1">
        <v>0.43124999999999997</v>
      </c>
      <c r="C37">
        <v>37260000</v>
      </c>
      <c r="D37" s="1">
        <v>0.51652777777777781</v>
      </c>
      <c r="E37">
        <v>44628000</v>
      </c>
      <c r="F37">
        <v>0.89999923452471997</v>
      </c>
      <c r="G37">
        <v>0.73581401439471195</v>
      </c>
      <c r="H37">
        <v>53.1962593361133</v>
      </c>
      <c r="I37">
        <v>51</v>
      </c>
      <c r="J37">
        <v>35.036781311035099</v>
      </c>
      <c r="K37">
        <v>-85.160408020019503</v>
      </c>
      <c r="M37">
        <v>752</v>
      </c>
      <c r="N37">
        <v>9559</v>
      </c>
      <c r="O37">
        <v>206282</v>
      </c>
    </row>
    <row r="38" spans="1:15" hidden="1" x14ac:dyDescent="0.55000000000000004">
      <c r="A38">
        <v>205650</v>
      </c>
      <c r="B38" s="1">
        <v>0.4375</v>
      </c>
      <c r="C38">
        <v>37800000</v>
      </c>
      <c r="D38" s="1">
        <v>0.46533564814814815</v>
      </c>
      <c r="E38">
        <v>40205000</v>
      </c>
      <c r="F38">
        <v>0.89999923452471997</v>
      </c>
      <c r="G38">
        <v>0.84514157241903198</v>
      </c>
      <c r="H38">
        <v>17.774130536233599</v>
      </c>
      <c r="I38">
        <v>92</v>
      </c>
      <c r="J38">
        <v>34.986826300620997</v>
      </c>
      <c r="K38">
        <v>-85.332650899887</v>
      </c>
      <c r="L38" t="s">
        <v>17</v>
      </c>
      <c r="M38">
        <v>728</v>
      </c>
      <c r="N38" t="s">
        <v>16</v>
      </c>
      <c r="O38">
        <v>205650</v>
      </c>
    </row>
    <row r="39" spans="1:15" hidden="1" x14ac:dyDescent="0.55000000000000004">
      <c r="A39">
        <v>206061</v>
      </c>
      <c r="B39" s="1">
        <v>0.4375</v>
      </c>
      <c r="C39">
        <v>37800000</v>
      </c>
      <c r="D39" s="1">
        <v>0.44821759259259258</v>
      </c>
      <c r="E39">
        <v>38726000</v>
      </c>
      <c r="F39">
        <v>0.89999923452471997</v>
      </c>
      <c r="G39">
        <v>0.88008458928439603</v>
      </c>
      <c r="H39">
        <v>6.4525930718555502</v>
      </c>
      <c r="I39">
        <v>95</v>
      </c>
      <c r="J39">
        <v>35.065896333333299</v>
      </c>
      <c r="K39">
        <v>-85.310761666666593</v>
      </c>
      <c r="L39" t="s">
        <v>20</v>
      </c>
      <c r="M39">
        <v>727</v>
      </c>
      <c r="N39" t="s">
        <v>22</v>
      </c>
      <c r="O39">
        <v>206061</v>
      </c>
    </row>
    <row r="40" spans="1:15" hidden="1" x14ac:dyDescent="0.55000000000000004">
      <c r="A40">
        <v>206954</v>
      </c>
      <c r="B40" s="1">
        <v>0.44097222222222227</v>
      </c>
      <c r="C40">
        <v>38100000</v>
      </c>
      <c r="D40" s="1">
        <v>0.45384259259259258</v>
      </c>
      <c r="E40">
        <v>39212000</v>
      </c>
      <c r="F40">
        <v>0.89999923452471997</v>
      </c>
      <c r="G40">
        <v>0.874845647802451</v>
      </c>
      <c r="H40">
        <v>8.1500101120058801</v>
      </c>
      <c r="I40">
        <v>16</v>
      </c>
      <c r="J40">
        <v>35.038631439208899</v>
      </c>
      <c r="K40">
        <v>-85.307479858398395</v>
      </c>
      <c r="L40" t="s">
        <v>24</v>
      </c>
      <c r="M40">
        <v>703</v>
      </c>
      <c r="N40" t="s">
        <v>25</v>
      </c>
      <c r="O40">
        <v>206954</v>
      </c>
    </row>
    <row r="41" spans="1:15" hidden="1" x14ac:dyDescent="0.55000000000000004">
      <c r="A41">
        <v>206083</v>
      </c>
      <c r="B41" s="1">
        <v>0.44791666666666669</v>
      </c>
      <c r="C41">
        <v>38700000</v>
      </c>
      <c r="D41" s="1">
        <v>0.46013888888888888</v>
      </c>
      <c r="E41">
        <v>39756000</v>
      </c>
      <c r="F41">
        <v>0.89999923452471997</v>
      </c>
      <c r="G41">
        <v>0.88376655363742895</v>
      </c>
      <c r="H41">
        <v>5.2596366214727199</v>
      </c>
      <c r="I41">
        <v>88</v>
      </c>
      <c r="J41">
        <v>35.052310833333301</v>
      </c>
      <c r="K41">
        <v>-85.3097966666666</v>
      </c>
      <c r="L41" t="s">
        <v>23</v>
      </c>
      <c r="M41">
        <v>727</v>
      </c>
      <c r="N41" t="s">
        <v>22</v>
      </c>
      <c r="O41">
        <v>206083</v>
      </c>
    </row>
    <row r="42" spans="1:15" hidden="1" x14ac:dyDescent="0.55000000000000004">
      <c r="A42">
        <v>206880</v>
      </c>
      <c r="B42" s="1">
        <v>0.4513888888888889</v>
      </c>
      <c r="C42">
        <v>39000000</v>
      </c>
      <c r="D42" s="1">
        <v>0.46260416666666665</v>
      </c>
      <c r="E42">
        <v>39969000</v>
      </c>
      <c r="F42">
        <v>0.89999923452471997</v>
      </c>
      <c r="G42">
        <v>0.87906528068623901</v>
      </c>
      <c r="H42">
        <v>6.78284905765838</v>
      </c>
      <c r="I42">
        <v>94</v>
      </c>
      <c r="J42">
        <v>35.053955371563198</v>
      </c>
      <c r="K42">
        <v>-85.3117263793945</v>
      </c>
      <c r="L42" t="s">
        <v>29</v>
      </c>
      <c r="M42">
        <v>703</v>
      </c>
      <c r="N42" t="s">
        <v>25</v>
      </c>
      <c r="O42">
        <v>206880</v>
      </c>
    </row>
    <row r="43" spans="1:15" hidden="1" x14ac:dyDescent="0.55000000000000004">
      <c r="A43">
        <v>205665</v>
      </c>
      <c r="B43" s="1">
        <v>0.4548611111111111</v>
      </c>
      <c r="C43">
        <v>39300000</v>
      </c>
      <c r="D43" s="1">
        <v>0.47226851851851853</v>
      </c>
      <c r="E43">
        <v>40804000</v>
      </c>
      <c r="F43">
        <v>0.89999923452471997</v>
      </c>
      <c r="G43">
        <v>0.87305844587457004</v>
      </c>
      <c r="H43">
        <v>8.7290635366393392</v>
      </c>
      <c r="I43">
        <v>275</v>
      </c>
      <c r="J43">
        <v>35.038307833333299</v>
      </c>
      <c r="K43">
        <v>-85.307310166666596</v>
      </c>
      <c r="L43" t="s">
        <v>17</v>
      </c>
      <c r="M43">
        <v>728</v>
      </c>
      <c r="N43" t="s">
        <v>16</v>
      </c>
      <c r="O43">
        <v>205665</v>
      </c>
    </row>
    <row r="44" spans="1:15" hidden="1" x14ac:dyDescent="0.55000000000000004">
      <c r="A44">
        <v>206060</v>
      </c>
      <c r="B44" s="1">
        <v>0.45980324074074069</v>
      </c>
      <c r="C44">
        <v>39727000</v>
      </c>
      <c r="D44" s="1">
        <v>0.46899305555555554</v>
      </c>
      <c r="E44">
        <v>40521000</v>
      </c>
      <c r="F44">
        <v>0.89999923452471997</v>
      </c>
      <c r="G44">
        <v>0.87878035111156705</v>
      </c>
      <c r="H44">
        <v>6.8751662398521303</v>
      </c>
      <c r="I44">
        <v>114</v>
      </c>
      <c r="J44">
        <v>35.0654483333333</v>
      </c>
      <c r="K44">
        <v>-85.309181499999994</v>
      </c>
      <c r="L44" t="s">
        <v>20</v>
      </c>
      <c r="M44">
        <v>727</v>
      </c>
      <c r="N44" t="s">
        <v>22</v>
      </c>
      <c r="O44">
        <v>206060</v>
      </c>
    </row>
    <row r="45" spans="1:15" hidden="1" x14ac:dyDescent="0.55000000000000004">
      <c r="A45">
        <v>206957</v>
      </c>
      <c r="B45" s="1">
        <v>0.46180555555555558</v>
      </c>
      <c r="C45">
        <v>39900000</v>
      </c>
      <c r="D45" s="1">
        <v>0.47447916666666662</v>
      </c>
      <c r="E45">
        <v>40995000</v>
      </c>
      <c r="F45">
        <v>0.89999923452471997</v>
      </c>
      <c r="G45">
        <v>0.876050296524026</v>
      </c>
      <c r="H45">
        <v>7.7597039262154599</v>
      </c>
      <c r="I45">
        <v>15</v>
      </c>
      <c r="J45">
        <v>35.037975833333299</v>
      </c>
      <c r="K45">
        <v>-85.307093333333299</v>
      </c>
      <c r="L45" t="s">
        <v>24</v>
      </c>
      <c r="M45">
        <v>703</v>
      </c>
      <c r="N45" t="s">
        <v>25</v>
      </c>
      <c r="O45">
        <v>206957</v>
      </c>
    </row>
    <row r="46" spans="1:15" hidden="1" x14ac:dyDescent="0.55000000000000004">
      <c r="A46">
        <v>206082</v>
      </c>
      <c r="B46" s="1">
        <v>0.46875</v>
      </c>
      <c r="C46">
        <v>40500000</v>
      </c>
      <c r="D46" s="1">
        <v>0.47915509259259265</v>
      </c>
      <c r="E46">
        <v>41399000</v>
      </c>
      <c r="F46">
        <v>0.89999923452471997</v>
      </c>
      <c r="G46">
        <v>0.88510898918090397</v>
      </c>
      <c r="H46">
        <v>4.82468750538703</v>
      </c>
      <c r="I46">
        <v>19</v>
      </c>
      <c r="J46">
        <v>35.052441999999999</v>
      </c>
      <c r="K46">
        <v>-85.309576833333296</v>
      </c>
      <c r="L46" t="s">
        <v>23</v>
      </c>
      <c r="M46">
        <v>727</v>
      </c>
      <c r="N46" t="s">
        <v>22</v>
      </c>
      <c r="O46">
        <v>206082</v>
      </c>
    </row>
    <row r="47" spans="1:15" hidden="1" x14ac:dyDescent="0.55000000000000004">
      <c r="A47">
        <v>206883</v>
      </c>
      <c r="B47" s="1">
        <v>0.47222222222222227</v>
      </c>
      <c r="C47">
        <v>40800000</v>
      </c>
      <c r="D47" s="1">
        <v>0.48284722222222221</v>
      </c>
      <c r="E47">
        <v>41718000</v>
      </c>
      <c r="F47">
        <v>0.89999923452471997</v>
      </c>
      <c r="G47">
        <v>0.87963017056408099</v>
      </c>
      <c r="H47">
        <v>6.5998247372376797</v>
      </c>
      <c r="I47">
        <v>86</v>
      </c>
      <c r="J47">
        <v>35.053918985220101</v>
      </c>
      <c r="K47">
        <v>-85.311820983886705</v>
      </c>
      <c r="L47" t="s">
        <v>29</v>
      </c>
      <c r="M47">
        <v>703</v>
      </c>
      <c r="N47" t="s">
        <v>25</v>
      </c>
      <c r="O47">
        <v>206883</v>
      </c>
    </row>
    <row r="48" spans="1:15" hidden="1" x14ac:dyDescent="0.55000000000000004">
      <c r="A48">
        <v>205649</v>
      </c>
      <c r="B48" s="1">
        <v>0.47259259259259262</v>
      </c>
      <c r="C48">
        <v>40832000</v>
      </c>
      <c r="D48" s="1">
        <v>0.49769675925925921</v>
      </c>
      <c r="E48">
        <v>43001000</v>
      </c>
      <c r="F48">
        <v>0.89999923452471997</v>
      </c>
      <c r="G48">
        <v>0.84848548361314302</v>
      </c>
      <c r="H48">
        <v>16.6907033093417</v>
      </c>
      <c r="I48">
        <v>98</v>
      </c>
      <c r="J48">
        <v>34.986842889052099</v>
      </c>
      <c r="K48">
        <v>-85.332905255831193</v>
      </c>
      <c r="L48" t="s">
        <v>15</v>
      </c>
      <c r="M48">
        <v>728</v>
      </c>
      <c r="N48" t="s">
        <v>16</v>
      </c>
      <c r="O48">
        <v>205649</v>
      </c>
    </row>
    <row r="49" spans="1:15" hidden="1" x14ac:dyDescent="0.55000000000000004">
      <c r="A49">
        <v>206059</v>
      </c>
      <c r="B49" s="1">
        <v>0.47916666666666669</v>
      </c>
      <c r="C49">
        <v>41400000</v>
      </c>
      <c r="D49" s="1">
        <v>0.48982638888888891</v>
      </c>
      <c r="E49">
        <v>42321000</v>
      </c>
      <c r="F49">
        <v>0.89999923452471997</v>
      </c>
      <c r="G49">
        <v>0.88048281754331503</v>
      </c>
      <c r="H49">
        <v>6.3235671159657301</v>
      </c>
      <c r="I49">
        <v>4</v>
      </c>
      <c r="J49">
        <v>35.069919586181598</v>
      </c>
      <c r="K49">
        <v>-85.310005187988196</v>
      </c>
      <c r="L49" t="s">
        <v>20</v>
      </c>
      <c r="M49">
        <v>727</v>
      </c>
      <c r="N49" t="s">
        <v>22</v>
      </c>
      <c r="O49">
        <v>206059</v>
      </c>
    </row>
    <row r="50" spans="1:15" x14ac:dyDescent="0.55000000000000004">
      <c r="A50">
        <v>206324</v>
      </c>
      <c r="B50" s="1">
        <v>0.47916666666666669</v>
      </c>
      <c r="C50">
        <v>41400000</v>
      </c>
      <c r="D50" s="1">
        <v>0.55459490740740736</v>
      </c>
      <c r="E50">
        <v>47917000</v>
      </c>
      <c r="F50">
        <v>0.89999923452471997</v>
      </c>
      <c r="G50">
        <v>0.76625059074865298</v>
      </c>
      <c r="H50">
        <v>43.3348085974364</v>
      </c>
      <c r="I50">
        <v>179</v>
      </c>
      <c r="J50">
        <v>35.053047180175703</v>
      </c>
      <c r="K50">
        <v>-85.309738159179602</v>
      </c>
      <c r="L50" t="s">
        <v>27</v>
      </c>
      <c r="M50">
        <v>752</v>
      </c>
      <c r="N50">
        <v>9559</v>
      </c>
      <c r="O50">
        <v>206324</v>
      </c>
    </row>
    <row r="51" spans="1:15" hidden="1" x14ac:dyDescent="0.55000000000000004">
      <c r="A51">
        <v>206960</v>
      </c>
      <c r="B51" s="1">
        <v>0.4828587962962963</v>
      </c>
      <c r="C51">
        <v>41719000</v>
      </c>
      <c r="D51" s="1">
        <v>0.49408564814814815</v>
      </c>
      <c r="E51">
        <v>42689000</v>
      </c>
      <c r="F51">
        <v>0.89999923452471997</v>
      </c>
      <c r="G51">
        <v>0.87599345392056605</v>
      </c>
      <c r="H51">
        <v>7.77812092973641</v>
      </c>
      <c r="I51">
        <v>31</v>
      </c>
      <c r="J51">
        <v>35.0388984680175</v>
      </c>
      <c r="K51">
        <v>-85.307502746582003</v>
      </c>
      <c r="L51" t="s">
        <v>24</v>
      </c>
      <c r="M51">
        <v>703</v>
      </c>
      <c r="N51" t="s">
        <v>25</v>
      </c>
      <c r="O51">
        <v>206960</v>
      </c>
    </row>
    <row r="52" spans="1:15" hidden="1" x14ac:dyDescent="0.55000000000000004">
      <c r="A52">
        <v>205664</v>
      </c>
      <c r="B52" s="1">
        <v>0.48958333333333331</v>
      </c>
      <c r="C52">
        <v>42300000</v>
      </c>
      <c r="D52" s="1">
        <v>0.50693287037037038</v>
      </c>
      <c r="E52">
        <v>43799000</v>
      </c>
      <c r="F52">
        <v>0.89999923452471997</v>
      </c>
      <c r="G52">
        <v>0.87255517200889499</v>
      </c>
      <c r="H52">
        <v>8.8921242691177493</v>
      </c>
      <c r="I52">
        <v>352</v>
      </c>
      <c r="J52">
        <v>35.038139343261697</v>
      </c>
      <c r="K52">
        <v>-85.307441711425696</v>
      </c>
      <c r="L52" t="s">
        <v>17</v>
      </c>
      <c r="M52">
        <v>728</v>
      </c>
      <c r="N52" t="s">
        <v>16</v>
      </c>
      <c r="O52">
        <v>205664</v>
      </c>
    </row>
    <row r="53" spans="1:15" hidden="1" x14ac:dyDescent="0.55000000000000004">
      <c r="A53">
        <v>206081</v>
      </c>
      <c r="B53" s="1">
        <v>0.48958333333333331</v>
      </c>
      <c r="C53">
        <v>42300000</v>
      </c>
      <c r="D53" s="1">
        <v>0.49998842592592596</v>
      </c>
      <c r="E53">
        <v>43199000</v>
      </c>
      <c r="F53">
        <v>0.89999923452471997</v>
      </c>
      <c r="G53">
        <v>0.88196470818357398</v>
      </c>
      <c r="H53">
        <v>5.8434345485217598</v>
      </c>
      <c r="I53">
        <v>358</v>
      </c>
      <c r="J53">
        <v>35.052662666666599</v>
      </c>
      <c r="K53">
        <v>-85.309543500000004</v>
      </c>
      <c r="L53" t="s">
        <v>23</v>
      </c>
      <c r="M53">
        <v>727</v>
      </c>
      <c r="N53" t="s">
        <v>22</v>
      </c>
      <c r="O53">
        <v>206081</v>
      </c>
    </row>
    <row r="54" spans="1:15" hidden="1" x14ac:dyDescent="0.55000000000000004">
      <c r="A54">
        <v>206886</v>
      </c>
      <c r="B54" s="1">
        <v>0.49305555555555558</v>
      </c>
      <c r="C54">
        <v>42600000</v>
      </c>
      <c r="D54" s="1">
        <v>0.5056828703703703</v>
      </c>
      <c r="E54">
        <v>43691000</v>
      </c>
      <c r="F54">
        <v>0.89999923452471997</v>
      </c>
      <c r="G54">
        <v>0.87732855347669803</v>
      </c>
      <c r="H54">
        <v>7.3455486735497004</v>
      </c>
      <c r="I54">
        <v>13</v>
      </c>
      <c r="J54">
        <v>35.053828371488102</v>
      </c>
      <c r="K54">
        <v>-85.311831782414302</v>
      </c>
      <c r="L54" t="s">
        <v>29</v>
      </c>
      <c r="M54">
        <v>703</v>
      </c>
      <c r="N54" t="s">
        <v>25</v>
      </c>
      <c r="O54">
        <v>206886</v>
      </c>
    </row>
    <row r="55" spans="1:15" hidden="1" x14ac:dyDescent="0.55000000000000004">
      <c r="A55">
        <v>206058</v>
      </c>
      <c r="B55" s="1">
        <v>0.5</v>
      </c>
      <c r="C55">
        <v>43200000</v>
      </c>
      <c r="D55" s="1">
        <v>0.51121527777777775</v>
      </c>
      <c r="E55">
        <v>44169000</v>
      </c>
      <c r="F55">
        <v>0.89999923452471997</v>
      </c>
      <c r="G55">
        <v>0.87983792894269097</v>
      </c>
      <c r="H55">
        <v>6.53251102256809</v>
      </c>
      <c r="I55">
        <v>112</v>
      </c>
      <c r="J55">
        <v>35.0657553333333</v>
      </c>
      <c r="K55">
        <v>-85.309968833333301</v>
      </c>
      <c r="L55" t="s">
        <v>20</v>
      </c>
      <c r="M55">
        <v>727</v>
      </c>
      <c r="N55" t="s">
        <v>22</v>
      </c>
      <c r="O55">
        <v>206058</v>
      </c>
    </row>
    <row r="56" spans="1:15" hidden="1" x14ac:dyDescent="0.55000000000000004">
      <c r="A56">
        <v>206963</v>
      </c>
      <c r="B56" s="1">
        <v>0.50347222222222221</v>
      </c>
      <c r="C56">
        <v>43500000</v>
      </c>
      <c r="D56" s="1">
        <v>0.51552083333333332</v>
      </c>
      <c r="E56">
        <v>44541000</v>
      </c>
      <c r="F56">
        <v>0.89999923452471997</v>
      </c>
      <c r="G56">
        <v>0.87625787125047705</v>
      </c>
      <c r="H56">
        <v>7.69244971484523</v>
      </c>
      <c r="I56">
        <v>176</v>
      </c>
      <c r="J56">
        <v>35.0393887395444</v>
      </c>
      <c r="K56">
        <v>-85.307533264160099</v>
      </c>
      <c r="L56" t="s">
        <v>24</v>
      </c>
      <c r="M56">
        <v>703</v>
      </c>
      <c r="N56" t="s">
        <v>25</v>
      </c>
      <c r="O56">
        <v>206963</v>
      </c>
    </row>
    <row r="57" spans="1:15" hidden="1" x14ac:dyDescent="0.55000000000000004">
      <c r="A57">
        <v>206080</v>
      </c>
      <c r="B57" s="1">
        <v>0.51041666666666663</v>
      </c>
      <c r="C57">
        <v>44100000</v>
      </c>
      <c r="D57" s="1">
        <v>0.52082175925925933</v>
      </c>
      <c r="E57">
        <v>44999000</v>
      </c>
      <c r="F57">
        <v>0.89999923452471997</v>
      </c>
      <c r="G57">
        <v>0.88598062974154601</v>
      </c>
      <c r="H57">
        <v>4.5422759637389403</v>
      </c>
      <c r="I57">
        <v>359</v>
      </c>
      <c r="J57">
        <v>35.053768157958899</v>
      </c>
      <c r="K57">
        <v>-85.311828613281193</v>
      </c>
      <c r="L57" t="s">
        <v>23</v>
      </c>
      <c r="M57">
        <v>727</v>
      </c>
      <c r="N57" t="s">
        <v>22</v>
      </c>
      <c r="O57">
        <v>206080</v>
      </c>
    </row>
    <row r="58" spans="1:15" hidden="1" x14ac:dyDescent="0.55000000000000004">
      <c r="A58">
        <v>206889</v>
      </c>
      <c r="B58" s="1">
        <v>0.51388888888888895</v>
      </c>
      <c r="C58">
        <v>44400000</v>
      </c>
      <c r="D58" s="1">
        <v>0.52768518518518526</v>
      </c>
      <c r="E58">
        <v>45592000</v>
      </c>
      <c r="F58">
        <v>0.89999923452471997</v>
      </c>
      <c r="G58">
        <v>0.87923748269885404</v>
      </c>
      <c r="H58">
        <v>6.7270556055712696</v>
      </c>
      <c r="I58">
        <v>1</v>
      </c>
      <c r="J58">
        <v>35.053768157958899</v>
      </c>
      <c r="K58">
        <v>-85.311828613281193</v>
      </c>
      <c r="L58" t="s">
        <v>29</v>
      </c>
      <c r="M58">
        <v>703</v>
      </c>
      <c r="N58" t="s">
        <v>25</v>
      </c>
      <c r="O58">
        <v>206889</v>
      </c>
    </row>
    <row r="59" spans="1:15" hidden="1" x14ac:dyDescent="0.55000000000000004">
      <c r="A59">
        <v>206057</v>
      </c>
      <c r="B59" s="1">
        <v>0.52083333333333337</v>
      </c>
      <c r="C59">
        <v>45000000</v>
      </c>
      <c r="D59" s="1">
        <v>0.53158564814814813</v>
      </c>
      <c r="E59">
        <v>45929000</v>
      </c>
      <c r="F59">
        <v>0.89999923452471997</v>
      </c>
      <c r="G59">
        <v>0.879515340152077</v>
      </c>
      <c r="H59">
        <v>6.6370297907270697</v>
      </c>
      <c r="I59">
        <v>178</v>
      </c>
      <c r="J59">
        <v>35.0660855</v>
      </c>
      <c r="K59">
        <v>-85.312090666666606</v>
      </c>
      <c r="L59" t="s">
        <v>20</v>
      </c>
      <c r="M59">
        <v>727</v>
      </c>
      <c r="N59" t="s">
        <v>22</v>
      </c>
      <c r="O59">
        <v>206057</v>
      </c>
    </row>
    <row r="60" spans="1:15" x14ac:dyDescent="0.55000000000000004">
      <c r="A60">
        <v>206293</v>
      </c>
      <c r="B60" s="1">
        <v>0.52083333333333337</v>
      </c>
      <c r="C60">
        <v>45000000</v>
      </c>
      <c r="D60" s="1">
        <v>0.59722222222222221</v>
      </c>
      <c r="E60">
        <v>51600000</v>
      </c>
      <c r="F60">
        <v>0.89999923452471997</v>
      </c>
      <c r="G60">
        <v>0.75782560648807396</v>
      </c>
      <c r="H60">
        <v>46.064503497863903</v>
      </c>
      <c r="I60">
        <v>48</v>
      </c>
      <c r="J60">
        <v>35.036781311035099</v>
      </c>
      <c r="K60">
        <v>-85.160408020019503</v>
      </c>
      <c r="L60" t="s">
        <v>26</v>
      </c>
      <c r="M60">
        <v>752</v>
      </c>
      <c r="N60">
        <v>9559</v>
      </c>
      <c r="O60">
        <v>206293</v>
      </c>
    </row>
    <row r="61" spans="1:15" hidden="1" x14ac:dyDescent="0.55000000000000004">
      <c r="A61">
        <v>206966</v>
      </c>
      <c r="B61" s="1">
        <v>0.53050925925925929</v>
      </c>
      <c r="C61">
        <v>45836000</v>
      </c>
      <c r="D61" s="1">
        <v>0.54162037037037036</v>
      </c>
      <c r="E61">
        <v>46796000</v>
      </c>
      <c r="F61">
        <v>0.89999923452471997</v>
      </c>
      <c r="G61">
        <v>0.87707595755511403</v>
      </c>
      <c r="H61">
        <v>7.4273897521430401</v>
      </c>
      <c r="I61">
        <v>157</v>
      </c>
      <c r="J61">
        <v>35.039399210611897</v>
      </c>
      <c r="K61">
        <v>-85.3075352986653</v>
      </c>
      <c r="L61" t="s">
        <v>24</v>
      </c>
      <c r="M61">
        <v>703</v>
      </c>
      <c r="N61" t="s">
        <v>25</v>
      </c>
      <c r="O61">
        <v>206966</v>
      </c>
    </row>
    <row r="62" spans="1:15" hidden="1" x14ac:dyDescent="0.55000000000000004">
      <c r="A62">
        <v>206079</v>
      </c>
      <c r="B62" s="1">
        <v>0.53125</v>
      </c>
      <c r="C62">
        <v>45900000</v>
      </c>
      <c r="D62" s="1">
        <v>0.54165509259259259</v>
      </c>
      <c r="E62">
        <v>46799000</v>
      </c>
      <c r="F62">
        <v>0.89999923452471997</v>
      </c>
      <c r="G62">
        <v>0.88345736904499705</v>
      </c>
      <c r="H62">
        <v>5.3598124294206704</v>
      </c>
      <c r="I62">
        <v>358</v>
      </c>
      <c r="J62">
        <v>35.053226666666603</v>
      </c>
      <c r="K62">
        <v>-85.309573499999999</v>
      </c>
      <c r="L62" t="s">
        <v>23</v>
      </c>
      <c r="M62">
        <v>727</v>
      </c>
      <c r="N62" t="s">
        <v>22</v>
      </c>
      <c r="O62">
        <v>206079</v>
      </c>
    </row>
    <row r="63" spans="1:15" hidden="1" x14ac:dyDescent="0.55000000000000004">
      <c r="A63">
        <v>206892</v>
      </c>
      <c r="B63" s="1">
        <v>0.53472222222222221</v>
      </c>
      <c r="C63">
        <v>46200000</v>
      </c>
      <c r="D63" s="1">
        <v>0.54660879629629633</v>
      </c>
      <c r="E63">
        <v>47227000</v>
      </c>
      <c r="F63">
        <v>0.89999923452471997</v>
      </c>
      <c r="G63">
        <v>0.87996893496815998</v>
      </c>
      <c r="H63">
        <v>6.4900650703159597</v>
      </c>
      <c r="I63">
        <v>100</v>
      </c>
      <c r="J63">
        <v>35.053893045278699</v>
      </c>
      <c r="K63">
        <v>-85.311835186297998</v>
      </c>
      <c r="L63" t="s">
        <v>29</v>
      </c>
      <c r="M63">
        <v>703</v>
      </c>
      <c r="N63" t="s">
        <v>25</v>
      </c>
      <c r="O63">
        <v>206892</v>
      </c>
    </row>
    <row r="64" spans="1:15" hidden="1" x14ac:dyDescent="0.55000000000000004">
      <c r="A64">
        <v>206056</v>
      </c>
      <c r="B64" s="1">
        <v>0.54166666666666663</v>
      </c>
      <c r="C64">
        <v>46800000</v>
      </c>
      <c r="D64" s="1">
        <v>0.55236111111111108</v>
      </c>
      <c r="E64">
        <v>47724000</v>
      </c>
      <c r="F64">
        <v>0.89999923452471997</v>
      </c>
      <c r="G64">
        <v>0.87902327389414803</v>
      </c>
      <c r="H64">
        <v>6.7964592582959096</v>
      </c>
      <c r="I64">
        <v>181</v>
      </c>
      <c r="J64">
        <v>35.066058666666599</v>
      </c>
      <c r="K64">
        <v>-85.312099833333306</v>
      </c>
      <c r="L64" t="s">
        <v>20</v>
      </c>
      <c r="M64">
        <v>727</v>
      </c>
      <c r="N64" t="s">
        <v>22</v>
      </c>
      <c r="O64">
        <v>206056</v>
      </c>
    </row>
    <row r="65" spans="1:15" hidden="1" x14ac:dyDescent="0.55000000000000004">
      <c r="A65">
        <v>206969</v>
      </c>
      <c r="B65" s="1">
        <v>0.54513888888888895</v>
      </c>
      <c r="C65">
        <v>47100000</v>
      </c>
      <c r="D65" s="1">
        <v>0.55805555555555553</v>
      </c>
      <c r="E65">
        <v>48216000</v>
      </c>
      <c r="F65">
        <v>0.89999923452471997</v>
      </c>
      <c r="G65">
        <v>0.87585580553843401</v>
      </c>
      <c r="H65">
        <v>7.8227190055473104</v>
      </c>
      <c r="I65">
        <v>175</v>
      </c>
      <c r="J65">
        <v>35.0379638671875</v>
      </c>
      <c r="K65">
        <v>-85.307426452636705</v>
      </c>
      <c r="L65" t="s">
        <v>24</v>
      </c>
      <c r="M65">
        <v>703</v>
      </c>
      <c r="N65" t="s">
        <v>25</v>
      </c>
      <c r="O65">
        <v>206969</v>
      </c>
    </row>
    <row r="66" spans="1:15" hidden="1" x14ac:dyDescent="0.55000000000000004">
      <c r="A66">
        <v>206078</v>
      </c>
      <c r="B66" s="1">
        <v>0.55208333333333337</v>
      </c>
      <c r="C66">
        <v>47700000</v>
      </c>
      <c r="D66" s="1">
        <v>0.56248842592592596</v>
      </c>
      <c r="E66">
        <v>48599000</v>
      </c>
      <c r="F66">
        <v>0.89999923452471997</v>
      </c>
      <c r="G66">
        <v>0.88490900610009104</v>
      </c>
      <c r="H66">
        <v>4.8894820235702801</v>
      </c>
      <c r="I66">
        <v>357</v>
      </c>
      <c r="J66">
        <v>35.053768157958899</v>
      </c>
      <c r="K66">
        <v>-85.311828613281193</v>
      </c>
      <c r="L66" t="s">
        <v>23</v>
      </c>
      <c r="M66">
        <v>727</v>
      </c>
      <c r="N66" t="s">
        <v>22</v>
      </c>
      <c r="O66">
        <v>206078</v>
      </c>
    </row>
    <row r="67" spans="1:15" hidden="1" x14ac:dyDescent="0.55000000000000004">
      <c r="A67">
        <v>206895</v>
      </c>
      <c r="B67" s="1">
        <v>0.55555555555555558</v>
      </c>
      <c r="C67">
        <v>48000000</v>
      </c>
      <c r="D67" s="1">
        <v>0.56627314814814811</v>
      </c>
      <c r="E67">
        <v>48926000</v>
      </c>
      <c r="F67">
        <v>0.89999923452471997</v>
      </c>
      <c r="G67">
        <v>0.88044123044532296</v>
      </c>
      <c r="H67">
        <v>6.3370413357153597</v>
      </c>
      <c r="I67">
        <v>31</v>
      </c>
      <c r="J67">
        <v>35.053948329045198</v>
      </c>
      <c r="K67">
        <v>-85.311744689941406</v>
      </c>
      <c r="L67" t="s">
        <v>29</v>
      </c>
      <c r="M67">
        <v>703</v>
      </c>
      <c r="N67" t="s">
        <v>25</v>
      </c>
      <c r="O67">
        <v>206895</v>
      </c>
    </row>
    <row r="68" spans="1:15" hidden="1" x14ac:dyDescent="0.55000000000000004">
      <c r="A68">
        <v>206055</v>
      </c>
      <c r="B68" s="1">
        <v>0.5625</v>
      </c>
      <c r="C68">
        <v>48600000</v>
      </c>
      <c r="D68" s="1">
        <v>0.57303240740740746</v>
      </c>
      <c r="E68">
        <v>49510000</v>
      </c>
      <c r="F68">
        <v>0.89999923452471997</v>
      </c>
      <c r="G68">
        <v>0.87658570495672605</v>
      </c>
      <c r="H68">
        <v>7.5862315940206697</v>
      </c>
      <c r="I68">
        <v>189</v>
      </c>
      <c r="J68">
        <v>35.066546833333298</v>
      </c>
      <c r="K68">
        <v>-85.312049500000001</v>
      </c>
      <c r="L68" t="s">
        <v>20</v>
      </c>
      <c r="M68">
        <v>727</v>
      </c>
      <c r="N68" t="s">
        <v>22</v>
      </c>
      <c r="O68">
        <v>206055</v>
      </c>
    </row>
    <row r="69" spans="1:15" x14ac:dyDescent="0.55000000000000004">
      <c r="A69">
        <v>206336</v>
      </c>
      <c r="B69" s="1">
        <v>0.5625</v>
      </c>
      <c r="C69">
        <v>48600000</v>
      </c>
      <c r="D69" s="1">
        <v>0.64158564814814811</v>
      </c>
      <c r="E69">
        <v>55433000</v>
      </c>
      <c r="F69">
        <v>0.89999923452471997</v>
      </c>
      <c r="G69">
        <v>0.76032952747026505</v>
      </c>
      <c r="H69">
        <v>45.253233099634102</v>
      </c>
      <c r="I69">
        <v>176</v>
      </c>
      <c r="J69">
        <v>35.050476666666597</v>
      </c>
      <c r="K69">
        <v>-85.309676666666604</v>
      </c>
      <c r="L69" t="s">
        <v>27</v>
      </c>
      <c r="M69">
        <v>752</v>
      </c>
      <c r="N69">
        <v>9559</v>
      </c>
      <c r="O69">
        <v>206336</v>
      </c>
    </row>
    <row r="70" spans="1:15" hidden="1" x14ac:dyDescent="0.55000000000000004">
      <c r="A70">
        <v>206972</v>
      </c>
      <c r="B70" s="1">
        <v>0.56628472222222226</v>
      </c>
      <c r="C70">
        <v>48927000</v>
      </c>
      <c r="D70" s="1">
        <v>0.57773148148148146</v>
      </c>
      <c r="E70">
        <v>49916000</v>
      </c>
      <c r="F70">
        <v>0.89999923452471997</v>
      </c>
      <c r="G70">
        <v>0.87616891828925503</v>
      </c>
      <c r="H70">
        <v>7.72127047428119</v>
      </c>
      <c r="I70">
        <v>47</v>
      </c>
      <c r="J70">
        <v>35.0388984680175</v>
      </c>
      <c r="K70">
        <v>-85.307502746582003</v>
      </c>
      <c r="L70" t="s">
        <v>24</v>
      </c>
      <c r="M70">
        <v>703</v>
      </c>
      <c r="N70" t="s">
        <v>25</v>
      </c>
      <c r="O70">
        <v>206972</v>
      </c>
    </row>
    <row r="71" spans="1:15" hidden="1" x14ac:dyDescent="0.55000000000000004">
      <c r="A71">
        <v>206077</v>
      </c>
      <c r="B71" s="1">
        <v>0.57291666666666663</v>
      </c>
      <c r="C71">
        <v>49500000</v>
      </c>
      <c r="D71" s="1">
        <v>0.58332175925925933</v>
      </c>
      <c r="E71">
        <v>50399000</v>
      </c>
      <c r="F71">
        <v>0.89999923452471997</v>
      </c>
      <c r="G71">
        <v>0.88412071224626099</v>
      </c>
      <c r="H71">
        <v>5.1448892322112503</v>
      </c>
      <c r="I71">
        <v>358</v>
      </c>
      <c r="J71">
        <v>35.053913116455</v>
      </c>
      <c r="K71">
        <v>-85.311836242675696</v>
      </c>
      <c r="L71" t="s">
        <v>23</v>
      </c>
      <c r="M71">
        <v>727</v>
      </c>
      <c r="N71" t="s">
        <v>22</v>
      </c>
      <c r="O71">
        <v>206077</v>
      </c>
    </row>
    <row r="72" spans="1:15" hidden="1" x14ac:dyDescent="0.55000000000000004">
      <c r="A72">
        <v>206898</v>
      </c>
      <c r="B72" s="1">
        <v>0.57638888888888895</v>
      </c>
      <c r="C72">
        <v>49800000</v>
      </c>
      <c r="D72" s="1">
        <v>0.58760416666666659</v>
      </c>
      <c r="E72">
        <v>50769000</v>
      </c>
      <c r="F72">
        <v>0.89999923452471997</v>
      </c>
      <c r="G72">
        <v>0.87885689733811301</v>
      </c>
      <c r="H72">
        <v>6.8503652624513496</v>
      </c>
      <c r="I72">
        <v>4</v>
      </c>
      <c r="J72">
        <v>35.053823911226701</v>
      </c>
      <c r="K72">
        <v>-85.311831547663701</v>
      </c>
      <c r="L72" t="s">
        <v>29</v>
      </c>
      <c r="M72">
        <v>703</v>
      </c>
      <c r="N72" t="s">
        <v>25</v>
      </c>
      <c r="O72">
        <v>206898</v>
      </c>
    </row>
    <row r="73" spans="1:15" hidden="1" x14ac:dyDescent="0.55000000000000004">
      <c r="A73">
        <v>206054</v>
      </c>
      <c r="B73" s="1">
        <v>0.58333333333333337</v>
      </c>
      <c r="C73">
        <v>50400000</v>
      </c>
      <c r="D73" s="1">
        <v>0.59454861111111112</v>
      </c>
      <c r="E73">
        <v>51369000</v>
      </c>
      <c r="F73">
        <v>0.89999923452471997</v>
      </c>
      <c r="G73">
        <v>0.88057687386342198</v>
      </c>
      <c r="H73">
        <v>6.2930928682512404</v>
      </c>
      <c r="I73">
        <v>159</v>
      </c>
      <c r="J73">
        <v>35.066044499999997</v>
      </c>
      <c r="K73">
        <v>-85.312118833333301</v>
      </c>
      <c r="L73" t="s">
        <v>20</v>
      </c>
      <c r="M73">
        <v>727</v>
      </c>
      <c r="N73" t="s">
        <v>22</v>
      </c>
      <c r="O73">
        <v>206054</v>
      </c>
    </row>
    <row r="74" spans="1:15" hidden="1" x14ac:dyDescent="0.55000000000000004">
      <c r="A74">
        <v>206975</v>
      </c>
      <c r="B74" s="1">
        <v>0.58680555555555558</v>
      </c>
      <c r="C74">
        <v>50700000</v>
      </c>
      <c r="D74" s="1">
        <v>0.59842592592592592</v>
      </c>
      <c r="E74">
        <v>51704000</v>
      </c>
      <c r="F74">
        <v>0.89999923452471997</v>
      </c>
      <c r="G74">
        <v>0.87649341947495196</v>
      </c>
      <c r="H74">
        <v>7.6161320901155696</v>
      </c>
      <c r="I74">
        <v>47</v>
      </c>
      <c r="J74">
        <v>35.037852166666603</v>
      </c>
      <c r="K74">
        <v>-85.307108833333302</v>
      </c>
      <c r="L74" t="s">
        <v>24</v>
      </c>
      <c r="M74">
        <v>703</v>
      </c>
      <c r="N74" t="s">
        <v>25</v>
      </c>
      <c r="O74">
        <v>206975</v>
      </c>
    </row>
    <row r="75" spans="1:15" hidden="1" x14ac:dyDescent="0.55000000000000004">
      <c r="A75">
        <v>206053</v>
      </c>
      <c r="B75" s="1">
        <v>0.59375</v>
      </c>
      <c r="C75">
        <v>51300000</v>
      </c>
      <c r="D75" s="1">
        <v>0.61457175925925933</v>
      </c>
      <c r="E75">
        <v>53099000</v>
      </c>
      <c r="F75">
        <v>0.89999923452471997</v>
      </c>
      <c r="G75">
        <v>0.87297130306539195</v>
      </c>
      <c r="H75">
        <v>8.7572978068127796</v>
      </c>
      <c r="I75">
        <v>273</v>
      </c>
      <c r="J75">
        <v>35.0744018554687</v>
      </c>
      <c r="K75">
        <v>-85.307929992675696</v>
      </c>
      <c r="L75" t="s">
        <v>20</v>
      </c>
      <c r="M75">
        <v>725</v>
      </c>
      <c r="N75" t="s">
        <v>21</v>
      </c>
      <c r="O75">
        <v>206053</v>
      </c>
    </row>
    <row r="76" spans="1:15" hidden="1" x14ac:dyDescent="0.55000000000000004">
      <c r="A76">
        <v>206076</v>
      </c>
      <c r="B76" s="1">
        <v>0.59375</v>
      </c>
      <c r="C76">
        <v>51300000</v>
      </c>
      <c r="D76" s="1">
        <v>0.61457175925925933</v>
      </c>
      <c r="E76">
        <v>53099000</v>
      </c>
      <c r="F76">
        <v>0.89999923452471997</v>
      </c>
      <c r="G76">
        <v>0.87179904641316797</v>
      </c>
      <c r="H76">
        <v>9.1371089621333095</v>
      </c>
      <c r="I76">
        <v>8</v>
      </c>
      <c r="J76">
        <v>0</v>
      </c>
      <c r="K76">
        <v>0</v>
      </c>
      <c r="L76" t="s">
        <v>20</v>
      </c>
      <c r="M76">
        <v>727</v>
      </c>
      <c r="N76" t="s">
        <v>22</v>
      </c>
      <c r="O76">
        <v>206076</v>
      </c>
    </row>
    <row r="77" spans="1:15" x14ac:dyDescent="0.55000000000000004">
      <c r="A77">
        <v>206766</v>
      </c>
      <c r="B77" s="1">
        <v>0.60416666666666663</v>
      </c>
      <c r="C77">
        <v>52200000</v>
      </c>
      <c r="D77" s="1">
        <v>0.65335648148148151</v>
      </c>
      <c r="E77">
        <v>56450000</v>
      </c>
      <c r="F77">
        <v>0.89999923452471997</v>
      </c>
      <c r="G77">
        <v>0.81872554225475302</v>
      </c>
      <c r="H77">
        <v>26.332924309460001</v>
      </c>
      <c r="I77">
        <v>180</v>
      </c>
      <c r="J77">
        <v>34.9851875305175</v>
      </c>
      <c r="K77">
        <v>-85.288032531738196</v>
      </c>
      <c r="L77" t="s">
        <v>28</v>
      </c>
      <c r="M77">
        <v>752</v>
      </c>
      <c r="N77">
        <v>9559</v>
      </c>
      <c r="O77">
        <v>206766</v>
      </c>
    </row>
    <row r="78" spans="1:15" hidden="1" x14ac:dyDescent="0.55000000000000004">
      <c r="A78">
        <v>206075</v>
      </c>
      <c r="B78" s="1">
        <v>0.61458333333333337</v>
      </c>
      <c r="C78">
        <v>53100000</v>
      </c>
      <c r="D78" s="1">
        <v>0.62498842592592596</v>
      </c>
      <c r="E78">
        <v>53999000</v>
      </c>
      <c r="F78">
        <v>0.89999923452471997</v>
      </c>
      <c r="G78">
        <v>0.88632894664091499</v>
      </c>
      <c r="H78">
        <v>4.4294212883433897</v>
      </c>
      <c r="I78">
        <v>86</v>
      </c>
      <c r="J78">
        <v>35.052339166666599</v>
      </c>
      <c r="K78">
        <v>-85.310620999999998</v>
      </c>
      <c r="L78" t="s">
        <v>23</v>
      </c>
      <c r="M78">
        <v>725</v>
      </c>
      <c r="N78" t="s">
        <v>21</v>
      </c>
      <c r="O78">
        <v>206075</v>
      </c>
    </row>
    <row r="79" spans="1:15" hidden="1" x14ac:dyDescent="0.55000000000000004">
      <c r="A79">
        <v>206052</v>
      </c>
      <c r="B79" s="1">
        <v>0.625</v>
      </c>
      <c r="C79">
        <v>54000000</v>
      </c>
      <c r="D79" s="1">
        <v>0.63621527777777775</v>
      </c>
      <c r="E79">
        <v>54969000</v>
      </c>
      <c r="F79">
        <v>0.89999923452471997</v>
      </c>
      <c r="G79">
        <v>0.87931907151122402</v>
      </c>
      <c r="H79">
        <v>6.7006208303634196</v>
      </c>
      <c r="I79">
        <v>112</v>
      </c>
      <c r="J79">
        <v>35.065503999999997</v>
      </c>
      <c r="K79">
        <v>-85.309321499999996</v>
      </c>
      <c r="L79" t="s">
        <v>20</v>
      </c>
      <c r="M79">
        <v>725</v>
      </c>
      <c r="N79" t="s">
        <v>21</v>
      </c>
      <c r="O79">
        <v>206052</v>
      </c>
    </row>
    <row r="80" spans="1:15" x14ac:dyDescent="0.55000000000000004">
      <c r="A80">
        <v>206786</v>
      </c>
      <c r="B80" s="1">
        <v>0.625</v>
      </c>
      <c r="C80">
        <v>54000000</v>
      </c>
      <c r="D80" s="1">
        <v>0.67744212962962969</v>
      </c>
      <c r="E80">
        <v>58531000</v>
      </c>
      <c r="F80">
        <v>0.89999923452471997</v>
      </c>
      <c r="G80">
        <v>0.82117856318624904</v>
      </c>
      <c r="H80">
        <v>25.5381455276551</v>
      </c>
      <c r="I80">
        <v>336</v>
      </c>
      <c r="J80">
        <v>35.040301322936998</v>
      </c>
      <c r="K80">
        <v>-85.3079509735107</v>
      </c>
      <c r="L80" t="s">
        <v>27</v>
      </c>
      <c r="M80">
        <v>752</v>
      </c>
      <c r="N80">
        <v>9559</v>
      </c>
      <c r="O80">
        <v>206786</v>
      </c>
    </row>
    <row r="81" spans="1:15" hidden="1" x14ac:dyDescent="0.55000000000000004">
      <c r="A81">
        <v>206074</v>
      </c>
      <c r="B81" s="1">
        <v>0.63541666666666663</v>
      </c>
      <c r="C81">
        <v>54900000</v>
      </c>
      <c r="D81" s="1">
        <v>0.64864583333333337</v>
      </c>
      <c r="E81">
        <v>56043000</v>
      </c>
      <c r="F81">
        <v>0.89999923452471997</v>
      </c>
      <c r="G81">
        <v>0.882319061141149</v>
      </c>
      <c r="H81">
        <v>5.7286241902677597</v>
      </c>
      <c r="I81">
        <v>0</v>
      </c>
      <c r="J81">
        <v>35.053333333333299</v>
      </c>
      <c r="K81">
        <v>-85.309592333333299</v>
      </c>
      <c r="L81" t="s">
        <v>23</v>
      </c>
      <c r="M81">
        <v>725</v>
      </c>
      <c r="N81" t="s">
        <v>21</v>
      </c>
      <c r="O81">
        <v>206074</v>
      </c>
    </row>
    <row r="82" spans="1:15" hidden="1" x14ac:dyDescent="0.55000000000000004">
      <c r="A82">
        <v>206051</v>
      </c>
      <c r="B82" s="1">
        <v>0.64831018518518524</v>
      </c>
      <c r="C82">
        <v>56014000</v>
      </c>
      <c r="D82" s="1">
        <v>0.67113425925925929</v>
      </c>
      <c r="E82">
        <v>57986000</v>
      </c>
      <c r="F82">
        <v>0.89999923452471997</v>
      </c>
      <c r="G82">
        <v>0.87929832984784795</v>
      </c>
      <c r="H82">
        <v>6.7073411292973004</v>
      </c>
      <c r="I82">
        <v>223</v>
      </c>
      <c r="J82">
        <v>35.0659353333333</v>
      </c>
      <c r="K82">
        <v>-85.312213999999997</v>
      </c>
      <c r="L82" t="s">
        <v>20</v>
      </c>
      <c r="M82">
        <v>725</v>
      </c>
      <c r="N82" t="s">
        <v>21</v>
      </c>
      <c r="O82">
        <v>206051</v>
      </c>
    </row>
    <row r="83" spans="1:15" x14ac:dyDescent="0.55000000000000004">
      <c r="A83">
        <v>206759</v>
      </c>
      <c r="B83" s="1">
        <v>0.65277777777777779</v>
      </c>
      <c r="C83">
        <v>56400000</v>
      </c>
      <c r="D83" s="1">
        <v>0.72710648148148149</v>
      </c>
      <c r="E83">
        <v>62822000</v>
      </c>
      <c r="F83">
        <v>0.89999923452471997</v>
      </c>
      <c r="G83">
        <v>0.81807461134597304</v>
      </c>
      <c r="H83">
        <v>26.5438259239045</v>
      </c>
      <c r="I83">
        <v>181</v>
      </c>
      <c r="J83">
        <v>34.9851875305175</v>
      </c>
      <c r="K83">
        <v>-85.288032531738196</v>
      </c>
      <c r="L83" t="s">
        <v>28</v>
      </c>
      <c r="M83">
        <v>752</v>
      </c>
      <c r="N83">
        <v>9559</v>
      </c>
      <c r="O83">
        <v>206759</v>
      </c>
    </row>
    <row r="84" spans="1:15" hidden="1" x14ac:dyDescent="0.55000000000000004">
      <c r="A84">
        <v>206073</v>
      </c>
      <c r="B84" s="1">
        <v>0.65625</v>
      </c>
      <c r="C84">
        <v>56700000</v>
      </c>
      <c r="D84" s="1">
        <v>0.67343750000000002</v>
      </c>
      <c r="E84">
        <v>58185000</v>
      </c>
      <c r="F84">
        <v>0.89999923452471997</v>
      </c>
      <c r="G84">
        <v>0.88419820544527095</v>
      </c>
      <c r="H84">
        <v>5.1197814357320404</v>
      </c>
      <c r="I84">
        <v>356</v>
      </c>
      <c r="J84">
        <v>35.053768157958899</v>
      </c>
      <c r="K84">
        <v>-85.311828613281193</v>
      </c>
      <c r="L84" t="s">
        <v>23</v>
      </c>
      <c r="M84">
        <v>725</v>
      </c>
      <c r="N84" t="s">
        <v>21</v>
      </c>
      <c r="O84">
        <v>206073</v>
      </c>
    </row>
    <row r="85" spans="1:15" hidden="1" x14ac:dyDescent="0.55000000000000004">
      <c r="A85">
        <v>206050</v>
      </c>
      <c r="B85" s="1">
        <v>0.66666666666666663</v>
      </c>
      <c r="C85">
        <v>57600000</v>
      </c>
      <c r="D85" s="1">
        <v>0.67740740740740746</v>
      </c>
      <c r="E85">
        <v>58528000</v>
      </c>
      <c r="F85">
        <v>0.89999923452471997</v>
      </c>
      <c r="G85">
        <v>0.87983928111384602</v>
      </c>
      <c r="H85">
        <v>6.53207291911386</v>
      </c>
      <c r="I85">
        <v>200</v>
      </c>
      <c r="J85">
        <v>35.054065704345703</v>
      </c>
      <c r="K85">
        <v>-85.311439514160099</v>
      </c>
      <c r="L85" t="s">
        <v>20</v>
      </c>
      <c r="M85">
        <v>725</v>
      </c>
      <c r="N85" t="s">
        <v>21</v>
      </c>
      <c r="O85">
        <v>206050</v>
      </c>
    </row>
    <row r="86" spans="1:15" x14ac:dyDescent="0.55000000000000004">
      <c r="A86">
        <v>206780</v>
      </c>
      <c r="B86" s="1">
        <v>0.67361111111111116</v>
      </c>
      <c r="C86">
        <v>58200000</v>
      </c>
      <c r="D86" s="1">
        <v>0.76248842592592592</v>
      </c>
      <c r="E86">
        <v>65879000</v>
      </c>
      <c r="F86">
        <v>0.89999923452471997</v>
      </c>
      <c r="G86">
        <v>0.82519734792155897</v>
      </c>
      <c r="H86">
        <v>24.2360592734146</v>
      </c>
      <c r="I86">
        <v>337</v>
      </c>
      <c r="J86">
        <v>35.040660321712402</v>
      </c>
      <c r="K86">
        <v>-85.308126688003497</v>
      </c>
      <c r="L86" t="s">
        <v>27</v>
      </c>
      <c r="M86">
        <v>752</v>
      </c>
      <c r="N86">
        <v>9559</v>
      </c>
      <c r="O86">
        <v>206780</v>
      </c>
    </row>
    <row r="87" spans="1:15" hidden="1" x14ac:dyDescent="0.55000000000000004">
      <c r="A87">
        <v>206072</v>
      </c>
      <c r="B87" s="1">
        <v>0.67708333333333337</v>
      </c>
      <c r="C87">
        <v>58500000</v>
      </c>
      <c r="D87" s="1">
        <v>0.70001157407407411</v>
      </c>
      <c r="E87">
        <v>60481000</v>
      </c>
      <c r="F87">
        <v>0.89999923452471997</v>
      </c>
      <c r="G87">
        <v>0.88256374619618605</v>
      </c>
      <c r="H87">
        <v>5.64934623243568</v>
      </c>
      <c r="I87">
        <v>287</v>
      </c>
      <c r="J87">
        <v>35.063304901122997</v>
      </c>
      <c r="K87">
        <v>-85.309768676757798</v>
      </c>
      <c r="L87" t="s">
        <v>23</v>
      </c>
      <c r="M87">
        <v>725</v>
      </c>
      <c r="N87" t="s">
        <v>21</v>
      </c>
      <c r="O87">
        <v>206072</v>
      </c>
    </row>
    <row r="88" spans="1:15" x14ac:dyDescent="0.55000000000000004">
      <c r="A88">
        <v>205729</v>
      </c>
      <c r="B88" s="1">
        <v>0.69498842592592591</v>
      </c>
      <c r="C88">
        <v>60047000</v>
      </c>
      <c r="D88" s="1">
        <v>0.79812500000000008</v>
      </c>
      <c r="E88">
        <v>68958000</v>
      </c>
      <c r="F88">
        <v>0.89999923452471997</v>
      </c>
      <c r="G88">
        <v>0.80861606058193203</v>
      </c>
      <c r="H88">
        <v>29.6083963714539</v>
      </c>
      <c r="I88">
        <v>342</v>
      </c>
      <c r="J88">
        <v>35.1289253234863</v>
      </c>
      <c r="K88">
        <v>-85.240768432617102</v>
      </c>
      <c r="L88" t="s">
        <v>18</v>
      </c>
      <c r="M88">
        <v>752</v>
      </c>
      <c r="N88">
        <v>9559</v>
      </c>
      <c r="O88">
        <v>205729</v>
      </c>
    </row>
    <row r="89" spans="1:15" hidden="1" x14ac:dyDescent="0.55000000000000004">
      <c r="A89">
        <v>206071</v>
      </c>
      <c r="B89" s="1">
        <v>0.69791666666666663</v>
      </c>
      <c r="C89">
        <v>60300000</v>
      </c>
      <c r="D89" s="1">
        <v>0.72155092592592596</v>
      </c>
      <c r="E89">
        <v>62342000</v>
      </c>
      <c r="F89">
        <v>0.89999923452471997</v>
      </c>
      <c r="G89">
        <v>0.88231054787549201</v>
      </c>
      <c r="H89">
        <v>5.7313824883405697</v>
      </c>
      <c r="I89">
        <v>3</v>
      </c>
      <c r="J89">
        <v>35.069454</v>
      </c>
      <c r="K89">
        <v>-85.308931000000001</v>
      </c>
      <c r="L89" t="s">
        <v>23</v>
      </c>
      <c r="M89">
        <v>727</v>
      </c>
      <c r="N89" t="s">
        <v>21</v>
      </c>
      <c r="O89">
        <v>206071</v>
      </c>
    </row>
    <row r="90" spans="1:15" hidden="1" x14ac:dyDescent="0.55000000000000004">
      <c r="A90">
        <v>206049</v>
      </c>
      <c r="B90" s="1">
        <v>0.70181712962962972</v>
      </c>
      <c r="C90">
        <v>60637000</v>
      </c>
      <c r="D90" s="1">
        <v>0.73629629629629623</v>
      </c>
      <c r="E90">
        <v>63616000</v>
      </c>
      <c r="F90">
        <v>0.89999923452471997</v>
      </c>
      <c r="G90">
        <v>0.87853466581041895</v>
      </c>
      <c r="H90">
        <v>6.9547682774241304</v>
      </c>
      <c r="I90">
        <v>269</v>
      </c>
      <c r="J90">
        <v>35.052330017089801</v>
      </c>
      <c r="K90">
        <v>-85.311416625976506</v>
      </c>
      <c r="L90" t="s">
        <v>20</v>
      </c>
      <c r="M90">
        <v>725</v>
      </c>
      <c r="N90" t="s">
        <v>21</v>
      </c>
      <c r="O90">
        <v>206049</v>
      </c>
    </row>
    <row r="91" spans="1:15" hidden="1" x14ac:dyDescent="0.55000000000000004">
      <c r="A91">
        <v>206048</v>
      </c>
      <c r="B91" s="1">
        <v>0.71717592592592594</v>
      </c>
      <c r="C91">
        <v>61964000</v>
      </c>
      <c r="D91" s="1">
        <v>0.76755787037037038</v>
      </c>
      <c r="E91">
        <v>66317000</v>
      </c>
      <c r="F91">
        <v>0.89999923452471997</v>
      </c>
      <c r="G91">
        <v>0.877426609065592</v>
      </c>
      <c r="H91">
        <v>7.3137786627479997</v>
      </c>
      <c r="I91">
        <v>229</v>
      </c>
      <c r="J91">
        <v>35.074347500000002</v>
      </c>
      <c r="K91">
        <v>-85.308250000000001</v>
      </c>
      <c r="L91" t="s">
        <v>20</v>
      </c>
      <c r="M91">
        <v>727</v>
      </c>
      <c r="N91" t="s">
        <v>21</v>
      </c>
      <c r="O91">
        <v>206048</v>
      </c>
    </row>
    <row r="92" spans="1:15" x14ac:dyDescent="0.55000000000000004">
      <c r="A92">
        <v>205753</v>
      </c>
      <c r="B92" s="1">
        <v>0.71875</v>
      </c>
      <c r="C92">
        <v>62100000</v>
      </c>
      <c r="D92" s="1">
        <v>0.88211805555555556</v>
      </c>
      <c r="E92">
        <v>76215000</v>
      </c>
      <c r="F92">
        <v>0.89999923452471997</v>
      </c>
      <c r="G92">
        <v>0.76598976180716505</v>
      </c>
      <c r="H92">
        <v>43.419317174478302</v>
      </c>
      <c r="I92">
        <v>73</v>
      </c>
      <c r="J92">
        <v>35.055721282958899</v>
      </c>
      <c r="K92">
        <v>-85.269989013671804</v>
      </c>
      <c r="L92" t="s">
        <v>19</v>
      </c>
      <c r="M92">
        <v>752</v>
      </c>
      <c r="N92">
        <v>9559</v>
      </c>
      <c r="O92">
        <v>205753</v>
      </c>
    </row>
    <row r="93" spans="1:15" hidden="1" x14ac:dyDescent="0.55000000000000004">
      <c r="A93">
        <v>206070</v>
      </c>
      <c r="B93" s="1">
        <v>0.71875</v>
      </c>
      <c r="C93">
        <v>62100000</v>
      </c>
      <c r="D93" s="1">
        <v>0.75199074074074079</v>
      </c>
      <c r="E93">
        <v>64972000</v>
      </c>
      <c r="F93">
        <v>0.89999923452471997</v>
      </c>
      <c r="G93">
        <v>0.88342095522298403</v>
      </c>
      <c r="H93">
        <v>5.3716105077530898</v>
      </c>
      <c r="I93">
        <v>335</v>
      </c>
      <c r="J93">
        <v>0</v>
      </c>
      <c r="K93">
        <v>0</v>
      </c>
      <c r="L93" t="s">
        <v>23</v>
      </c>
      <c r="M93">
        <v>727</v>
      </c>
      <c r="N93" t="s">
        <v>21</v>
      </c>
      <c r="O93">
        <v>206070</v>
      </c>
    </row>
    <row r="95" spans="1:15" x14ac:dyDescent="0.55000000000000004">
      <c r="G95" s="3" t="s">
        <v>32</v>
      </c>
      <c r="H95" s="3">
        <f>H92+H88+H86+H83+H80+H77+H69+H60+H50+H37</f>
        <v>363.52747311141411</v>
      </c>
    </row>
    <row r="96" spans="1:15" x14ac:dyDescent="0.55000000000000004">
      <c r="G96" s="3" t="s">
        <v>33</v>
      </c>
      <c r="H96" s="2">
        <v>-0.22</v>
      </c>
    </row>
  </sheetData>
  <autoFilter ref="A1:O93" xr:uid="{00000000-0009-0000-0000-000000000000}">
    <filterColumn colId="13">
      <filters>
        <filter val="9559"/>
      </filters>
    </filterColumn>
  </autoFilter>
  <sortState xmlns:xlrd2="http://schemas.microsoft.com/office/spreadsheetml/2017/richdata2" ref="A2:O93">
    <sortCondition ref="B2:B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2"/>
  <sheetViews>
    <sheetView tabSelected="1" topLeftCell="A73" workbookViewId="0">
      <selection activeCell="M80" sqref="M80"/>
    </sheetView>
  </sheetViews>
  <sheetFormatPr defaultRowHeight="14.4" x14ac:dyDescent="0.55000000000000004"/>
  <sheetData>
    <row r="3" spans="3:4" x14ac:dyDescent="0.55000000000000004">
      <c r="C3">
        <v>16.6907033093417</v>
      </c>
      <c r="D3">
        <v>0.84848548361314302</v>
      </c>
    </row>
    <row r="4" spans="3:4" x14ac:dyDescent="0.55000000000000004">
      <c r="C4">
        <v>17.774130536233599</v>
      </c>
      <c r="D4">
        <v>0.84514157241903198</v>
      </c>
    </row>
    <row r="5" spans="3:4" x14ac:dyDescent="0.55000000000000004">
      <c r="C5">
        <v>16.335288107661899</v>
      </c>
      <c r="D5">
        <v>0.849582444112154</v>
      </c>
    </row>
    <row r="6" spans="3:4" x14ac:dyDescent="0.55000000000000004">
      <c r="C6">
        <v>17.511781303059699</v>
      </c>
      <c r="D6">
        <v>0.84595129227450705</v>
      </c>
    </row>
    <row r="7" spans="3:4" x14ac:dyDescent="0.55000000000000004">
      <c r="C7">
        <v>16.671862459468102</v>
      </c>
      <c r="D7">
        <v>0.84854363438435698</v>
      </c>
    </row>
    <row r="8" spans="3:4" x14ac:dyDescent="0.55000000000000004">
      <c r="C8">
        <v>8.8921242691177493</v>
      </c>
      <c r="D8">
        <v>0.87255517200889499</v>
      </c>
    </row>
    <row r="9" spans="3:4" x14ac:dyDescent="0.55000000000000004">
      <c r="C9">
        <v>8.7290635366393392</v>
      </c>
      <c r="D9">
        <v>0.87305844587457004</v>
      </c>
    </row>
    <row r="10" spans="3:4" x14ac:dyDescent="0.55000000000000004">
      <c r="C10">
        <v>8.8954097588661298</v>
      </c>
      <c r="D10">
        <v>0.87254503160843699</v>
      </c>
    </row>
    <row r="11" spans="3:4" x14ac:dyDescent="0.55000000000000004">
      <c r="C11">
        <v>9.0285035891630301</v>
      </c>
      <c r="D11">
        <v>0.87213424818159502</v>
      </c>
    </row>
    <row r="12" spans="3:4" x14ac:dyDescent="0.55000000000000004">
      <c r="C12">
        <v>8.7005698866460008</v>
      </c>
      <c r="D12">
        <v>0.87314638923874699</v>
      </c>
    </row>
    <row r="13" spans="3:4" x14ac:dyDescent="0.55000000000000004">
      <c r="C13">
        <v>29.6083963714539</v>
      </c>
      <c r="D13">
        <v>0.80861606058193203</v>
      </c>
    </row>
    <row r="14" spans="3:4" x14ac:dyDescent="0.55000000000000004">
      <c r="C14">
        <v>43.419317174478302</v>
      </c>
      <c r="D14">
        <v>0.76598976180716505</v>
      </c>
    </row>
    <row r="15" spans="3:4" x14ac:dyDescent="0.55000000000000004">
      <c r="C15">
        <v>7.3137786627479997</v>
      </c>
      <c r="D15">
        <v>0.877426609065592</v>
      </c>
    </row>
    <row r="16" spans="3:4" x14ac:dyDescent="0.55000000000000004">
      <c r="C16">
        <v>6.9547682774241304</v>
      </c>
      <c r="D16">
        <v>0.87853466581041895</v>
      </c>
    </row>
    <row r="17" spans="3:4" x14ac:dyDescent="0.55000000000000004">
      <c r="C17">
        <v>6.53207291911386</v>
      </c>
      <c r="D17">
        <v>0.87983928111384602</v>
      </c>
    </row>
    <row r="18" spans="3:4" x14ac:dyDescent="0.55000000000000004">
      <c r="C18">
        <v>6.7073411292973004</v>
      </c>
      <c r="D18">
        <v>0.87929832984784795</v>
      </c>
    </row>
    <row r="19" spans="3:4" x14ac:dyDescent="0.55000000000000004">
      <c r="C19">
        <v>6.7006208303634196</v>
      </c>
      <c r="D19">
        <v>0.87931907151122402</v>
      </c>
    </row>
    <row r="20" spans="3:4" x14ac:dyDescent="0.55000000000000004">
      <c r="C20">
        <v>8.7572978068127796</v>
      </c>
      <c r="D20">
        <v>0.87297130306539195</v>
      </c>
    </row>
    <row r="21" spans="3:4" x14ac:dyDescent="0.55000000000000004">
      <c r="C21">
        <v>6.2930928682512404</v>
      </c>
      <c r="D21">
        <v>0.88057687386342198</v>
      </c>
    </row>
    <row r="22" spans="3:4" x14ac:dyDescent="0.55000000000000004">
      <c r="C22">
        <v>7.5862315940206697</v>
      </c>
      <c r="D22">
        <v>0.87658570495672605</v>
      </c>
    </row>
    <row r="23" spans="3:4" x14ac:dyDescent="0.55000000000000004">
      <c r="C23">
        <v>6.7964592582959096</v>
      </c>
      <c r="D23">
        <v>0.87902327389414803</v>
      </c>
    </row>
    <row r="24" spans="3:4" x14ac:dyDescent="0.55000000000000004">
      <c r="C24">
        <v>6.6370297907270697</v>
      </c>
      <c r="D24">
        <v>0.879515340152077</v>
      </c>
    </row>
    <row r="25" spans="3:4" x14ac:dyDescent="0.55000000000000004">
      <c r="C25">
        <v>6.53251102256809</v>
      </c>
      <c r="D25">
        <v>0.87983792894269097</v>
      </c>
    </row>
    <row r="26" spans="3:4" x14ac:dyDescent="0.55000000000000004">
      <c r="C26">
        <v>6.3235671159657301</v>
      </c>
      <c r="D26">
        <v>0.88048281754331503</v>
      </c>
    </row>
    <row r="27" spans="3:4" x14ac:dyDescent="0.55000000000000004">
      <c r="C27">
        <v>6.8751662398521303</v>
      </c>
      <c r="D27">
        <v>0.87878035111156705</v>
      </c>
    </row>
    <row r="28" spans="3:4" x14ac:dyDescent="0.55000000000000004">
      <c r="C28">
        <v>6.4525930718555502</v>
      </c>
      <c r="D28">
        <v>0.88008458928439603</v>
      </c>
    </row>
    <row r="29" spans="3:4" x14ac:dyDescent="0.55000000000000004">
      <c r="C29">
        <v>6.0115721075830599</v>
      </c>
      <c r="D29">
        <v>0.88144576510005201</v>
      </c>
    </row>
    <row r="30" spans="3:4" x14ac:dyDescent="0.55000000000000004">
      <c r="C30">
        <v>8.5472012007519993</v>
      </c>
      <c r="D30">
        <v>0.87361974938039499</v>
      </c>
    </row>
    <row r="31" spans="3:4" x14ac:dyDescent="0.55000000000000004">
      <c r="C31">
        <v>7.0744200849779197</v>
      </c>
      <c r="D31">
        <v>0.87816537010809204</v>
      </c>
    </row>
    <row r="32" spans="3:4" x14ac:dyDescent="0.55000000000000004">
      <c r="C32">
        <v>6.28708288113853</v>
      </c>
      <c r="D32">
        <v>0.88059542320636197</v>
      </c>
    </row>
    <row r="33" spans="3:4" x14ac:dyDescent="0.55000000000000004">
      <c r="C33">
        <v>6.51397819679101</v>
      </c>
      <c r="D33">
        <v>0.87989512902224998</v>
      </c>
    </row>
    <row r="34" spans="3:4" x14ac:dyDescent="0.55000000000000004">
      <c r="C34">
        <v>6.2929219368276001</v>
      </c>
      <c r="D34">
        <v>0.88057740142954399</v>
      </c>
    </row>
    <row r="35" spans="3:4" x14ac:dyDescent="0.55000000000000004">
      <c r="C35">
        <v>6.5172827306688603</v>
      </c>
      <c r="D35">
        <v>0.87988492984361399</v>
      </c>
    </row>
    <row r="36" spans="3:4" x14ac:dyDescent="0.55000000000000004">
      <c r="C36">
        <v>5.3716105077530898</v>
      </c>
      <c r="D36">
        <v>0.88342095522298403</v>
      </c>
    </row>
    <row r="37" spans="3:4" x14ac:dyDescent="0.55000000000000004">
      <c r="C37">
        <v>5.7313824883405697</v>
      </c>
      <c r="D37">
        <v>0.88231054787549201</v>
      </c>
    </row>
    <row r="38" spans="3:4" x14ac:dyDescent="0.55000000000000004">
      <c r="C38">
        <v>5.64934623243568</v>
      </c>
      <c r="D38">
        <v>0.88256374619618605</v>
      </c>
    </row>
    <row r="39" spans="3:4" x14ac:dyDescent="0.55000000000000004">
      <c r="C39">
        <v>5.1197814357320404</v>
      </c>
      <c r="D39">
        <v>0.88419820544527095</v>
      </c>
    </row>
    <row r="40" spans="3:4" x14ac:dyDescent="0.55000000000000004">
      <c r="C40">
        <v>5.7286241902677597</v>
      </c>
      <c r="D40">
        <v>0.882319061141149</v>
      </c>
    </row>
    <row r="41" spans="3:4" x14ac:dyDescent="0.55000000000000004">
      <c r="C41">
        <v>4.4294212883433897</v>
      </c>
      <c r="D41">
        <v>0.88632894664091499</v>
      </c>
    </row>
    <row r="42" spans="3:4" x14ac:dyDescent="0.55000000000000004">
      <c r="C42">
        <v>9.1371089621333095</v>
      </c>
      <c r="D42">
        <v>0.87179904641316797</v>
      </c>
    </row>
    <row r="43" spans="3:4" x14ac:dyDescent="0.55000000000000004">
      <c r="C43">
        <v>5.1448892322112503</v>
      </c>
      <c r="D43">
        <v>0.88412071224626099</v>
      </c>
    </row>
    <row r="44" spans="3:4" x14ac:dyDescent="0.55000000000000004">
      <c r="C44">
        <v>4.8894820235702801</v>
      </c>
      <c r="D44">
        <v>0.88490900610009104</v>
      </c>
    </row>
    <row r="45" spans="3:4" x14ac:dyDescent="0.55000000000000004">
      <c r="C45">
        <v>5.3598124294206704</v>
      </c>
      <c r="D45">
        <v>0.88345736904499705</v>
      </c>
    </row>
    <row r="46" spans="3:4" x14ac:dyDescent="0.55000000000000004">
      <c r="C46">
        <v>4.5422759637389403</v>
      </c>
      <c r="D46">
        <v>0.88598062974154601</v>
      </c>
    </row>
    <row r="47" spans="3:4" x14ac:dyDescent="0.55000000000000004">
      <c r="C47">
        <v>5.8434345485217598</v>
      </c>
      <c r="D47">
        <v>0.88196470818357398</v>
      </c>
    </row>
    <row r="48" spans="3:4" x14ac:dyDescent="0.55000000000000004">
      <c r="C48">
        <v>4.82468750538703</v>
      </c>
      <c r="D48">
        <v>0.88510898918090397</v>
      </c>
    </row>
    <row r="49" spans="3:4" x14ac:dyDescent="0.55000000000000004">
      <c r="C49">
        <v>5.2596366214727199</v>
      </c>
      <c r="D49">
        <v>0.88376655363742895</v>
      </c>
    </row>
    <row r="50" spans="3:4" x14ac:dyDescent="0.55000000000000004">
      <c r="C50">
        <v>5.0551242614504899</v>
      </c>
      <c r="D50">
        <v>0.88439776462515196</v>
      </c>
    </row>
    <row r="51" spans="3:4" x14ac:dyDescent="0.55000000000000004">
      <c r="C51">
        <v>5.7197351910898</v>
      </c>
      <c r="D51">
        <v>0.88234649632379702</v>
      </c>
    </row>
    <row r="52" spans="3:4" x14ac:dyDescent="0.55000000000000004">
      <c r="C52">
        <v>4.4306859374337604</v>
      </c>
      <c r="D52">
        <v>0.88632504340298202</v>
      </c>
    </row>
    <row r="53" spans="3:4" x14ac:dyDescent="0.55000000000000004">
      <c r="C53">
        <v>5.1712323564545404</v>
      </c>
      <c r="D53">
        <v>0.88403940630723898</v>
      </c>
    </row>
    <row r="54" spans="3:4" x14ac:dyDescent="0.55000000000000004">
      <c r="C54">
        <v>5.1978288519315496</v>
      </c>
      <c r="D54">
        <v>0.88395731835823599</v>
      </c>
    </row>
    <row r="55" spans="3:4" x14ac:dyDescent="0.55000000000000004">
      <c r="C55">
        <v>4.8842693539312698</v>
      </c>
      <c r="D55">
        <v>0.88492509458663204</v>
      </c>
    </row>
    <row r="56" spans="3:4" x14ac:dyDescent="0.55000000000000004">
      <c r="C56">
        <v>5.55853356270267</v>
      </c>
      <c r="D56">
        <v>0.88284403221387997</v>
      </c>
    </row>
    <row r="57" spans="3:4" x14ac:dyDescent="0.55000000000000004">
      <c r="C57">
        <v>7.4759190306957501</v>
      </c>
      <c r="D57">
        <v>0.87692617583118604</v>
      </c>
    </row>
    <row r="58" spans="3:4" x14ac:dyDescent="0.55000000000000004">
      <c r="C58">
        <v>7.5341146120851699</v>
      </c>
      <c r="D58">
        <v>0.87674655983924299</v>
      </c>
    </row>
    <row r="59" spans="3:4" x14ac:dyDescent="0.55000000000000004">
      <c r="C59">
        <v>7.7937193986925104</v>
      </c>
      <c r="D59">
        <v>0.87594531049786195</v>
      </c>
    </row>
    <row r="60" spans="3:4" x14ac:dyDescent="0.55000000000000004">
      <c r="C60">
        <v>7.5571891774309998</v>
      </c>
      <c r="D60">
        <v>0.876675342044966</v>
      </c>
    </row>
    <row r="61" spans="3:4" x14ac:dyDescent="0.55000000000000004">
      <c r="C61">
        <v>7.3305095497617501</v>
      </c>
      <c r="D61">
        <v>0.87737497052542601</v>
      </c>
    </row>
    <row r="62" spans="3:4" x14ac:dyDescent="0.55000000000000004">
      <c r="C62">
        <v>7.2504951851622401</v>
      </c>
      <c r="D62">
        <v>0.87762192844085696</v>
      </c>
    </row>
    <row r="63" spans="3:4" x14ac:dyDescent="0.55000000000000004">
      <c r="C63">
        <v>7.0782429879657798</v>
      </c>
      <c r="D63">
        <v>0.87815357102479696</v>
      </c>
    </row>
    <row r="64" spans="3:4" x14ac:dyDescent="0.55000000000000004">
      <c r="C64">
        <v>8.1500101120058801</v>
      </c>
      <c r="D64">
        <v>0.874845647802451</v>
      </c>
    </row>
    <row r="65" spans="3:4" x14ac:dyDescent="0.55000000000000004">
      <c r="C65">
        <v>7.7597039262154599</v>
      </c>
      <c r="D65">
        <v>0.876050296524026</v>
      </c>
    </row>
    <row r="66" spans="3:4" x14ac:dyDescent="0.55000000000000004">
      <c r="C66">
        <v>7.77812092973641</v>
      </c>
      <c r="D66">
        <v>0.87599345392056605</v>
      </c>
    </row>
    <row r="67" spans="3:4" x14ac:dyDescent="0.55000000000000004">
      <c r="C67">
        <v>7.69244971484523</v>
      </c>
      <c r="D67">
        <v>0.87625787125047705</v>
      </c>
    </row>
    <row r="68" spans="3:4" x14ac:dyDescent="0.55000000000000004">
      <c r="C68">
        <v>7.4273897521430401</v>
      </c>
      <c r="D68">
        <v>0.87707595755511403</v>
      </c>
    </row>
    <row r="69" spans="3:4" x14ac:dyDescent="0.55000000000000004">
      <c r="C69">
        <v>7.8227190055473104</v>
      </c>
      <c r="D69">
        <v>0.87585580553843401</v>
      </c>
    </row>
    <row r="70" spans="3:4" x14ac:dyDescent="0.55000000000000004">
      <c r="C70">
        <v>7.72127047428119</v>
      </c>
      <c r="D70">
        <v>0.87616891828925503</v>
      </c>
    </row>
    <row r="71" spans="3:4" x14ac:dyDescent="0.55000000000000004">
      <c r="C71">
        <v>7.6161320901155696</v>
      </c>
      <c r="D71">
        <v>0.87649341947495196</v>
      </c>
    </row>
    <row r="72" spans="3:4" x14ac:dyDescent="0.55000000000000004">
      <c r="C72">
        <v>53.1962593361133</v>
      </c>
      <c r="D72">
        <v>0.73581401439471195</v>
      </c>
    </row>
    <row r="73" spans="3:4" x14ac:dyDescent="0.55000000000000004">
      <c r="C73">
        <v>46.064503497863903</v>
      </c>
      <c r="D73">
        <v>0.75782560648807396</v>
      </c>
    </row>
    <row r="74" spans="3:4" x14ac:dyDescent="0.55000000000000004">
      <c r="C74">
        <v>43.3348085974364</v>
      </c>
      <c r="D74">
        <v>0.76625059074865298</v>
      </c>
    </row>
    <row r="75" spans="3:4" x14ac:dyDescent="0.55000000000000004">
      <c r="C75">
        <v>45.253233099634102</v>
      </c>
      <c r="D75">
        <v>0.76032952747026505</v>
      </c>
    </row>
    <row r="76" spans="3:4" x14ac:dyDescent="0.55000000000000004">
      <c r="C76">
        <v>26.5438259239045</v>
      </c>
      <c r="D76">
        <v>0.81807461134597304</v>
      </c>
    </row>
    <row r="77" spans="3:4" x14ac:dyDescent="0.55000000000000004">
      <c r="C77">
        <v>26.332924309460001</v>
      </c>
      <c r="D77">
        <v>0.81872554225475302</v>
      </c>
    </row>
    <row r="78" spans="3:4" x14ac:dyDescent="0.55000000000000004">
      <c r="C78">
        <v>24.2360592734146</v>
      </c>
      <c r="D78">
        <v>0.82519734792155897</v>
      </c>
    </row>
    <row r="79" spans="3:4" x14ac:dyDescent="0.55000000000000004">
      <c r="C79">
        <v>25.5381455276551</v>
      </c>
      <c r="D79">
        <v>0.82117856318624904</v>
      </c>
    </row>
    <row r="80" spans="3:4" x14ac:dyDescent="0.55000000000000004">
      <c r="C80">
        <v>6.3253347915495404</v>
      </c>
      <c r="D80">
        <v>0.880477361754476</v>
      </c>
    </row>
    <row r="81" spans="3:8" x14ac:dyDescent="0.55000000000000004">
      <c r="C81">
        <v>6.4193594689289597</v>
      </c>
      <c r="D81">
        <v>0.88018716213293502</v>
      </c>
    </row>
    <row r="82" spans="3:8" x14ac:dyDescent="0.55000000000000004">
      <c r="C82">
        <v>6.3511736540654997</v>
      </c>
      <c r="D82">
        <v>0.88039761217880996</v>
      </c>
    </row>
    <row r="83" spans="3:8" x14ac:dyDescent="0.55000000000000004">
      <c r="C83">
        <v>6.0086817820800302</v>
      </c>
      <c r="D83">
        <v>0.88145468585777698</v>
      </c>
    </row>
    <row r="84" spans="3:8" x14ac:dyDescent="0.55000000000000004">
      <c r="C84">
        <v>6.48241560106361</v>
      </c>
      <c r="D84">
        <v>0.87999254444116104</v>
      </c>
    </row>
    <row r="85" spans="3:8" x14ac:dyDescent="0.55000000000000004">
      <c r="C85">
        <v>6.6066923626694196</v>
      </c>
      <c r="D85">
        <v>0.87960897418929196</v>
      </c>
    </row>
    <row r="86" spans="3:8" x14ac:dyDescent="0.55000000000000004">
      <c r="C86">
        <v>6.8949950104085396</v>
      </c>
      <c r="D86">
        <v>0.87871915120244204</v>
      </c>
    </row>
    <row r="87" spans="3:8" x14ac:dyDescent="0.55000000000000004">
      <c r="C87">
        <v>5.7019056872682503</v>
      </c>
      <c r="D87">
        <v>0.88240152565657903</v>
      </c>
    </row>
    <row r="88" spans="3:8" x14ac:dyDescent="0.55000000000000004">
      <c r="C88">
        <v>6.78284905765838</v>
      </c>
      <c r="D88">
        <v>0.87906528068623901</v>
      </c>
      <c r="F88" t="s">
        <v>30</v>
      </c>
      <c r="G88" t="s">
        <v>31</v>
      </c>
    </row>
    <row r="89" spans="3:8" x14ac:dyDescent="0.55000000000000004">
      <c r="C89">
        <v>6.5998247372376797</v>
      </c>
      <c r="D89">
        <v>0.87963017056408099</v>
      </c>
    </row>
    <row r="90" spans="3:8" x14ac:dyDescent="0.55000000000000004">
      <c r="C90">
        <v>7.3455486735497004</v>
      </c>
      <c r="D90">
        <v>0.87732855347669803</v>
      </c>
    </row>
    <row r="91" spans="3:8" x14ac:dyDescent="0.55000000000000004">
      <c r="C91">
        <v>6.7270556055712696</v>
      </c>
      <c r="D91">
        <v>0.87923748269885404</v>
      </c>
    </row>
    <row r="92" spans="3:8" x14ac:dyDescent="0.55000000000000004">
      <c r="C92">
        <v>6.4900650703159597</v>
      </c>
      <c r="D92">
        <v>0.87996893496815998</v>
      </c>
    </row>
    <row r="93" spans="3:8" x14ac:dyDescent="0.55000000000000004">
      <c r="C93">
        <v>6.3370413357153597</v>
      </c>
      <c r="D93">
        <v>0.88044123044532296</v>
      </c>
      <c r="F93">
        <v>280</v>
      </c>
      <c r="G93">
        <f t="shared" ref="G89:G110" si="0">-0.0031*F93+0.9</f>
        <v>3.2000000000000028E-2</v>
      </c>
      <c r="H93">
        <f>G93*100</f>
        <v>3.2000000000000028</v>
      </c>
    </row>
    <row r="94" spans="3:8" x14ac:dyDescent="0.55000000000000004">
      <c r="C94">
        <v>6.8503652624513496</v>
      </c>
      <c r="D94">
        <v>0.87885689733811301</v>
      </c>
      <c r="F94">
        <v>120</v>
      </c>
      <c r="G94">
        <f>-0.0031*F94+0.9</f>
        <v>0.52800000000000002</v>
      </c>
      <c r="H94">
        <f t="shared" ref="H94:H102" si="1">G94*100</f>
        <v>52.800000000000004</v>
      </c>
    </row>
    <row r="95" spans="3:8" x14ac:dyDescent="0.55000000000000004">
      <c r="C95">
        <v>0</v>
      </c>
      <c r="D95">
        <v>0.9</v>
      </c>
      <c r="F95">
        <v>50</v>
      </c>
      <c r="G95">
        <f>-0.0031*F95+0.9</f>
        <v>0.745</v>
      </c>
      <c r="H95">
        <f t="shared" si="1"/>
        <v>74.5</v>
      </c>
    </row>
    <row r="96" spans="3:8" x14ac:dyDescent="0.55000000000000004">
      <c r="F96">
        <v>130</v>
      </c>
      <c r="G96">
        <f>-0.0031*F96+0.9</f>
        <v>0.49700000000000005</v>
      </c>
      <c r="H96">
        <f t="shared" si="1"/>
        <v>49.7</v>
      </c>
    </row>
    <row r="97" spans="6:8" x14ac:dyDescent="0.55000000000000004">
      <c r="F97">
        <v>91</v>
      </c>
      <c r="G97">
        <f>-0.0031*F97+0.9</f>
        <v>0.6179</v>
      </c>
      <c r="H97">
        <f t="shared" si="1"/>
        <v>61.79</v>
      </c>
    </row>
    <row r="98" spans="6:8" x14ac:dyDescent="0.55000000000000004">
      <c r="F98">
        <v>88</v>
      </c>
      <c r="G98">
        <f>-0.0031*F98+0.9</f>
        <v>0.62719999999999998</v>
      </c>
      <c r="H98">
        <f t="shared" si="1"/>
        <v>62.72</v>
      </c>
    </row>
    <row r="99" spans="6:8" x14ac:dyDescent="0.55000000000000004">
      <c r="F99">
        <v>126</v>
      </c>
      <c r="G99">
        <f>-0.0031*F99+0.9</f>
        <v>0.50940000000000007</v>
      </c>
      <c r="H99">
        <f t="shared" si="1"/>
        <v>50.940000000000005</v>
      </c>
    </row>
    <row r="100" spans="6:8" x14ac:dyDescent="0.55000000000000004">
      <c r="F100">
        <v>240</v>
      </c>
      <c r="G100">
        <f>-0.0031*F100+0.9</f>
        <v>0.15600000000000003</v>
      </c>
      <c r="H100">
        <f t="shared" si="1"/>
        <v>15.600000000000003</v>
      </c>
    </row>
    <row r="101" spans="6:8" x14ac:dyDescent="0.55000000000000004">
      <c r="F101">
        <v>10</v>
      </c>
      <c r="G101">
        <f>-0.0031*F101+0.9</f>
        <v>0.86899999999999999</v>
      </c>
      <c r="H101">
        <f t="shared" si="1"/>
        <v>86.9</v>
      </c>
    </row>
    <row r="102" spans="6:8" x14ac:dyDescent="0.55000000000000004">
      <c r="F102">
        <v>50</v>
      </c>
      <c r="G102">
        <f>-0.0031*F102+0.9</f>
        <v>0.745</v>
      </c>
      <c r="H102">
        <f t="shared" si="1"/>
        <v>74.5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D66F-FC09-4F59-ADE6-0DD3176E0CC0}">
  <dimension ref="C2:M61"/>
  <sheetViews>
    <sheetView topLeftCell="A67" workbookViewId="0">
      <selection activeCell="K34" sqref="K34"/>
    </sheetView>
  </sheetViews>
  <sheetFormatPr defaultRowHeight="14.4" x14ac:dyDescent="0.55000000000000004"/>
  <sheetData>
    <row r="2" spans="3:13" x14ac:dyDescent="0.55000000000000004">
      <c r="C2" t="s">
        <v>38</v>
      </c>
    </row>
    <row r="4" spans="3:13" x14ac:dyDescent="0.55000000000000004">
      <c r="C4" t="s">
        <v>34</v>
      </c>
    </row>
    <row r="6" spans="3:13" x14ac:dyDescent="0.55000000000000004">
      <c r="C6" t="s">
        <v>35</v>
      </c>
      <c r="D6">
        <v>0</v>
      </c>
      <c r="E6" t="s">
        <v>35</v>
      </c>
      <c r="F6" t="s">
        <v>35</v>
      </c>
      <c r="G6" t="s">
        <v>35</v>
      </c>
      <c r="H6">
        <f>M6*1.5</f>
        <v>1.8900000000000001</v>
      </c>
      <c r="I6" t="s">
        <v>36</v>
      </c>
      <c r="M6">
        <v>1.26</v>
      </c>
    </row>
    <row r="7" spans="3:13" x14ac:dyDescent="0.55000000000000004">
      <c r="C7" t="s">
        <v>35</v>
      </c>
      <c r="D7">
        <v>1</v>
      </c>
      <c r="E7" t="s">
        <v>35</v>
      </c>
      <c r="F7" t="s">
        <v>35</v>
      </c>
      <c r="G7" t="s">
        <v>35</v>
      </c>
      <c r="H7">
        <f t="shared" ref="H7:H29" si="0">M7*1.5</f>
        <v>1.71</v>
      </c>
      <c r="I7" t="s">
        <v>36</v>
      </c>
      <c r="M7">
        <v>1.1399999999999999</v>
      </c>
    </row>
    <row r="8" spans="3:13" x14ac:dyDescent="0.55000000000000004">
      <c r="C8" t="s">
        <v>35</v>
      </c>
      <c r="D8">
        <v>2</v>
      </c>
      <c r="E8" t="s">
        <v>35</v>
      </c>
      <c r="F8" t="s">
        <v>35</v>
      </c>
      <c r="G8" t="s">
        <v>35</v>
      </c>
      <c r="H8">
        <f t="shared" si="0"/>
        <v>1.665</v>
      </c>
      <c r="I8" t="s">
        <v>36</v>
      </c>
      <c r="M8">
        <v>1.1100000000000001</v>
      </c>
    </row>
    <row r="9" spans="3:13" x14ac:dyDescent="0.55000000000000004">
      <c r="C9" t="s">
        <v>35</v>
      </c>
      <c r="D9">
        <v>3</v>
      </c>
      <c r="E9" t="s">
        <v>35</v>
      </c>
      <c r="F9" t="s">
        <v>35</v>
      </c>
      <c r="G9" t="s">
        <v>35</v>
      </c>
      <c r="H9">
        <f t="shared" si="0"/>
        <v>1.62</v>
      </c>
      <c r="I9" t="s">
        <v>36</v>
      </c>
      <c r="M9">
        <v>1.08</v>
      </c>
    </row>
    <row r="10" spans="3:13" x14ac:dyDescent="0.55000000000000004">
      <c r="C10" t="s">
        <v>35</v>
      </c>
      <c r="D10">
        <v>4</v>
      </c>
      <c r="E10" t="s">
        <v>35</v>
      </c>
      <c r="F10" t="s">
        <v>35</v>
      </c>
      <c r="G10" t="s">
        <v>35</v>
      </c>
      <c r="H10">
        <f t="shared" si="0"/>
        <v>1.665</v>
      </c>
      <c r="I10" t="s">
        <v>36</v>
      </c>
      <c r="M10">
        <v>1.1100000000000001</v>
      </c>
    </row>
    <row r="11" spans="3:13" x14ac:dyDescent="0.55000000000000004">
      <c r="C11" t="s">
        <v>35</v>
      </c>
      <c r="D11">
        <v>5</v>
      </c>
      <c r="E11" t="s">
        <v>35</v>
      </c>
      <c r="F11" t="s">
        <v>35</v>
      </c>
      <c r="G11" t="s">
        <v>35</v>
      </c>
      <c r="H11">
        <f t="shared" si="0"/>
        <v>1.8900000000000001</v>
      </c>
      <c r="I11" t="s">
        <v>36</v>
      </c>
      <c r="M11">
        <v>1.26</v>
      </c>
    </row>
    <row r="12" spans="3:13" x14ac:dyDescent="0.55000000000000004">
      <c r="C12" t="s">
        <v>35</v>
      </c>
      <c r="D12">
        <v>6</v>
      </c>
      <c r="E12" t="s">
        <v>35</v>
      </c>
      <c r="F12" t="s">
        <v>35</v>
      </c>
      <c r="G12" t="s">
        <v>35</v>
      </c>
      <c r="H12">
        <f t="shared" si="0"/>
        <v>2.61</v>
      </c>
      <c r="I12" t="s">
        <v>36</v>
      </c>
      <c r="M12">
        <v>1.74</v>
      </c>
    </row>
    <row r="13" spans="3:13" x14ac:dyDescent="0.55000000000000004">
      <c r="C13" t="s">
        <v>35</v>
      </c>
      <c r="D13">
        <v>7</v>
      </c>
      <c r="E13" t="s">
        <v>35</v>
      </c>
      <c r="F13" t="s">
        <v>35</v>
      </c>
      <c r="G13" t="s">
        <v>35</v>
      </c>
      <c r="H13">
        <f t="shared" si="0"/>
        <v>3.1049999999999995</v>
      </c>
      <c r="I13" t="s">
        <v>36</v>
      </c>
      <c r="M13">
        <v>2.0699999999999998</v>
      </c>
    </row>
    <row r="14" spans="3:13" x14ac:dyDescent="0.55000000000000004">
      <c r="C14" t="s">
        <v>35</v>
      </c>
      <c r="D14">
        <v>8</v>
      </c>
      <c r="E14" t="s">
        <v>35</v>
      </c>
      <c r="F14" t="s">
        <v>35</v>
      </c>
      <c r="G14" t="s">
        <v>35</v>
      </c>
      <c r="H14">
        <f t="shared" si="0"/>
        <v>2.7450000000000001</v>
      </c>
      <c r="I14" t="s">
        <v>36</v>
      </c>
      <c r="M14">
        <v>1.83</v>
      </c>
    </row>
    <row r="15" spans="3:13" x14ac:dyDescent="0.55000000000000004">
      <c r="C15" t="s">
        <v>35</v>
      </c>
      <c r="D15">
        <v>9</v>
      </c>
      <c r="E15" t="s">
        <v>35</v>
      </c>
      <c r="F15" t="s">
        <v>35</v>
      </c>
      <c r="G15" t="s">
        <v>35</v>
      </c>
      <c r="H15">
        <f t="shared" si="0"/>
        <v>2.52</v>
      </c>
      <c r="I15" t="s">
        <v>36</v>
      </c>
      <c r="M15">
        <v>1.68</v>
      </c>
    </row>
    <row r="16" spans="3:13" x14ac:dyDescent="0.55000000000000004">
      <c r="C16" t="s">
        <v>35</v>
      </c>
      <c r="D16">
        <v>10</v>
      </c>
      <c r="E16" t="s">
        <v>35</v>
      </c>
      <c r="F16" t="s">
        <v>35</v>
      </c>
      <c r="G16" t="s">
        <v>35</v>
      </c>
      <c r="H16">
        <f t="shared" si="0"/>
        <v>2.3850000000000002</v>
      </c>
      <c r="I16" t="s">
        <v>36</v>
      </c>
      <c r="M16">
        <v>1.59</v>
      </c>
    </row>
    <row r="17" spans="3:13" x14ac:dyDescent="0.55000000000000004">
      <c r="C17" t="s">
        <v>35</v>
      </c>
      <c r="D17">
        <v>11</v>
      </c>
      <c r="E17" t="s">
        <v>35</v>
      </c>
      <c r="F17" t="s">
        <v>35</v>
      </c>
      <c r="G17" t="s">
        <v>35</v>
      </c>
      <c r="H17">
        <f t="shared" si="0"/>
        <v>2.2949999999999999</v>
      </c>
      <c r="I17" t="s">
        <v>36</v>
      </c>
      <c r="M17">
        <v>1.53</v>
      </c>
    </row>
    <row r="18" spans="3:13" x14ac:dyDescent="0.55000000000000004">
      <c r="C18" t="s">
        <v>35</v>
      </c>
      <c r="D18">
        <v>12</v>
      </c>
      <c r="E18" t="s">
        <v>35</v>
      </c>
      <c r="F18" t="s">
        <v>35</v>
      </c>
      <c r="G18" t="s">
        <v>35</v>
      </c>
      <c r="H18">
        <f t="shared" si="0"/>
        <v>2.2050000000000001</v>
      </c>
      <c r="I18" t="s">
        <v>36</v>
      </c>
      <c r="M18">
        <v>1.47</v>
      </c>
    </row>
    <row r="19" spans="3:13" x14ac:dyDescent="0.55000000000000004">
      <c r="C19" t="s">
        <v>35</v>
      </c>
      <c r="D19">
        <v>13</v>
      </c>
      <c r="E19" t="s">
        <v>35</v>
      </c>
      <c r="F19" t="s">
        <v>35</v>
      </c>
      <c r="G19" t="s">
        <v>35</v>
      </c>
      <c r="H19">
        <f t="shared" si="0"/>
        <v>2.1149999999999998</v>
      </c>
      <c r="I19" t="s">
        <v>36</v>
      </c>
      <c r="M19">
        <v>1.41</v>
      </c>
    </row>
    <row r="20" spans="3:13" x14ac:dyDescent="0.55000000000000004">
      <c r="C20" t="s">
        <v>35</v>
      </c>
      <c r="D20">
        <v>14</v>
      </c>
      <c r="E20" t="s">
        <v>35</v>
      </c>
      <c r="F20" t="s">
        <v>35</v>
      </c>
      <c r="G20" t="s">
        <v>35</v>
      </c>
      <c r="H20">
        <f t="shared" si="0"/>
        <v>2.1149999999999998</v>
      </c>
      <c r="I20" t="s">
        <v>36</v>
      </c>
      <c r="M20">
        <v>1.41</v>
      </c>
    </row>
    <row r="21" spans="3:13" x14ac:dyDescent="0.55000000000000004">
      <c r="C21" t="s">
        <v>35</v>
      </c>
      <c r="D21">
        <v>15</v>
      </c>
      <c r="E21" t="s">
        <v>35</v>
      </c>
      <c r="F21" t="s">
        <v>35</v>
      </c>
      <c r="G21" t="s">
        <v>35</v>
      </c>
      <c r="H21">
        <f t="shared" si="0"/>
        <v>2.2949999999999999</v>
      </c>
      <c r="I21" t="s">
        <v>36</v>
      </c>
      <c r="M21">
        <v>1.53</v>
      </c>
    </row>
    <row r="22" spans="3:13" x14ac:dyDescent="0.55000000000000004">
      <c r="C22" t="s">
        <v>35</v>
      </c>
      <c r="D22">
        <v>16</v>
      </c>
      <c r="E22" t="s">
        <v>35</v>
      </c>
      <c r="F22" t="s">
        <v>35</v>
      </c>
      <c r="G22" t="s">
        <v>35</v>
      </c>
      <c r="H22">
        <f t="shared" si="0"/>
        <v>2.835</v>
      </c>
      <c r="I22" t="s">
        <v>36</v>
      </c>
      <c r="M22">
        <v>1.89</v>
      </c>
    </row>
    <row r="23" spans="3:13" x14ac:dyDescent="0.55000000000000004">
      <c r="C23" t="s">
        <v>35</v>
      </c>
      <c r="D23">
        <v>17</v>
      </c>
      <c r="E23" t="s">
        <v>35</v>
      </c>
      <c r="F23" t="s">
        <v>35</v>
      </c>
      <c r="G23" t="s">
        <v>35</v>
      </c>
      <c r="H23">
        <f t="shared" si="0"/>
        <v>3.7800000000000002</v>
      </c>
      <c r="I23" t="s">
        <v>36</v>
      </c>
      <c r="M23">
        <v>2.52</v>
      </c>
    </row>
    <row r="24" spans="3:13" x14ac:dyDescent="0.55000000000000004">
      <c r="C24" t="s">
        <v>35</v>
      </c>
      <c r="D24">
        <v>18</v>
      </c>
      <c r="E24" t="s">
        <v>35</v>
      </c>
      <c r="F24" t="s">
        <v>35</v>
      </c>
      <c r="G24" t="s">
        <v>35</v>
      </c>
      <c r="H24">
        <f t="shared" si="0"/>
        <v>4.3650000000000002</v>
      </c>
      <c r="I24" t="s">
        <v>36</v>
      </c>
      <c r="M24">
        <v>2.91</v>
      </c>
    </row>
    <row r="25" spans="3:13" x14ac:dyDescent="0.55000000000000004">
      <c r="C25" t="s">
        <v>35</v>
      </c>
      <c r="D25">
        <v>19</v>
      </c>
      <c r="E25" t="s">
        <v>35</v>
      </c>
      <c r="F25" t="s">
        <v>35</v>
      </c>
      <c r="G25" t="s">
        <v>35</v>
      </c>
      <c r="H25">
        <f t="shared" si="0"/>
        <v>4.41</v>
      </c>
      <c r="I25" t="s">
        <v>36</v>
      </c>
      <c r="M25">
        <v>2.94</v>
      </c>
    </row>
    <row r="26" spans="3:13" x14ac:dyDescent="0.55000000000000004">
      <c r="C26" t="s">
        <v>35</v>
      </c>
      <c r="D26">
        <v>20</v>
      </c>
      <c r="E26" t="s">
        <v>35</v>
      </c>
      <c r="F26" t="s">
        <v>35</v>
      </c>
      <c r="G26" t="s">
        <v>35</v>
      </c>
      <c r="H26">
        <f t="shared" si="0"/>
        <v>4.32</v>
      </c>
      <c r="I26" t="s">
        <v>36</v>
      </c>
      <c r="M26">
        <v>2.88</v>
      </c>
    </row>
    <row r="27" spans="3:13" x14ac:dyDescent="0.55000000000000004">
      <c r="C27" t="s">
        <v>35</v>
      </c>
      <c r="D27">
        <v>21</v>
      </c>
      <c r="E27" t="s">
        <v>35</v>
      </c>
      <c r="F27" t="s">
        <v>35</v>
      </c>
      <c r="G27" t="s">
        <v>35</v>
      </c>
      <c r="H27">
        <f t="shared" si="0"/>
        <v>4.0049999999999999</v>
      </c>
      <c r="I27" t="s">
        <v>36</v>
      </c>
      <c r="M27">
        <v>2.67</v>
      </c>
    </row>
    <row r="28" spans="3:13" x14ac:dyDescent="0.55000000000000004">
      <c r="C28" t="s">
        <v>35</v>
      </c>
      <c r="D28">
        <v>22</v>
      </c>
      <c r="E28" t="s">
        <v>35</v>
      </c>
      <c r="F28" t="s">
        <v>35</v>
      </c>
      <c r="G28" t="s">
        <v>35</v>
      </c>
      <c r="H28">
        <f t="shared" si="0"/>
        <v>3.33</v>
      </c>
      <c r="I28" t="s">
        <v>36</v>
      </c>
      <c r="M28">
        <v>2.2200000000000002</v>
      </c>
    </row>
    <row r="29" spans="3:13" x14ac:dyDescent="0.55000000000000004">
      <c r="C29" t="s">
        <v>35</v>
      </c>
      <c r="D29">
        <v>23</v>
      </c>
      <c r="E29" t="s">
        <v>35</v>
      </c>
      <c r="F29" t="s">
        <v>35</v>
      </c>
      <c r="G29" t="s">
        <v>35</v>
      </c>
      <c r="H29">
        <f t="shared" si="0"/>
        <v>2.4749999999999996</v>
      </c>
      <c r="I29" t="s">
        <v>36</v>
      </c>
      <c r="M29">
        <v>1.65</v>
      </c>
    </row>
    <row r="31" spans="3:13" x14ac:dyDescent="0.55000000000000004">
      <c r="E31" t="s">
        <v>37</v>
      </c>
    </row>
    <row r="35" spans="3:13" x14ac:dyDescent="0.55000000000000004">
      <c r="C35" t="s">
        <v>39</v>
      </c>
    </row>
    <row r="36" spans="3:13" x14ac:dyDescent="0.55000000000000004">
      <c r="C36" t="s">
        <v>40</v>
      </c>
      <c r="D36">
        <v>0</v>
      </c>
      <c r="E36" t="s">
        <v>41</v>
      </c>
      <c r="F36" t="s">
        <v>41</v>
      </c>
      <c r="G36" t="s">
        <v>41</v>
      </c>
      <c r="H36">
        <f>M36/3</f>
        <v>9.0000000000000011E-2</v>
      </c>
      <c r="I36" t="s">
        <v>36</v>
      </c>
      <c r="M36">
        <v>0.27</v>
      </c>
    </row>
    <row r="37" spans="3:13" x14ac:dyDescent="0.55000000000000004">
      <c r="C37" t="s">
        <v>42</v>
      </c>
      <c r="D37">
        <v>1</v>
      </c>
      <c r="E37" t="s">
        <v>41</v>
      </c>
      <c r="F37" t="s">
        <v>41</v>
      </c>
      <c r="G37" t="s">
        <v>41</v>
      </c>
      <c r="H37">
        <f t="shared" ref="H37:H59" si="1">M37/3</f>
        <v>9.0000000000000011E-2</v>
      </c>
      <c r="I37" t="s">
        <v>36</v>
      </c>
      <c r="M37">
        <v>0.27</v>
      </c>
    </row>
    <row r="38" spans="3:13" x14ac:dyDescent="0.55000000000000004">
      <c r="C38" t="s">
        <v>42</v>
      </c>
      <c r="D38">
        <v>2</v>
      </c>
      <c r="E38" t="s">
        <v>41</v>
      </c>
      <c r="F38" t="s">
        <v>41</v>
      </c>
      <c r="G38" t="s">
        <v>41</v>
      </c>
      <c r="H38">
        <f t="shared" si="1"/>
        <v>9.0000000000000011E-2</v>
      </c>
      <c r="I38" t="s">
        <v>36</v>
      </c>
      <c r="M38">
        <v>0.27</v>
      </c>
    </row>
    <row r="39" spans="3:13" x14ac:dyDescent="0.55000000000000004">
      <c r="C39" t="s">
        <v>42</v>
      </c>
      <c r="D39">
        <v>3</v>
      </c>
      <c r="E39" t="s">
        <v>41</v>
      </c>
      <c r="F39" t="s">
        <v>41</v>
      </c>
      <c r="G39" t="s">
        <v>41</v>
      </c>
      <c r="H39">
        <f t="shared" si="1"/>
        <v>9.0000000000000011E-2</v>
      </c>
      <c r="I39" t="s">
        <v>36</v>
      </c>
      <c r="M39">
        <v>0.27</v>
      </c>
    </row>
    <row r="40" spans="3:13" x14ac:dyDescent="0.55000000000000004">
      <c r="C40" t="s">
        <v>42</v>
      </c>
      <c r="D40">
        <v>4</v>
      </c>
      <c r="E40" t="s">
        <v>41</v>
      </c>
      <c r="F40" t="s">
        <v>41</v>
      </c>
      <c r="G40" t="s">
        <v>41</v>
      </c>
      <c r="H40">
        <f t="shared" si="1"/>
        <v>9.0000000000000011E-2</v>
      </c>
      <c r="I40" t="s">
        <v>36</v>
      </c>
      <c r="M40">
        <v>0.27</v>
      </c>
    </row>
    <row r="41" spans="3:13" x14ac:dyDescent="0.55000000000000004">
      <c r="C41" t="s">
        <v>42</v>
      </c>
      <c r="D41">
        <v>5</v>
      </c>
      <c r="E41" t="s">
        <v>41</v>
      </c>
      <c r="F41" t="s">
        <v>41</v>
      </c>
      <c r="G41" t="s">
        <v>41</v>
      </c>
      <c r="H41">
        <f t="shared" si="1"/>
        <v>9.0000000000000011E-2</v>
      </c>
      <c r="I41" t="s">
        <v>36</v>
      </c>
      <c r="M41">
        <v>0.27</v>
      </c>
    </row>
    <row r="42" spans="3:13" x14ac:dyDescent="0.55000000000000004">
      <c r="C42" t="s">
        <v>42</v>
      </c>
      <c r="D42">
        <v>6</v>
      </c>
      <c r="E42" t="s">
        <v>41</v>
      </c>
      <c r="F42" t="s">
        <v>41</v>
      </c>
      <c r="G42" t="s">
        <v>41</v>
      </c>
      <c r="H42">
        <f t="shared" si="1"/>
        <v>9.0000000000000011E-2</v>
      </c>
      <c r="I42" t="s">
        <v>36</v>
      </c>
      <c r="M42">
        <v>0.27</v>
      </c>
    </row>
    <row r="43" spans="3:13" x14ac:dyDescent="0.55000000000000004">
      <c r="C43" t="s">
        <v>42</v>
      </c>
      <c r="D43">
        <v>7</v>
      </c>
      <c r="E43" t="s">
        <v>41</v>
      </c>
      <c r="F43" t="s">
        <v>41</v>
      </c>
      <c r="G43" t="s">
        <v>41</v>
      </c>
      <c r="H43">
        <f t="shared" si="1"/>
        <v>9.0000000000000011E-2</v>
      </c>
      <c r="I43" t="s">
        <v>36</v>
      </c>
      <c r="M43">
        <v>0.27</v>
      </c>
    </row>
    <row r="44" spans="3:13" x14ac:dyDescent="0.55000000000000004">
      <c r="C44" t="s">
        <v>42</v>
      </c>
      <c r="D44">
        <v>8</v>
      </c>
      <c r="E44" t="s">
        <v>41</v>
      </c>
      <c r="F44" t="s">
        <v>41</v>
      </c>
      <c r="G44" t="s">
        <v>41</v>
      </c>
      <c r="H44">
        <f t="shared" si="1"/>
        <v>9.0000000000000011E-2</v>
      </c>
      <c r="I44" t="s">
        <v>36</v>
      </c>
      <c r="M44">
        <v>0.27</v>
      </c>
    </row>
    <row r="45" spans="3:13" x14ac:dyDescent="0.55000000000000004">
      <c r="C45" t="s">
        <v>42</v>
      </c>
      <c r="D45">
        <v>9</v>
      </c>
      <c r="E45" t="s">
        <v>41</v>
      </c>
      <c r="F45" t="s">
        <v>41</v>
      </c>
      <c r="G45" t="s">
        <v>41</v>
      </c>
      <c r="H45">
        <f t="shared" si="1"/>
        <v>0.20613333333333331</v>
      </c>
      <c r="I45" t="s">
        <v>36</v>
      </c>
      <c r="M45">
        <v>0.61839999999999995</v>
      </c>
    </row>
    <row r="46" spans="3:13" x14ac:dyDescent="0.55000000000000004">
      <c r="C46" t="s">
        <v>42</v>
      </c>
      <c r="D46">
        <v>10</v>
      </c>
      <c r="E46" t="s">
        <v>41</v>
      </c>
      <c r="F46" t="s">
        <v>41</v>
      </c>
      <c r="G46" t="s">
        <v>41</v>
      </c>
      <c r="H46">
        <f t="shared" si="1"/>
        <v>0.33333333333333331</v>
      </c>
      <c r="I46" t="s">
        <v>36</v>
      </c>
      <c r="M46">
        <v>1</v>
      </c>
    </row>
    <row r="47" spans="3:13" x14ac:dyDescent="0.55000000000000004">
      <c r="C47" t="s">
        <v>42</v>
      </c>
      <c r="D47">
        <v>11</v>
      </c>
      <c r="E47" t="s">
        <v>41</v>
      </c>
      <c r="F47" t="s">
        <v>41</v>
      </c>
      <c r="G47" t="s">
        <v>41</v>
      </c>
      <c r="H47">
        <f t="shared" si="1"/>
        <v>0.33333333333333331</v>
      </c>
      <c r="I47" t="s">
        <v>36</v>
      </c>
      <c r="M47">
        <v>1</v>
      </c>
    </row>
    <row r="48" spans="3:13" x14ac:dyDescent="0.55000000000000004">
      <c r="C48" t="s">
        <v>42</v>
      </c>
      <c r="D48">
        <v>12</v>
      </c>
      <c r="E48" t="s">
        <v>41</v>
      </c>
      <c r="F48" t="s">
        <v>41</v>
      </c>
      <c r="G48" t="s">
        <v>41</v>
      </c>
      <c r="H48">
        <f t="shared" si="1"/>
        <v>0.33333333333333331</v>
      </c>
      <c r="I48" t="s">
        <v>36</v>
      </c>
      <c r="M48">
        <v>1</v>
      </c>
    </row>
    <row r="49" spans="3:13" x14ac:dyDescent="0.55000000000000004">
      <c r="C49" t="s">
        <v>42</v>
      </c>
      <c r="D49">
        <v>13</v>
      </c>
      <c r="E49" t="s">
        <v>41</v>
      </c>
      <c r="F49" t="s">
        <v>41</v>
      </c>
      <c r="G49" t="s">
        <v>41</v>
      </c>
      <c r="H49">
        <f t="shared" si="1"/>
        <v>0.33333333333333331</v>
      </c>
      <c r="I49" t="s">
        <v>36</v>
      </c>
      <c r="M49">
        <v>1</v>
      </c>
    </row>
    <row r="50" spans="3:13" x14ac:dyDescent="0.55000000000000004">
      <c r="C50" t="s">
        <v>42</v>
      </c>
      <c r="D50">
        <v>14</v>
      </c>
      <c r="E50" t="s">
        <v>41</v>
      </c>
      <c r="F50" t="s">
        <v>41</v>
      </c>
      <c r="G50" t="s">
        <v>41</v>
      </c>
      <c r="H50">
        <f t="shared" si="1"/>
        <v>0.24846666666666664</v>
      </c>
      <c r="I50" t="s">
        <v>36</v>
      </c>
      <c r="M50">
        <v>0.74539999999999995</v>
      </c>
    </row>
    <row r="51" spans="3:13" x14ac:dyDescent="0.55000000000000004">
      <c r="C51" t="s">
        <v>42</v>
      </c>
      <c r="D51">
        <v>15</v>
      </c>
      <c r="E51" t="s">
        <v>41</v>
      </c>
      <c r="F51" t="s">
        <v>41</v>
      </c>
      <c r="G51" t="s">
        <v>41</v>
      </c>
      <c r="H51">
        <f t="shared" si="1"/>
        <v>0.16336666666666666</v>
      </c>
      <c r="I51" t="s">
        <v>36</v>
      </c>
      <c r="M51">
        <v>0.49009999999999998</v>
      </c>
    </row>
    <row r="52" spans="3:13" x14ac:dyDescent="0.55000000000000004">
      <c r="C52" t="s">
        <v>42</v>
      </c>
      <c r="D52">
        <v>16</v>
      </c>
      <c r="E52" t="s">
        <v>41</v>
      </c>
      <c r="F52" t="s">
        <v>41</v>
      </c>
      <c r="G52" t="s">
        <v>41</v>
      </c>
      <c r="H52">
        <f t="shared" si="1"/>
        <v>9.0000000000000011E-2</v>
      </c>
      <c r="I52" t="s">
        <v>36</v>
      </c>
      <c r="M52">
        <v>0.27</v>
      </c>
    </row>
    <row r="53" spans="3:13" x14ac:dyDescent="0.55000000000000004">
      <c r="C53" t="s">
        <v>42</v>
      </c>
      <c r="D53">
        <v>17</v>
      </c>
      <c r="E53" t="s">
        <v>41</v>
      </c>
      <c r="F53" t="s">
        <v>35</v>
      </c>
      <c r="G53" t="s">
        <v>41</v>
      </c>
      <c r="H53">
        <f t="shared" si="1"/>
        <v>9.0000000000000011E-2</v>
      </c>
      <c r="I53" t="s">
        <v>36</v>
      </c>
      <c r="M53">
        <v>0.27</v>
      </c>
    </row>
    <row r="54" spans="3:13" x14ac:dyDescent="0.55000000000000004">
      <c r="C54" t="s">
        <v>42</v>
      </c>
      <c r="D54">
        <v>18</v>
      </c>
      <c r="E54" t="s">
        <v>40</v>
      </c>
      <c r="F54" t="s">
        <v>41</v>
      </c>
      <c r="G54" t="s">
        <v>41</v>
      </c>
      <c r="H54">
        <f t="shared" si="1"/>
        <v>9.0000000000000011E-2</v>
      </c>
      <c r="I54" t="s">
        <v>36</v>
      </c>
      <c r="M54">
        <v>0.27</v>
      </c>
    </row>
    <row r="55" spans="3:13" x14ac:dyDescent="0.55000000000000004">
      <c r="C55" t="s">
        <v>42</v>
      </c>
      <c r="D55">
        <v>19</v>
      </c>
      <c r="E55" t="s">
        <v>41</v>
      </c>
      <c r="F55" t="s">
        <v>41</v>
      </c>
      <c r="G55" t="s">
        <v>41</v>
      </c>
      <c r="H55">
        <f t="shared" si="1"/>
        <v>9.0000000000000011E-2</v>
      </c>
      <c r="I55" t="s">
        <v>36</v>
      </c>
      <c r="M55">
        <v>0.27</v>
      </c>
    </row>
    <row r="56" spans="3:13" x14ac:dyDescent="0.55000000000000004">
      <c r="C56" t="s">
        <v>42</v>
      </c>
      <c r="D56">
        <v>20</v>
      </c>
      <c r="E56" t="s">
        <v>41</v>
      </c>
      <c r="F56" t="s">
        <v>41</v>
      </c>
      <c r="G56" t="s">
        <v>41</v>
      </c>
      <c r="H56">
        <f t="shared" si="1"/>
        <v>9.0000000000000011E-2</v>
      </c>
      <c r="I56" t="s">
        <v>36</v>
      </c>
      <c r="M56">
        <v>0.27</v>
      </c>
    </row>
    <row r="57" spans="3:13" x14ac:dyDescent="0.55000000000000004">
      <c r="C57" t="s">
        <v>42</v>
      </c>
      <c r="D57">
        <v>21</v>
      </c>
      <c r="E57" t="s">
        <v>41</v>
      </c>
      <c r="F57" t="s">
        <v>41</v>
      </c>
      <c r="G57" t="s">
        <v>41</v>
      </c>
      <c r="H57">
        <f t="shared" si="1"/>
        <v>9.0000000000000011E-2</v>
      </c>
      <c r="I57" t="s">
        <v>36</v>
      </c>
      <c r="M57">
        <v>0.27</v>
      </c>
    </row>
    <row r="58" spans="3:13" x14ac:dyDescent="0.55000000000000004">
      <c r="C58" t="s">
        <v>42</v>
      </c>
      <c r="D58">
        <v>22</v>
      </c>
      <c r="E58" t="s">
        <v>41</v>
      </c>
      <c r="F58" t="s">
        <v>41</v>
      </c>
      <c r="G58" t="s">
        <v>41</v>
      </c>
      <c r="H58">
        <f t="shared" si="1"/>
        <v>9.0000000000000011E-2</v>
      </c>
      <c r="I58" t="s">
        <v>36</v>
      </c>
      <c r="M58">
        <v>0.27</v>
      </c>
    </row>
    <row r="59" spans="3:13" x14ac:dyDescent="0.55000000000000004">
      <c r="C59" t="s">
        <v>42</v>
      </c>
      <c r="D59">
        <v>23</v>
      </c>
      <c r="E59" t="s">
        <v>41</v>
      </c>
      <c r="F59" t="s">
        <v>41</v>
      </c>
      <c r="G59" t="s">
        <v>41</v>
      </c>
      <c r="H59">
        <f t="shared" si="1"/>
        <v>9.0000000000000011E-2</v>
      </c>
      <c r="I59" t="s">
        <v>36</v>
      </c>
      <c r="M59">
        <v>0.27</v>
      </c>
    </row>
    <row r="61" spans="3:13" x14ac:dyDescent="0.55000000000000004">
      <c r="C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elec_merged</vt:lpstr>
      <vt:lpstr>Linear Regression SOC</vt:lpstr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Bharati, Alok Kumar</dc:creator>
  <cp:lastModifiedBy>Bharati, Alok Kumar</cp:lastModifiedBy>
  <dcterms:created xsi:type="dcterms:W3CDTF">2022-04-08T18:20:27Z</dcterms:created>
  <dcterms:modified xsi:type="dcterms:W3CDTF">2022-04-12T23:30:38Z</dcterms:modified>
</cp:coreProperties>
</file>