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MonGen!$K$1:$K$8000</definedName>
    <definedName name="_xlnm._FilterDatabase" localSheetId="2" hidden="1">StdItems!$C$1:$C$891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B245" i="2"/>
  <c r="J245" i="2" s="1"/>
  <c r="W245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45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<sst xmlns="http://schemas.openxmlformats.org/spreadsheetml/2006/main" count="16559" uniqueCount="2392">
  <si>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</si>
  <si>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</si>
  <si>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</si>
  <si>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</si>
  <si>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</si>
  <si>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</si>
  <si>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</si>
  <si>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</si>
  <si>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</si>
  <si>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</si>
  <si>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</si>
  <si>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</si>
  <si>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</si>
  <si>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</si>
  <si>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</si>
  <si>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</si>
  <si>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</si>
  <si>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</si>
  <si>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</si>
  <si>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</si>
  <si>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</si>
  <si>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</si>
  <si>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</si>
  <si>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</si>
  <si>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</si>
  <si>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</si>
  <si>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</si>
  <si>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</si>
  <si>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</si>
  <si>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</si>
  <si>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</si>
  <si>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</si>
  <si>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</si>
  <si>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</si>
  <si>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</si>
  <si>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</si>
  <si>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</si>
  <si>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</si>
  <si>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</si>
  <si>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</si>
  <si>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</si>
  <si>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</si>
  <si>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</si>
  <si>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</si>
  <si>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</si>
  <si>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</si>
  <si>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</si>
  <si>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</si>
  <si>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</si>
  <si>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</si>
  <si>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</si>
  <si>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</si>
  <si>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</si>
  <si>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</si>
  <si>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</si>
  <si>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</si>
  <si>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</si>
  <si>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</si>
  <si>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</si>
  <si>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</si>
  <si>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</si>
  <si>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</si>
  <si>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</si>
  <si>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</si>
  <si>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</si>
  <si>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</si>
  <si>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</si>
  <si>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</si>
  <si>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</si>
  <si>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</si>
  <si>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</si>
  <si>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</si>
  <si>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</si>
  <si>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</si>
  <si>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</si>
  <si>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</si>
  <si>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</si>
  <si>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</si>
  <si>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</si>
  <si>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</si>
  <si>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</si>
  <si>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</si>
  <si>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</si>
  <si>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</si>
  <si>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</si>
  <si>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</si>
  <si>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</si>
  <si>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</si>
  <si>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</si>
  <si>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</si>
  <si>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</si>
  <si>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</si>
  <si>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</si>
  <si>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</si>
  <si>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</si>
  <si>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</si>
  <si>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</si>
  <si>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</si>
  <si>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</si>
  <si>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</si>
  <si>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</si>
  <si>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</si>
  <si>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</si>
  <si>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</si>
  <si>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</si>
  <si>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</si>
  <si>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</si>
  <si>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</si>
  <si>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</si>
  <si>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</si>
  <si>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</si>
  <si>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</si>
  <si>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</si>
  <si>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</si>
  <si>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</si>
  <si>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</si>
  <si>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</si>
  <si>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</si>
  <si>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</si>
  <si>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</si>
  <si>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</si>
  <si>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</si>
  <si>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</si>
  <si>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</si>
  <si>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</si>
  <si>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</si>
  <si>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</si>
  <si>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</si>
  <si>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</si>
  <si>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</si>
  <si>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</si>
  <si>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</si>
  <si>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</si>
  <si>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</si>
  <si>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</si>
  <si>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</si>
  <si>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</si>
  <si>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</si>
  <si>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</si>
  <si>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</si>
  <si>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</si>
  <si>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</si>
  <si>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</si>
  <si>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</si>
  <si>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</si>
  <si>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</si>
  <si>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</si>
  <si>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</si>
  <si>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</si>
  <si>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</si>
  <si>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</si>
  <si>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</si>
  <si>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</si>
  <si>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</si>
  <si>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</si>
  <si>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</si>
  <si>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</si>
  <si>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</si>
  <si>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</si>
  <si>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</si>
  <si>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</si>
  <si>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</si>
  <si>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</si>
  <si>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</si>
  <si>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</si>
  <si>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</si>
  <si>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</si>
  <si>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</si>
  <si>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</si>
  <si>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</si>
  <si>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</si>
  <si>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</si>
  <si>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</si>
  <si>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</si>
  <si>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</si>
  <si>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</si>
  <si>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</si>
  <si>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</si>
  <si>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</si>
  <si>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</si>
  <si>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</si>
  <si>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</si>
  <si>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</si>
  <si>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</si>
  <si>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</si>
  <si>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</si>
  <si>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</si>
  <si>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</si>
  <si>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</si>
  <si>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</si>
  <si>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</si>
  <si>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</si>
  <si>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</si>
  <si>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</si>
  <si>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</si>
  <si>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</si>
  <si>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</si>
  <si>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</si>
  <si>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</si>
  <si>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</si>
  <si>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</si>
  <si>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</si>
  <si>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</si>
  <si>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</si>
  <si>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</si>
  <si>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</si>
  <si>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</si>
  <si>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</si>
  <si>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</si>
  <si>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</si>
  <si>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</si>
  <si>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</si>
  <si>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</si>
  <si>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</si>
  <si>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</si>
  <si>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</si>
  <si>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</si>
  <si>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</si>
  <si>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</si>
  <si>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</si>
  <si>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</si>
  <si>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</si>
  <si>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</si>
  <si>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</si>
  <si>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</si>
  <si>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</si>
  <si>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</si>
  <si>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</si>
  <si>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</si>
  <si>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</si>
  <si>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</si>
  <si>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</si>
  <si>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</si>
  <si>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</si>
  <si>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</si>
  <si>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</si>
  <si>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</si>
  <si>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</si>
  <si>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</si>
  <si>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</si>
  <si>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</si>
  <si>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</si>
  <si>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</si>
  <si>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</si>
  <si>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</si>
  <si>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</si>
  <si>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</si>
  <si>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</si>
  <si>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</si>
  <si>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</si>
  <si>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</si>
  <si>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</si>
  <si>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</si>
  <si>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</si>
  <si>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</si>
  <si>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</si>
  <si>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</si>
  <si>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</si>
  <si>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</si>
  <si>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</si>
  <si>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</si>
  <si>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</si>
  <si>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</si>
  <si>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</si>
  <si>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</si>
  <si>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</si>
  <si>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</si>
  <si>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</si>
  <si>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</si>
  <si>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</si>
  <si>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</si>
  <si>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</si>
  <si>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</si>
  <si>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</si>
  <si>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</si>
  <si>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</si>
  <si>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</si>
  <si>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</si>
  <si>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</si>
  <si>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</si>
  <si>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</si>
  <si>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</si>
  <si>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</si>
  <si>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</si>
  <si>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</si>
  <si>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</si>
  <si>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</si>
  <si>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</si>
  <si>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</si>
  <si>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</si>
  <si>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</si>
  <si>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</si>
  <si>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</si>
  <si>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</si>
  <si>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</si>
  <si>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</si>
  <si>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</si>
  <si>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</si>
  <si>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</si>
  <si>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</si>
  <si>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</si>
  <si>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</si>
  <si>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</si>
  <si>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</si>
  <si>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</si>
  <si>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</si>
  <si>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</si>
  <si>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</si>
  <si>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</si>
  <si>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</si>
  <si>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</si>
  <si>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</si>
  <si>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</si>
  <si>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</si>
  <si>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</si>
  <si>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</si>
  <si>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</si>
  <si>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</si>
  <si>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</si>
  <si>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</si>
  <si>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</si>
  <si>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</si>
  <si>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</si>
  <si>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</si>
  <si>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</si>
  <si>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</si>
  <si>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</si>
  <si>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</si>
  <si>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</si>
  <si>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</si>
  <si>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</si>
  <si>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</si>
  <si>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</si>
  <si>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</si>
  <si>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</si>
  <si>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</si>
  <si>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</si>
  <si>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</si>
  <si>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</si>
  <si>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</si>
  <si>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</si>
  <si>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</si>
  <si>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</si>
  <si>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</si>
  <si>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</si>
  <si>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</si>
  <si>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</si>
  <si>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</si>
  <si>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</si>
  <si>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</si>
  <si>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</si>
  <si>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</si>
  <si>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</si>
  <si>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</si>
  <si>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</si>
  <si>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</si>
  <si>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</si>
  <si>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</si>
  <si>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</si>
  <si>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</si>
  <si>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</si>
  <si>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</si>
  <si>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</si>
  <si>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</si>
  <si>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</si>
  <si>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</si>
  <si>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</si>
  <si>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</si>
  <si>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</si>
  <si>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</si>
  <si>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</si>
  <si>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</si>
  <si>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</si>
  <si>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</si>
  <si>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</si>
  <si>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</si>
  <si>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</si>
  <si>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</si>
  <si>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</si>
  <si>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</si>
  <si>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</si>
  <si>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</si>
  <si>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</si>
  <si>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</si>
  <si>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</si>
  <si>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</si>
  <si>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</si>
  <si>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</si>
  <si>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</si>
  <si>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</si>
  <si>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</si>
  <si>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</si>
  <si>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</si>
  <si>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</si>
  <si>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</si>
  <si>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</si>
  <si>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</si>
  <si>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</si>
  <si>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</si>
  <si>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</si>
  <si>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</si>
  <si>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</si>
  <si>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</si>
  <si>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</si>
  <si>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</si>
  <si>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</si>
  <si>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</si>
  <si>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</si>
  <si>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</si>
  <si>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</si>
  <si>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</si>
  <si>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</si>
  <si>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</si>
  <si>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</si>
  <si>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</si>
  <si>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</si>
  <si>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</si>
  <si>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</si>
  <si>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</si>
  <si>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</si>
  <si>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</si>
  <si>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</si>
  <si>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</si>
  <si>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</si>
  <si>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</si>
  <si>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</si>
  <si>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</si>
  <si>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</si>
  <si>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</si>
  <si>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</si>
  <si>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</si>
  <si>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</si>
  <si>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</si>
  <si>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</si>
  <si>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</si>
  <si>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</si>
  <si>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</si>
  <si>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</si>
  <si>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</si>
  <si>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</si>
  <si>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</si>
  <si>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</si>
  <si>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</si>
  <si>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</si>
  <si>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</si>
  <si>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</si>
  <si>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</si>
  <si>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</si>
  <si>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</si>
  <si>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</si>
  <si>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</si>
  <si>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</si>
  <si>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</si>
  <si>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</si>
  <si>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</si>
  <si>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</si>
  <si>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</si>
  <si>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</si>
  <si>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</si>
  <si>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</si>
  <si>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</si>
  <si>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</si>
  <si>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</si>
  <si>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</si>
  <si>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</si>
  <si>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</si>
  <si>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</si>
  <si>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</si>
  <si>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</si>
  <si>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</si>
  <si>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</si>
  <si>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</si>
  <si>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</si>
  <si>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</si>
  <si>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</si>
  <si>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</si>
  <si>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</si>
  <si>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</si>
  <si>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</si>
  <si>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</si>
  <si>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</si>
  <si>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</si>
  <si>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</si>
  <si>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</si>
  <si>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</si>
  <si>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</si>
  <si>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</si>
  <si>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</si>
  <si>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</si>
  <si>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</si>
  <si>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</si>
  <si>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</si>
  <si>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</si>
  <si>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</si>
  <si>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</si>
  <si>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</si>
  <si>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</si>
  <si>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</si>
  <si>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</si>
  <si>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</si>
  <si>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</si>
  <si>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</si>
  <si>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</si>
  <si>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</si>
  <si>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</si>
  <si>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</si>
  <si>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</si>
  <si>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</si>
  <si>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</si>
  <si>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</si>
  <si>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</si>
  <si>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</si>
  <si>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</si>
  <si>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</si>
  <si>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</si>
  <si>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</si>
  <si>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</si>
  <si>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</si>
  <si>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</si>
  <si>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</si>
  <si>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</si>
  <si>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</si>
  <si>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</si>
  <si>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</si>
  <si>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</si>
  <si>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</si>
  <si>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</si>
  <si>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</si>
  <si>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</si>
  <si>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</si>
  <si>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</si>
  <si>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</si>
  <si>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</si>
  <si>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</si>
  <si>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</si>
  <si>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</si>
  <si>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</si>
  <si>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</si>
  <si>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</si>
  <si>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</si>
  <si>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</si>
  <si>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</si>
  <si>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</si>
  <si>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</si>
  <si>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</si>
  <si>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</si>
  <si>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</si>
  <si>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</si>
  <si>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</si>
  <si>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</si>
  <si>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</si>
  <si>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</si>
  <si>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</si>
  <si>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</si>
  <si>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</si>
  <si>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</si>
  <si>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</si>
  <si>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</si>
  <si>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</si>
  <si>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</si>
  <si>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</si>
  <si>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</si>
  <si>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</si>
  <si>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</si>
  <si>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</si>
  <si>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</si>
  <si>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</si>
  <si>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</si>
  <si>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</si>
  <si>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</si>
  <si>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</si>
  <si>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</si>
  <si>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</si>
  <si>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</si>
  <si>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</si>
  <si>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</si>
  <si>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</si>
  <si>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</si>
  <si>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</si>
  <si>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</si>
  <si>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</si>
  <si>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</si>
  <si>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</si>
  <si>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</si>
  <si>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</si>
  <si>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</si>
  <si>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</si>
  <si>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</si>
  <si>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</si>
  <si>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</si>
  <si>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</si>
  <si>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</si>
  <si>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</si>
  <si>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</si>
  <si>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</si>
  <si>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</si>
  <si>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</si>
  <si>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</si>
  <si>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</si>
  <si>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</si>
  <si>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</si>
  <si>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</si>
  <si>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</si>
  <si>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</si>
  <si>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</si>
  <si>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</si>
  <si>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</si>
  <si>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</si>
  <si>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</si>
  <si>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</si>
  <si>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</si>
  <si>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</si>
  <si>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</si>
  <si>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</si>
  <si>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</si>
  <si>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</si>
  <si>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</si>
  <si>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</si>
  <si>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</si>
  <si>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</si>
  <si>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</si>
  <si>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</si>
  <si>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</si>
  <si>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</si>
  <si>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</si>
  <si>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</si>
  <si>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</si>
  <si>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</si>
  <si>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</si>
  <si>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</si>
  <si>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</si>
  <si>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</si>
  <si>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</si>
  <si>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</si>
  <si>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</si>
  <si>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</si>
  <si>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</si>
  <si>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</si>
  <si>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</si>
  <si>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</si>
  <si>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</si>
  <si>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</si>
  <si>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</si>
  <si>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</si>
  <si>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</si>
  <si>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</si>
  <si>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</si>
  <si>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</si>
  <si>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</si>
  <si>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</si>
  <si>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</si>
  <si>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</si>
  <si>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</si>
  <si>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</si>
  <si>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</si>
  <si>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</si>
  <si>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</si>
  <si>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</si>
  <si>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</si>
  <si>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</si>
  <si>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</si>
  <si>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</si>
  <si>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</si>
  <si>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</si>
  <si>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</si>
  <si>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</si>
  <si>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</si>
  <si>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</si>
  <si>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</si>
  <si>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</si>
  <si>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</si>
  <si>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</si>
  <si>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</si>
  <si>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</si>
  <si>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</si>
  <si>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</si>
  <si>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</si>
  <si>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</si>
  <si>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</si>
  <si>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</si>
  <si>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</si>
  <si>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</si>
  <si>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</si>
  <si>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</si>
  <si>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</si>
  <si>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</si>
  <si>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</si>
  <si>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</si>
  <si>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</si>
  <si>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</si>
  <si>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</si>
  <si>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</si>
  <si>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</si>
  <si>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</si>
  <si>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</si>
  <si>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</si>
  <si>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</si>
  <si>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</si>
  <si>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</si>
  <si>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</si>
  <si>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</si>
  <si>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</si>
  <si>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</si>
  <si>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</si>
  <si>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</si>
  <si>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</si>
  <si>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</si>
  <si>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</si>
  <si>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</si>
  <si>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</si>
  <si>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</si>
  <si>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</si>
  <si>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</si>
  <si>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</si>
  <si>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</si>
  <si>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</si>
  <si>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</si>
  <si>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</si>
  <si>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</si>
  <si>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</si>
  <si>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</si>
  <si>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</si>
  <si>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</si>
  <si>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</si>
  <si>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</si>
  <si>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</si>
  <si>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</si>
  <si>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</si>
  <si>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</si>
  <si>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</si>
  <si>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</si>
  <si>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</si>
  <si>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</si>
  <si>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</si>
  <si>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</si>
  <si>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</si>
  <si>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</si>
  <si>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</si>
  <si>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</si>
  <si>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</si>
  <si>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</si>
  <si>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</si>
  <si>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</si>
  <si>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</si>
  <si>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</si>
  <si>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</si>
  <si>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</si>
  <si>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</si>
  <si>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</si>
  <si>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</si>
  <si>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</si>
  <si>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</si>
  <si>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</si>
  <si>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</si>
  <si>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</si>
  <si>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</si>
  <si>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</si>
  <si>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</si>
  <si>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</si>
  <si>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</si>
  <si>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</si>
  <si>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</si>
  <si>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</si>
  <si>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</si>
  <si>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</si>
  <si>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</si>
  <si>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</si>
  <si>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</si>
  <si>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</si>
  <si>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</si>
  <si>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</si>
  <si>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</si>
  <si>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</si>
  <si>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</si>
  <si>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</si>
  <si>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</si>
  <si>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</si>
  <si>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</si>
  <si>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</si>
  <si>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</si>
  <si>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</si>
  <si>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</si>
  <si>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</si>
  <si>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</si>
  <si>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</si>
  <si>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</si>
  <si>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</si>
  <si>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</si>
  <si>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</si>
  <si>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</si>
  <si>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</si>
  <si>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</si>
  <si>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</si>
  <si>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</si>
  <si>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</si>
  <si>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</si>
  <si>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</si>
  <si>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</si>
  <si>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</si>
  <si>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</si>
  <si>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</si>
  <si>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</si>
  <si>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</si>
  <si>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</si>
  <si>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</si>
  <si>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</si>
  <si>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</si>
  <si>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</si>
  <si>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</si>
  <si>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</si>
  <si>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</si>
  <si>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</si>
  <si>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</si>
  <si>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</si>
  <si>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</si>
  <si>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</si>
  <si>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</si>
  <si>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</si>
  <si>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</si>
  <si>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</si>
  <si>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</si>
  <si>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</si>
  <si>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</si>
  <si>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</si>
  <si>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</si>
  <si>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</si>
  <si>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</si>
  <si>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</si>
  <si>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</si>
  <si>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</si>
  <si>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</si>
  <si>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</si>
  <si>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</si>
  <si>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</si>
  <si>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</si>
  <si>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</si>
  <si>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</si>
  <si>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</si>
  <si>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</si>
  <si>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</si>
  <si>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</si>
  <si>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</si>
  <si>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</si>
  <si>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</si>
  <si>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</si>
  <si>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</si>
  <si>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</si>
  <si>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</si>
  <si>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</si>
  <si>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</si>
  <si>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</si>
  <si>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</si>
  <si>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</si>
  <si>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</si>
  <si>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</si>
  <si>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</si>
  <si>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</si>
  <si>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</si>
  <si>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</si>
  <si>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</si>
  <si>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</si>
  <si>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</si>
  <si>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</si>
  <si>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</si>
  <si>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</si>
  <si>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</si>
  <si>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</si>
  <si>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</si>
  <si>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</si>
  <si>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</si>
  <si>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</si>
  <si>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</si>
  <si>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</si>
  <si>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</si>
  <si>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</si>
  <si>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</si>
  <si>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</si>
  <si>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</si>
  <si>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</si>
  <si>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</si>
  <si>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</si>
  <si>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</si>
  <si>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</si>
  <si>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</si>
  <si>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</si>
  <si>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</si>
  <si>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</si>
  <si>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</si>
  <si>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</si>
  <si>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</si>
  <si>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</si>
  <si>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</si>
  <si>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</si>
  <si>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</si>
  <si>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</si>
  <si>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</si>
  <si>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</si>
  <si>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</si>
  <si>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</si>
  <si>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</si>
  <si>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</si>
  <si>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</si>
  <si>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</si>
  <si>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</si>
  <si>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</si>
  <si>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</si>
  <si>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</si>
  <si>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</si>
  <si>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</si>
  <si>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</si>
  <si>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</si>
  <si>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</si>
  <si>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</si>
  <si>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</si>
  <si>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</si>
  <si>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</si>
  <si>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</si>
  <si>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</si>
  <si>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</si>
  <si>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</si>
  <si>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</si>
  <si>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</si>
  <si>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</si>
  <si>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</si>
  <si>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</si>
  <si>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</si>
  <si>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</si>
  <si>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</si>
  <si>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</si>
  <si>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</si>
  <si>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</si>
  <si>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</si>
  <si>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</si>
  <si>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</si>
  <si>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</si>
  <si>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</si>
  <si>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</si>
  <si>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</si>
  <si>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</si>
  <si>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</si>
  <si>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</si>
  <si>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</si>
  <si>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</si>
  <si>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</si>
  <si>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</si>
  <si>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</si>
  <si>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</si>
  <si>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</si>
  <si>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</si>
  <si>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</si>
  <si>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</si>
  <si>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</si>
  <si>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</si>
  <si>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</si>
  <si>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</si>
  <si>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</si>
  <si>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</si>
  <si>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</si>
  <si>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</si>
  <si>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</si>
  <si>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</si>
  <si>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</si>
  <si>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</si>
  <si>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</si>
  <si>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</si>
  <si>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</si>
  <si>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</si>
  <si>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</si>
  <si>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</si>
  <si>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</si>
  <si>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</si>
  <si>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</si>
  <si>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</si>
  <si>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</si>
  <si>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</si>
  <si>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</si>
  <si>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</si>
  <si>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</si>
  <si>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</si>
  <si>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</si>
  <si>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</si>
  <si>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</si>
  <si>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</si>
  <si>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</si>
  <si>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</si>
  <si>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</si>
  <si>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</si>
  <si>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</si>
  <si>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</si>
  <si>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</si>
  <si>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</si>
  <si>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</si>
  <si>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</si>
  <si>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</si>
  <si>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</si>
  <si>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</si>
  <si>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</si>
  <si>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</si>
  <si>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</si>
  <si>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</si>
  <si>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</si>
  <si>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</si>
  <si>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</si>
  <si>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</si>
  <si>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</si>
  <si>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</si>
  <si>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</si>
  <si>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</si>
  <si>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</si>
  <si>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</si>
  <si>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</si>
  <si>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</si>
  <si>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</si>
  <si>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</si>
  <si>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</si>
  <si>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</si>
  <si>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</si>
  <si>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</si>
  <si>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</si>
  <si>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</si>
  <si>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</si>
  <si>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</si>
  <si>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</si>
  <si>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</si>
  <si>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</si>
  <si>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</si>
  <si>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</si>
  <si>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</si>
  <si>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</si>
  <si>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</si>
  <si>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</si>
  <si>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</si>
  <si>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</si>
  <si>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</si>
  <si>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</si>
  <si>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</si>
  <si>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</si>
  <si>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</si>
  <si>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</si>
  <si>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</si>
  <si>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</si>
  <si>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</si>
  <si>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</si>
  <si>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</si>
  <si>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</si>
  <si>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</si>
  <si>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</si>
  <si>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</si>
  <si>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</si>
  <si>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</si>
  <si>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</si>
  <si>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</si>
  <si>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</si>
  <si>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</si>
  <si>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</si>
  <si>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</si>
  <si>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</si>
  <si>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</si>
  <si>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</si>
  <si>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</si>
  <si>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</si>
  <si>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</si>
  <si>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</si>
  <si>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</si>
  <si>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</si>
  <si>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</si>
  <si>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</si>
  <si>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</si>
  <si>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</si>
  <si>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</si>
  <si>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</si>
  <si>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</si>
  <si>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</si>
  <si>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</si>
  <si>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</si>
  <si>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</si>
  <si>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</si>
  <si>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</si>
  <si>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</si>
  <si>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</si>
  <si>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</si>
  <si>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</si>
  <si>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</si>
  <si>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</si>
  <si>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</si>
  <si>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</si>
  <si>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</si>
  <si>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</si>
  <si>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</si>
  <si>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</si>
  <si>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</si>
  <si>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</si>
  <si>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</si>
  <si>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</si>
  <si>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</si>
  <si>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</si>
  <si>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</si>
  <si>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</si>
  <si>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</si>
  <si>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</si>
  <si>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</si>
  <si>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</si>
  <si>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</si>
  <si>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</si>
  <si>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</si>
  <si>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</si>
  <si>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</si>
  <si>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</si>
  <si>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</si>
  <si>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</si>
  <si>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</si>
  <si>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</si>
  <si>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</si>
  <si>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</si>
  <si>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</si>
  <si>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</si>
  <si>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</si>
  <si>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</si>
  <si>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</si>
  <si>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</si>
  <si>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</si>
  <si>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</si>
  <si>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</si>
  <si>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</si>
  <si>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</si>
  <si>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</si>
  <si>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</si>
  <si>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</si>
  <si>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</si>
  <si>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</si>
  <si>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</si>
  <si>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</si>
  <si>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</si>
  <si>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</si>
  <si>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</si>
  <si>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</si>
  <si>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</si>
  <si>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</si>
  <si>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</si>
  <si>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</si>
  <si>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</si>
  <si>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</si>
  <si>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</si>
  <si>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</si>
  <si>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</si>
  <si>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</si>
  <si>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</si>
  <si>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</si>
  <si>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</si>
  <si>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</si>
  <si>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</si>
  <si>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</si>
  <si>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</si>
  <si>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</si>
  <si>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</si>
  <si>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</si>
  <si>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</si>
  <si>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</si>
  <si>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</si>
  <si>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</si>
  <si>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</si>
  <si>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</si>
  <si>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</si>
  <si>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</si>
  <si>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</si>
  <si>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</si>
  <si>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</si>
  <si>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</si>
  <si>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</si>
  <si>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</si>
  <si>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</si>
  <si>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</si>
  <si>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</si>
  <si>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</si>
  <si>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</si>
  <si>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</si>
  <si>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</si>
  <si>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</si>
  <si>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</si>
  <si>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</si>
  <si>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</si>
  <si>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</si>
  <si>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</si>
  <si>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</si>
  <si>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</si>
  <si>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</si>
  <si>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</si>
  <si>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</si>
  <si>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</si>
  <si>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</si>
  <si>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</si>
  <si>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</si>
  <si>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</si>
  <si>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</si>
  <si>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</si>
  <si>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</si>
  <si>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</si>
  <si>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</si>
  <si>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</si>
  <si>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</si>
  <si>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</si>
  <si>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</si>
  <si>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</si>
  <si>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</si>
  <si>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</si>
  <si>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</si>
  <si>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</si>
  <si>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</si>
  <si>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</si>
  <si>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</si>
  <si>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</si>
  <si>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</si>
  <si>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</si>
  <si>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</si>
  <si>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</si>
  <si>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</si>
  <si>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</si>
  <si>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预留技能1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</si>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</sst>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79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263"/>
  <sheetViews>
    <sheetView tabSelected="1" zoomScaleNormal="100"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A46" sqref="A46:XFD55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customWidth="1"/>
    <col min="7" max="8" width="9.625" customWidth="1"/>
    <col min="9" max="9" width="9.125" customWidth="1"/>
    <col min="10" max="10" width="7.5" customWidth="1"/>
    <col min="11" max="11" width="12.7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v>17</v>
      </c>
      <c r="T2" s="4">
        <v>5000</v>
      </c>
      <c r="U2" s="4">
        <v>18</v>
      </c>
      <c r="V2" s="4">
        <v>5000</v>
      </c>
      <c r="W2" s="4">
        <v>19</v>
      </c>
      <c r="X2" s="4">
        <v>5000</v>
      </c>
      <c r="Y2" s="4">
        <v>20</v>
      </c>
      <c r="Z2" s="4">
        <v>5000</v>
      </c>
      <c r="AA2" s="4">
        <v>22</v>
      </c>
      <c r="AB2" s="4">
        <v>5000</v>
      </c>
      <c r="AC2" s="4">
        <v>24</v>
      </c>
      <c r="AD2" s="4">
        <v>5000</v>
      </c>
      <c r="AE2" s="4">
        <v>26</v>
      </c>
      <c r="AF2" s="4">
        <v>5000</v>
      </c>
      <c r="AG2" s="4">
        <v>28</v>
      </c>
      <c r="AH2" s="4">
        <v>5000</v>
      </c>
      <c r="AI2" s="4">
        <v>5000</v>
      </c>
      <c r="AJ2" s="4">
        <v>5000</v>
      </c>
      <c r="AK2" s="4">
        <v>33</v>
      </c>
      <c r="AL2" s="4">
        <v>5000</v>
      </c>
      <c r="AM2" s="4">
        <v>36</v>
      </c>
      <c r="AN2" s="4">
        <v>5000</v>
      </c>
      <c r="AO2" s="4">
        <v>39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 hidden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v>17</v>
      </c>
      <c r="T3" s="4">
        <v>5000</v>
      </c>
      <c r="U3" s="4">
        <v>18</v>
      </c>
      <c r="V3" s="4">
        <v>5000</v>
      </c>
      <c r="W3" s="4">
        <v>19</v>
      </c>
      <c r="X3" s="4">
        <v>5000</v>
      </c>
      <c r="Y3" s="4">
        <v>20</v>
      </c>
      <c r="Z3" s="4">
        <v>5000</v>
      </c>
      <c r="AA3" s="4">
        <v>22</v>
      </c>
      <c r="AB3" s="4">
        <v>5000</v>
      </c>
      <c r="AC3" s="4">
        <v>24</v>
      </c>
      <c r="AD3" s="4">
        <v>5000</v>
      </c>
      <c r="AE3" s="4">
        <v>26</v>
      </c>
      <c r="AF3" s="4">
        <v>5000</v>
      </c>
      <c r="AG3" s="4">
        <v>28</v>
      </c>
      <c r="AH3" s="4">
        <v>5000</v>
      </c>
      <c r="AI3" s="4">
        <v>5000</v>
      </c>
      <c r="AJ3" s="4">
        <v>5000</v>
      </c>
      <c r="AK3" s="4">
        <v>33</v>
      </c>
      <c r="AL3" s="4">
        <v>5000</v>
      </c>
      <c r="AM3" s="4">
        <v>36</v>
      </c>
      <c r="AN3" s="4">
        <v>5000</v>
      </c>
      <c r="AO3" s="4">
        <v>39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 hidden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v>17</v>
      </c>
      <c r="T4" s="4">
        <v>5000</v>
      </c>
      <c r="U4" s="4">
        <v>18</v>
      </c>
      <c r="V4" s="4">
        <v>5000</v>
      </c>
      <c r="W4" s="4">
        <v>19</v>
      </c>
      <c r="X4" s="4">
        <v>5000</v>
      </c>
      <c r="Y4" s="4">
        <v>20</v>
      </c>
      <c r="Z4" s="4">
        <v>5000</v>
      </c>
      <c r="AA4" s="4">
        <v>22</v>
      </c>
      <c r="AB4" s="4">
        <v>5000</v>
      </c>
      <c r="AC4" s="4">
        <v>24</v>
      </c>
      <c r="AD4" s="4">
        <v>5000</v>
      </c>
      <c r="AE4" s="4">
        <v>26</v>
      </c>
      <c r="AF4" s="4">
        <v>5000</v>
      </c>
      <c r="AG4" s="4">
        <v>28</v>
      </c>
      <c r="AH4" s="4">
        <v>5000</v>
      </c>
      <c r="AI4" s="4">
        <v>5000</v>
      </c>
      <c r="AJ4" s="4">
        <v>5000</v>
      </c>
      <c r="AK4" s="4">
        <v>33</v>
      </c>
      <c r="AL4" s="4">
        <v>5000</v>
      </c>
      <c r="AM4" s="4">
        <v>36</v>
      </c>
      <c r="AN4" s="4">
        <v>5000</v>
      </c>
      <c r="AO4" s="4">
        <v>39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 hidden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v>20</v>
      </c>
      <c r="T5" s="4">
        <v>5000</v>
      </c>
      <c r="U5" s="4">
        <v>22</v>
      </c>
      <c r="V5" s="4">
        <v>5000</v>
      </c>
      <c r="W5" s="4">
        <v>24</v>
      </c>
      <c r="X5" s="4">
        <v>5000</v>
      </c>
      <c r="Y5" s="4">
        <v>26</v>
      </c>
      <c r="Z5" s="4">
        <v>5000</v>
      </c>
      <c r="AA5" s="4">
        <v>28</v>
      </c>
      <c r="AB5" s="4">
        <v>5000</v>
      </c>
      <c r="AC5" s="4">
        <v>30</v>
      </c>
      <c r="AD5" s="4">
        <v>5000</v>
      </c>
      <c r="AE5" s="4">
        <v>33</v>
      </c>
      <c r="AF5" s="4">
        <v>5000</v>
      </c>
      <c r="AG5" s="4">
        <v>36</v>
      </c>
      <c r="AH5" s="4">
        <v>5000</v>
      </c>
      <c r="AI5" s="4">
        <v>5000</v>
      </c>
      <c r="AJ5" s="4">
        <v>5000</v>
      </c>
      <c r="AK5" s="4">
        <v>42</v>
      </c>
      <c r="AL5" s="4">
        <v>5000</v>
      </c>
      <c r="AM5" s="4">
        <v>46</v>
      </c>
      <c r="AN5" s="4">
        <v>5000</v>
      </c>
      <c r="AO5" s="4">
        <v>50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v>27</v>
      </c>
      <c r="T6" s="4">
        <v>5000</v>
      </c>
      <c r="U6" s="4">
        <v>29</v>
      </c>
      <c r="V6" s="4">
        <v>5000</v>
      </c>
      <c r="W6" s="4">
        <v>31</v>
      </c>
      <c r="X6" s="4">
        <v>5000</v>
      </c>
      <c r="Y6" s="4">
        <v>34</v>
      </c>
      <c r="Z6" s="4">
        <v>5000</v>
      </c>
      <c r="AA6" s="4">
        <v>37</v>
      </c>
      <c r="AB6" s="4">
        <v>5000</v>
      </c>
      <c r="AC6" s="4">
        <v>40</v>
      </c>
      <c r="AD6" s="4">
        <v>5000</v>
      </c>
      <c r="AE6" s="4">
        <v>44</v>
      </c>
      <c r="AF6" s="4">
        <v>5000</v>
      </c>
      <c r="AG6" s="4">
        <v>48</v>
      </c>
      <c r="AH6" s="4">
        <v>5000</v>
      </c>
      <c r="AI6" s="4">
        <v>5000</v>
      </c>
      <c r="AJ6" s="4">
        <v>5000</v>
      </c>
      <c r="AK6" s="4">
        <v>57</v>
      </c>
      <c r="AL6" s="4">
        <v>5000</v>
      </c>
      <c r="AM6" s="4">
        <v>62</v>
      </c>
      <c r="AN6" s="4">
        <v>5000</v>
      </c>
      <c r="AO6" s="4">
        <v>68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 hidden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v>45</v>
      </c>
      <c r="T7" s="4">
        <v>5000</v>
      </c>
      <c r="U7" s="4">
        <v>24</v>
      </c>
      <c r="V7" s="4">
        <v>5000</v>
      </c>
      <c r="W7" s="4">
        <v>26</v>
      </c>
      <c r="X7" s="4">
        <v>5000</v>
      </c>
      <c r="Y7" s="4">
        <v>28</v>
      </c>
      <c r="Z7" s="4">
        <v>5000</v>
      </c>
      <c r="AA7" s="4">
        <v>30</v>
      </c>
      <c r="AB7" s="4">
        <v>5000</v>
      </c>
      <c r="AC7" s="4">
        <v>33</v>
      </c>
      <c r="AD7" s="4">
        <v>5000</v>
      </c>
      <c r="AE7" s="4">
        <v>36</v>
      </c>
      <c r="AF7" s="4">
        <v>5000</v>
      </c>
      <c r="AG7" s="4">
        <v>39</v>
      </c>
      <c r="AH7" s="4">
        <v>5000</v>
      </c>
      <c r="AI7" s="4">
        <v>5000</v>
      </c>
      <c r="AJ7" s="4">
        <v>5000</v>
      </c>
      <c r="AK7" s="4">
        <v>46</v>
      </c>
      <c r="AL7" s="4">
        <v>5000</v>
      </c>
      <c r="AM7" s="4">
        <v>50</v>
      </c>
      <c r="AN7" s="4">
        <v>5000</v>
      </c>
      <c r="AO7" s="4">
        <v>55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 hidden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v>26</v>
      </c>
      <c r="T8" s="4">
        <v>5000</v>
      </c>
      <c r="U8" s="4">
        <v>28</v>
      </c>
      <c r="V8" s="4">
        <v>5000</v>
      </c>
      <c r="W8" s="4">
        <v>30</v>
      </c>
      <c r="X8" s="4">
        <v>5000</v>
      </c>
      <c r="Y8" s="4">
        <v>33</v>
      </c>
      <c r="Z8" s="4">
        <v>5000</v>
      </c>
      <c r="AA8" s="4">
        <v>36</v>
      </c>
      <c r="AB8" s="4">
        <v>5000</v>
      </c>
      <c r="AC8" s="4">
        <v>39</v>
      </c>
      <c r="AD8" s="4">
        <v>5000</v>
      </c>
      <c r="AE8" s="4">
        <v>42</v>
      </c>
      <c r="AF8" s="4">
        <v>5000</v>
      </c>
      <c r="AG8" s="4">
        <v>46</v>
      </c>
      <c r="AH8" s="4">
        <v>5000</v>
      </c>
      <c r="AI8" s="4">
        <v>5000</v>
      </c>
      <c r="AJ8" s="4">
        <v>5000</v>
      </c>
      <c r="AK8" s="4">
        <v>55</v>
      </c>
      <c r="AL8" s="4">
        <v>5000</v>
      </c>
      <c r="AM8" s="4">
        <v>60</v>
      </c>
      <c r="AN8" s="4">
        <v>5000</v>
      </c>
      <c r="AO8" s="4">
        <v>66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v>20</v>
      </c>
      <c r="T9" s="4">
        <v>5000</v>
      </c>
      <c r="U9" s="4">
        <v>22</v>
      </c>
      <c r="V9" s="4">
        <v>5000</v>
      </c>
      <c r="W9" s="4">
        <v>24</v>
      </c>
      <c r="X9" s="4">
        <v>5000</v>
      </c>
      <c r="Y9" s="4">
        <v>26</v>
      </c>
      <c r="Z9" s="4">
        <v>5000</v>
      </c>
      <c r="AA9" s="4">
        <v>28</v>
      </c>
      <c r="AB9" s="4">
        <v>5000</v>
      </c>
      <c r="AC9" s="4">
        <v>30</v>
      </c>
      <c r="AD9" s="4">
        <v>5000</v>
      </c>
      <c r="AE9" s="4">
        <v>33</v>
      </c>
      <c r="AF9" s="4">
        <v>5000</v>
      </c>
      <c r="AG9" s="4">
        <v>36</v>
      </c>
      <c r="AH9" s="4">
        <v>5000</v>
      </c>
      <c r="AI9" s="4">
        <v>5000</v>
      </c>
      <c r="AJ9" s="4">
        <v>5000</v>
      </c>
      <c r="AK9" s="4">
        <v>42</v>
      </c>
      <c r="AL9" s="4">
        <v>5000</v>
      </c>
      <c r="AM9" s="4">
        <v>46</v>
      </c>
      <c r="AN9" s="4">
        <v>5000</v>
      </c>
      <c r="AO9" s="4">
        <v>50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v>28</v>
      </c>
      <c r="T10" s="4">
        <v>5000</v>
      </c>
      <c r="U10" s="4">
        <v>30</v>
      </c>
      <c r="V10" s="4">
        <v>5000</v>
      </c>
      <c r="W10" s="4">
        <v>33</v>
      </c>
      <c r="X10" s="4">
        <v>5000</v>
      </c>
      <c r="Y10" s="4">
        <v>36</v>
      </c>
      <c r="Z10" s="4">
        <v>5000</v>
      </c>
      <c r="AA10" s="4">
        <v>39</v>
      </c>
      <c r="AB10" s="4">
        <v>5000</v>
      </c>
      <c r="AC10" s="4">
        <v>42</v>
      </c>
      <c r="AD10" s="4">
        <v>5000</v>
      </c>
      <c r="AE10" s="4">
        <v>46</v>
      </c>
      <c r="AF10" s="4">
        <v>5000</v>
      </c>
      <c r="AG10" s="4">
        <v>50</v>
      </c>
      <c r="AH10" s="4">
        <v>5000</v>
      </c>
      <c r="AI10" s="4">
        <v>5000</v>
      </c>
      <c r="AJ10" s="4">
        <v>5000</v>
      </c>
      <c r="AK10" s="4">
        <v>60</v>
      </c>
      <c r="AL10" s="4">
        <v>5000</v>
      </c>
      <c r="AM10" s="4">
        <v>66</v>
      </c>
      <c r="AN10" s="4">
        <v>5000</v>
      </c>
      <c r="AO10" s="4">
        <v>72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v>75</v>
      </c>
      <c r="T11" s="4">
        <v>5000</v>
      </c>
      <c r="U11" s="4">
        <v>38</v>
      </c>
      <c r="V11" s="4">
        <v>5000</v>
      </c>
      <c r="W11" s="4">
        <v>41</v>
      </c>
      <c r="X11" s="4">
        <v>5000</v>
      </c>
      <c r="Y11" s="4">
        <v>45</v>
      </c>
      <c r="Z11" s="4">
        <v>5000</v>
      </c>
      <c r="AA11" s="4">
        <v>49</v>
      </c>
      <c r="AB11" s="4">
        <v>5000</v>
      </c>
      <c r="AC11" s="4">
        <v>53</v>
      </c>
      <c r="AD11" s="4">
        <v>5000</v>
      </c>
      <c r="AE11" s="4">
        <v>58</v>
      </c>
      <c r="AF11" s="4">
        <v>5000</v>
      </c>
      <c r="AG11" s="4">
        <v>63</v>
      </c>
      <c r="AH11" s="4">
        <v>5000</v>
      </c>
      <c r="AI11" s="4">
        <v>5000</v>
      </c>
      <c r="AJ11" s="4">
        <v>5000</v>
      </c>
      <c r="AK11" s="4">
        <v>75</v>
      </c>
      <c r="AL11" s="4">
        <v>5000</v>
      </c>
      <c r="AM11" s="4">
        <v>82</v>
      </c>
      <c r="AN11" s="4">
        <v>5000</v>
      </c>
      <c r="AO11" s="4">
        <v>90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v>45</v>
      </c>
      <c r="T12" s="4">
        <v>5000</v>
      </c>
      <c r="U12" s="4">
        <v>27</v>
      </c>
      <c r="V12" s="4">
        <v>5000</v>
      </c>
      <c r="W12" s="4">
        <v>29</v>
      </c>
      <c r="X12" s="4">
        <v>5000</v>
      </c>
      <c r="Y12" s="4">
        <v>31</v>
      </c>
      <c r="Z12" s="4">
        <v>5000</v>
      </c>
      <c r="AA12" s="4">
        <v>34</v>
      </c>
      <c r="AB12" s="4">
        <v>5000</v>
      </c>
      <c r="AC12" s="4">
        <v>37</v>
      </c>
      <c r="AD12" s="4">
        <v>5000</v>
      </c>
      <c r="AE12" s="4">
        <v>40</v>
      </c>
      <c r="AF12" s="4">
        <v>5000</v>
      </c>
      <c r="AG12" s="4">
        <v>44</v>
      </c>
      <c r="AH12" s="4">
        <v>5000</v>
      </c>
      <c r="AI12" s="4">
        <v>5000</v>
      </c>
      <c r="AJ12" s="4">
        <v>5000</v>
      </c>
      <c r="AK12" s="4">
        <v>52</v>
      </c>
      <c r="AL12" s="4">
        <v>5000</v>
      </c>
      <c r="AM12" s="4">
        <v>57</v>
      </c>
      <c r="AN12" s="4">
        <v>5000</v>
      </c>
      <c r="AO12" s="4">
        <v>62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 hidden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v>75</v>
      </c>
      <c r="T13" s="4">
        <v>5000</v>
      </c>
      <c r="U13" s="4">
        <v>34</v>
      </c>
      <c r="V13" s="4">
        <v>5000</v>
      </c>
      <c r="W13" s="4">
        <v>37</v>
      </c>
      <c r="X13" s="4">
        <v>5000</v>
      </c>
      <c r="Y13" s="4">
        <v>40</v>
      </c>
      <c r="Z13" s="4">
        <v>5000</v>
      </c>
      <c r="AA13" s="4">
        <v>44</v>
      </c>
      <c r="AB13" s="4">
        <v>5000</v>
      </c>
      <c r="AC13" s="4">
        <v>48</v>
      </c>
      <c r="AD13" s="4">
        <v>5000</v>
      </c>
      <c r="AE13" s="4">
        <v>52</v>
      </c>
      <c r="AF13" s="4">
        <v>5000</v>
      </c>
      <c r="AG13" s="4">
        <v>57</v>
      </c>
      <c r="AH13" s="4">
        <v>5000</v>
      </c>
      <c r="AI13" s="4">
        <v>5000</v>
      </c>
      <c r="AJ13" s="4">
        <v>5000</v>
      </c>
      <c r="AK13" s="4">
        <v>68</v>
      </c>
      <c r="AL13" s="4">
        <v>5000</v>
      </c>
      <c r="AM13" s="4">
        <v>74</v>
      </c>
      <c r="AN13" s="4">
        <v>5000</v>
      </c>
      <c r="AO13" s="4">
        <v>81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 hidden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v>26</v>
      </c>
      <c r="T14" s="4">
        <v>5000</v>
      </c>
      <c r="U14" s="4">
        <v>28</v>
      </c>
      <c r="V14" s="4">
        <v>5000</v>
      </c>
      <c r="W14" s="4">
        <v>30</v>
      </c>
      <c r="X14" s="4">
        <v>5000</v>
      </c>
      <c r="Y14" s="4">
        <v>33</v>
      </c>
      <c r="Z14" s="4">
        <v>5000</v>
      </c>
      <c r="AA14" s="4">
        <v>36</v>
      </c>
      <c r="AB14" s="4">
        <v>5000</v>
      </c>
      <c r="AC14" s="4">
        <v>39</v>
      </c>
      <c r="AD14" s="4">
        <v>5000</v>
      </c>
      <c r="AE14" s="4">
        <v>42</v>
      </c>
      <c r="AF14" s="4">
        <v>5000</v>
      </c>
      <c r="AG14" s="4">
        <v>46</v>
      </c>
      <c r="AH14" s="4">
        <v>5000</v>
      </c>
      <c r="AI14" s="4">
        <v>5000</v>
      </c>
      <c r="AJ14" s="4">
        <v>5000</v>
      </c>
      <c r="AK14" s="4">
        <v>55</v>
      </c>
      <c r="AL14" s="4">
        <v>5000</v>
      </c>
      <c r="AM14" s="4">
        <v>60</v>
      </c>
      <c r="AN14" s="4">
        <v>5000</v>
      </c>
      <c r="AO14" s="4">
        <v>66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 hidden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v>60</v>
      </c>
      <c r="T15" s="4">
        <v>5000</v>
      </c>
      <c r="U15" s="4">
        <v>30</v>
      </c>
      <c r="V15" s="4">
        <v>5000</v>
      </c>
      <c r="W15" s="4">
        <v>33</v>
      </c>
      <c r="X15" s="4">
        <v>5000</v>
      </c>
      <c r="Y15" s="4">
        <v>36</v>
      </c>
      <c r="Z15" s="4">
        <v>5000</v>
      </c>
      <c r="AA15" s="4">
        <v>39</v>
      </c>
      <c r="AB15" s="4">
        <v>5000</v>
      </c>
      <c r="AC15" s="4">
        <v>42</v>
      </c>
      <c r="AD15" s="4">
        <v>5000</v>
      </c>
      <c r="AE15" s="4">
        <v>46</v>
      </c>
      <c r="AF15" s="4">
        <v>5000</v>
      </c>
      <c r="AG15" s="4">
        <v>50</v>
      </c>
      <c r="AH15" s="4">
        <v>5000</v>
      </c>
      <c r="AI15" s="4">
        <v>5000</v>
      </c>
      <c r="AJ15" s="4">
        <v>5000</v>
      </c>
      <c r="AK15" s="4">
        <v>60</v>
      </c>
      <c r="AL15" s="4">
        <v>5000</v>
      </c>
      <c r="AM15" s="4">
        <v>66</v>
      </c>
      <c r="AN15" s="4">
        <v>5000</v>
      </c>
      <c r="AO15" s="4">
        <v>72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 hidden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v>50</v>
      </c>
      <c r="T16" s="4">
        <v>5000</v>
      </c>
      <c r="U16" s="4">
        <v>34</v>
      </c>
      <c r="V16" s="4">
        <v>5000</v>
      </c>
      <c r="W16" s="4">
        <v>37</v>
      </c>
      <c r="X16" s="4">
        <v>5000</v>
      </c>
      <c r="Y16" s="4">
        <v>40</v>
      </c>
      <c r="Z16" s="4">
        <v>5000</v>
      </c>
      <c r="AA16" s="4">
        <v>44</v>
      </c>
      <c r="AB16" s="4">
        <v>5000</v>
      </c>
      <c r="AC16" s="4">
        <v>48</v>
      </c>
      <c r="AD16" s="4">
        <v>5000</v>
      </c>
      <c r="AE16" s="4">
        <v>52</v>
      </c>
      <c r="AF16" s="4">
        <v>5000</v>
      </c>
      <c r="AG16" s="4">
        <v>57</v>
      </c>
      <c r="AH16" s="4">
        <v>5000</v>
      </c>
      <c r="AI16" s="4">
        <v>5000</v>
      </c>
      <c r="AJ16" s="4">
        <v>5000</v>
      </c>
      <c r="AK16" s="4">
        <v>68</v>
      </c>
      <c r="AL16" s="4">
        <v>5000</v>
      </c>
      <c r="AM16" s="4">
        <v>74</v>
      </c>
      <c r="AN16" s="4">
        <v>5000</v>
      </c>
      <c r="AO16" s="4">
        <v>81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 hidden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v>35</v>
      </c>
      <c r="T17" s="4">
        <v>5000</v>
      </c>
      <c r="U17" s="4">
        <v>38</v>
      </c>
      <c r="V17" s="4">
        <v>5000</v>
      </c>
      <c r="W17" s="4">
        <v>41</v>
      </c>
      <c r="X17" s="4">
        <v>5000</v>
      </c>
      <c r="Y17" s="4">
        <v>45</v>
      </c>
      <c r="Z17" s="4">
        <v>5000</v>
      </c>
      <c r="AA17" s="4">
        <v>49</v>
      </c>
      <c r="AB17" s="4">
        <v>5000</v>
      </c>
      <c r="AC17" s="4">
        <v>53</v>
      </c>
      <c r="AD17" s="4">
        <v>5000</v>
      </c>
      <c r="AE17" s="4">
        <v>58</v>
      </c>
      <c r="AF17" s="4">
        <v>5000</v>
      </c>
      <c r="AG17" s="4">
        <v>63</v>
      </c>
      <c r="AH17" s="4">
        <v>5000</v>
      </c>
      <c r="AI17" s="4">
        <v>5000</v>
      </c>
      <c r="AJ17" s="4">
        <v>5000</v>
      </c>
      <c r="AK17" s="4">
        <v>75</v>
      </c>
      <c r="AL17" s="4">
        <v>5000</v>
      </c>
      <c r="AM17" s="4">
        <v>82</v>
      </c>
      <c r="AN17" s="4">
        <v>5000</v>
      </c>
      <c r="AO17" s="4">
        <v>90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 hidden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v>75</v>
      </c>
      <c r="T18" s="4">
        <v>5000</v>
      </c>
      <c r="U18" s="4">
        <v>30</v>
      </c>
      <c r="V18" s="4">
        <v>5000</v>
      </c>
      <c r="W18" s="4">
        <v>33</v>
      </c>
      <c r="X18" s="4">
        <v>5000</v>
      </c>
      <c r="Y18" s="4">
        <v>36</v>
      </c>
      <c r="Z18" s="4">
        <v>5000</v>
      </c>
      <c r="AA18" s="4">
        <v>39</v>
      </c>
      <c r="AB18" s="4">
        <v>5000</v>
      </c>
      <c r="AC18" s="4">
        <v>42</v>
      </c>
      <c r="AD18" s="4">
        <v>5000</v>
      </c>
      <c r="AE18" s="4">
        <v>46</v>
      </c>
      <c r="AF18" s="4">
        <v>5000</v>
      </c>
      <c r="AG18" s="4">
        <v>50</v>
      </c>
      <c r="AH18" s="4">
        <v>5000</v>
      </c>
      <c r="AI18" s="4">
        <v>5000</v>
      </c>
      <c r="AJ18" s="4">
        <v>5000</v>
      </c>
      <c r="AK18" s="4">
        <v>60</v>
      </c>
      <c r="AL18" s="4">
        <v>5000</v>
      </c>
      <c r="AM18" s="4">
        <v>66</v>
      </c>
      <c r="AN18" s="4">
        <v>5000</v>
      </c>
      <c r="AO18" s="4">
        <v>72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 hidden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v>28</v>
      </c>
      <c r="T19" s="4">
        <v>5000</v>
      </c>
      <c r="U19" s="4">
        <v>30</v>
      </c>
      <c r="V19" s="4">
        <v>5000</v>
      </c>
      <c r="W19" s="4">
        <v>33</v>
      </c>
      <c r="X19" s="4">
        <v>5000</v>
      </c>
      <c r="Y19" s="4">
        <v>36</v>
      </c>
      <c r="Z19" s="4">
        <v>5000</v>
      </c>
      <c r="AA19" s="4">
        <v>39</v>
      </c>
      <c r="AB19" s="4">
        <v>5000</v>
      </c>
      <c r="AC19" s="4">
        <v>42</v>
      </c>
      <c r="AD19" s="4">
        <v>5000</v>
      </c>
      <c r="AE19" s="4">
        <v>46</v>
      </c>
      <c r="AF19" s="4">
        <v>5000</v>
      </c>
      <c r="AG19" s="4">
        <v>50</v>
      </c>
      <c r="AH19" s="4">
        <v>5000</v>
      </c>
      <c r="AI19" s="4">
        <v>5000</v>
      </c>
      <c r="AJ19" s="4">
        <v>5000</v>
      </c>
      <c r="AK19" s="4">
        <v>60</v>
      </c>
      <c r="AL19" s="4">
        <v>5000</v>
      </c>
      <c r="AM19" s="4">
        <v>66</v>
      </c>
      <c r="AN19" s="4">
        <v>5000</v>
      </c>
      <c r="AO19" s="4">
        <v>72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 hidden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v>31</v>
      </c>
      <c r="T20" s="4">
        <v>5000</v>
      </c>
      <c r="U20" s="4">
        <v>34</v>
      </c>
      <c r="V20" s="4">
        <v>5000</v>
      </c>
      <c r="W20" s="4">
        <v>37</v>
      </c>
      <c r="X20" s="4">
        <v>5000</v>
      </c>
      <c r="Y20" s="4">
        <v>40</v>
      </c>
      <c r="Z20" s="4">
        <v>5000</v>
      </c>
      <c r="AA20" s="4">
        <v>44</v>
      </c>
      <c r="AB20" s="4">
        <v>5000</v>
      </c>
      <c r="AC20" s="4">
        <v>48</v>
      </c>
      <c r="AD20" s="4">
        <v>5000</v>
      </c>
      <c r="AE20" s="4">
        <v>52</v>
      </c>
      <c r="AF20" s="4">
        <v>5000</v>
      </c>
      <c r="AG20" s="4">
        <v>57</v>
      </c>
      <c r="AH20" s="4">
        <v>5000</v>
      </c>
      <c r="AI20" s="4">
        <v>5000</v>
      </c>
      <c r="AJ20" s="4">
        <v>5000</v>
      </c>
      <c r="AK20" s="4">
        <v>68</v>
      </c>
      <c r="AL20" s="4">
        <v>5000</v>
      </c>
      <c r="AM20" s="4">
        <v>74</v>
      </c>
      <c r="AN20" s="4">
        <v>5000</v>
      </c>
      <c r="AO20" s="4">
        <v>81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v>26</v>
      </c>
      <c r="T21" s="4">
        <v>5000</v>
      </c>
      <c r="U21" s="4">
        <v>28</v>
      </c>
      <c r="V21" s="4">
        <v>5000</v>
      </c>
      <c r="W21" s="4">
        <v>30</v>
      </c>
      <c r="X21" s="4">
        <v>5000</v>
      </c>
      <c r="Y21" s="4">
        <v>33</v>
      </c>
      <c r="Z21" s="4">
        <v>5000</v>
      </c>
      <c r="AA21" s="4">
        <v>36</v>
      </c>
      <c r="AB21" s="4">
        <v>5000</v>
      </c>
      <c r="AC21" s="4">
        <v>39</v>
      </c>
      <c r="AD21" s="4">
        <v>5000</v>
      </c>
      <c r="AE21" s="4">
        <v>42</v>
      </c>
      <c r="AF21" s="4">
        <v>5000</v>
      </c>
      <c r="AG21" s="4">
        <v>46</v>
      </c>
      <c r="AH21" s="4">
        <v>5000</v>
      </c>
      <c r="AI21" s="4">
        <v>5000</v>
      </c>
      <c r="AJ21" s="4">
        <v>5000</v>
      </c>
      <c r="AK21" s="4">
        <v>55</v>
      </c>
      <c r="AL21" s="4">
        <v>5000</v>
      </c>
      <c r="AM21" s="4">
        <v>60</v>
      </c>
      <c r="AN21" s="4">
        <v>5000</v>
      </c>
      <c r="AO21" s="4">
        <v>66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v>27</v>
      </c>
      <c r="T22" s="4">
        <v>5000</v>
      </c>
      <c r="U22" s="4">
        <v>29</v>
      </c>
      <c r="V22" s="4">
        <v>5000</v>
      </c>
      <c r="W22" s="4">
        <v>31</v>
      </c>
      <c r="X22" s="4">
        <v>5000</v>
      </c>
      <c r="Y22" s="4">
        <v>34</v>
      </c>
      <c r="Z22" s="4">
        <v>5000</v>
      </c>
      <c r="AA22" s="4">
        <v>37</v>
      </c>
      <c r="AB22" s="4">
        <v>5000</v>
      </c>
      <c r="AC22" s="4">
        <v>40</v>
      </c>
      <c r="AD22" s="4">
        <v>5000</v>
      </c>
      <c r="AE22" s="4">
        <v>44</v>
      </c>
      <c r="AF22" s="4">
        <v>5000</v>
      </c>
      <c r="AG22" s="4">
        <v>48</v>
      </c>
      <c r="AH22" s="4">
        <v>5000</v>
      </c>
      <c r="AI22" s="4">
        <v>5000</v>
      </c>
      <c r="AJ22" s="4">
        <v>5000</v>
      </c>
      <c r="AK22" s="4">
        <v>57</v>
      </c>
      <c r="AL22" s="4">
        <v>5000</v>
      </c>
      <c r="AM22" s="4">
        <v>62</v>
      </c>
      <c r="AN22" s="4">
        <v>5000</v>
      </c>
      <c r="AO22" s="4">
        <v>68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v>36</v>
      </c>
      <c r="T23" s="4">
        <v>5000</v>
      </c>
      <c r="U23" s="4">
        <v>39</v>
      </c>
      <c r="V23" s="4">
        <v>5000</v>
      </c>
      <c r="W23" s="4">
        <v>42</v>
      </c>
      <c r="X23" s="4">
        <v>5000</v>
      </c>
      <c r="Y23" s="4">
        <v>46</v>
      </c>
      <c r="Z23" s="4">
        <v>5000</v>
      </c>
      <c r="AA23" s="4">
        <v>50</v>
      </c>
      <c r="AB23" s="4">
        <v>5000</v>
      </c>
      <c r="AC23" s="4">
        <v>55</v>
      </c>
      <c r="AD23" s="4">
        <v>5000</v>
      </c>
      <c r="AE23" s="4">
        <v>60</v>
      </c>
      <c r="AF23" s="4">
        <v>5000</v>
      </c>
      <c r="AG23" s="4">
        <v>66</v>
      </c>
      <c r="AH23" s="4">
        <v>5000</v>
      </c>
      <c r="AI23" s="4">
        <v>5000</v>
      </c>
      <c r="AJ23" s="4">
        <v>5000</v>
      </c>
      <c r="AK23" s="4">
        <v>79</v>
      </c>
      <c r="AL23" s="4">
        <v>5000</v>
      </c>
      <c r="AM23" s="4">
        <v>86</v>
      </c>
      <c r="AN23" s="4">
        <v>5000</v>
      </c>
      <c r="AO23" s="4">
        <v>94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v>60</v>
      </c>
      <c r="T24" s="4">
        <v>5000</v>
      </c>
      <c r="U24" s="4">
        <v>37</v>
      </c>
      <c r="V24" s="4">
        <v>5000</v>
      </c>
      <c r="W24" s="4">
        <v>40</v>
      </c>
      <c r="X24" s="4">
        <v>5000</v>
      </c>
      <c r="Y24" s="4">
        <v>44</v>
      </c>
      <c r="Z24" s="4">
        <v>5000</v>
      </c>
      <c r="AA24" s="4">
        <v>48</v>
      </c>
      <c r="AB24" s="4">
        <v>5000</v>
      </c>
      <c r="AC24" s="4">
        <v>52</v>
      </c>
      <c r="AD24" s="4">
        <v>5000</v>
      </c>
      <c r="AE24" s="4">
        <v>57</v>
      </c>
      <c r="AF24" s="4">
        <v>5000</v>
      </c>
      <c r="AG24" s="4">
        <v>62</v>
      </c>
      <c r="AH24" s="4">
        <v>5000</v>
      </c>
      <c r="AI24" s="4">
        <v>5000</v>
      </c>
      <c r="AJ24" s="4">
        <v>5000</v>
      </c>
      <c r="AK24" s="4">
        <v>74</v>
      </c>
      <c r="AL24" s="4">
        <v>5000</v>
      </c>
      <c r="AM24" s="4">
        <v>81</v>
      </c>
      <c r="AN24" s="4">
        <v>5000</v>
      </c>
      <c r="AO24" s="4">
        <v>89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v>37</v>
      </c>
      <c r="T25" s="4">
        <v>5000</v>
      </c>
      <c r="U25" s="4">
        <v>40</v>
      </c>
      <c r="V25" s="4">
        <v>5000</v>
      </c>
      <c r="W25" s="4">
        <v>44</v>
      </c>
      <c r="X25" s="4">
        <v>5000</v>
      </c>
      <c r="Y25" s="4">
        <v>48</v>
      </c>
      <c r="Z25" s="4">
        <v>5000</v>
      </c>
      <c r="AA25" s="4">
        <v>52</v>
      </c>
      <c r="AB25" s="4">
        <v>5000</v>
      </c>
      <c r="AC25" s="4">
        <v>57</v>
      </c>
      <c r="AD25" s="4">
        <v>5000</v>
      </c>
      <c r="AE25" s="4">
        <v>62</v>
      </c>
      <c r="AF25" s="4">
        <v>5000</v>
      </c>
      <c r="AG25" s="4">
        <v>68</v>
      </c>
      <c r="AH25" s="4">
        <v>5000</v>
      </c>
      <c r="AI25" s="4">
        <v>5000</v>
      </c>
      <c r="AJ25" s="4">
        <v>5000</v>
      </c>
      <c r="AK25" s="4">
        <v>81</v>
      </c>
      <c r="AL25" s="4">
        <v>5000</v>
      </c>
      <c r="AM25" s="4">
        <v>89</v>
      </c>
      <c r="AN25" s="4">
        <v>5000</v>
      </c>
      <c r="AO25" s="4">
        <v>97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 hidden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v>37</v>
      </c>
      <c r="T26" s="4">
        <v>5000</v>
      </c>
      <c r="U26" s="4">
        <v>40</v>
      </c>
      <c r="V26" s="4">
        <v>5000</v>
      </c>
      <c r="W26" s="4">
        <v>44</v>
      </c>
      <c r="X26" s="4">
        <v>5000</v>
      </c>
      <c r="Y26" s="4">
        <v>48</v>
      </c>
      <c r="Z26" s="4">
        <v>5000</v>
      </c>
      <c r="AA26" s="4">
        <v>52</v>
      </c>
      <c r="AB26" s="4">
        <v>5000</v>
      </c>
      <c r="AC26" s="4">
        <v>57</v>
      </c>
      <c r="AD26" s="4">
        <v>5000</v>
      </c>
      <c r="AE26" s="4">
        <v>62</v>
      </c>
      <c r="AF26" s="4">
        <v>5000</v>
      </c>
      <c r="AG26" s="4">
        <v>68</v>
      </c>
      <c r="AH26" s="4">
        <v>5000</v>
      </c>
      <c r="AI26" s="4">
        <v>5000</v>
      </c>
      <c r="AJ26" s="4">
        <v>5000</v>
      </c>
      <c r="AK26" s="4">
        <v>81</v>
      </c>
      <c r="AL26" s="4">
        <v>5000</v>
      </c>
      <c r="AM26" s="4">
        <v>89</v>
      </c>
      <c r="AN26" s="4">
        <v>5000</v>
      </c>
      <c r="AO26" s="4">
        <v>97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 hidden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v>44</v>
      </c>
      <c r="T27" s="4">
        <v>5000</v>
      </c>
      <c r="U27" s="4">
        <v>48</v>
      </c>
      <c r="V27" s="4">
        <v>5000</v>
      </c>
      <c r="W27" s="4">
        <v>52</v>
      </c>
      <c r="X27" s="4">
        <v>5000</v>
      </c>
      <c r="Y27" s="4">
        <v>57</v>
      </c>
      <c r="Z27" s="4">
        <v>5000</v>
      </c>
      <c r="AA27" s="4">
        <v>62</v>
      </c>
      <c r="AB27" s="4">
        <v>5000</v>
      </c>
      <c r="AC27" s="4">
        <v>68</v>
      </c>
      <c r="AD27" s="4">
        <v>5000</v>
      </c>
      <c r="AE27" s="4">
        <v>74</v>
      </c>
      <c r="AF27" s="4">
        <v>5000</v>
      </c>
      <c r="AG27" s="4">
        <v>81</v>
      </c>
      <c r="AH27" s="4">
        <v>5000</v>
      </c>
      <c r="AI27" s="4">
        <v>5000</v>
      </c>
      <c r="AJ27" s="4">
        <v>5000</v>
      </c>
      <c r="AK27" s="4">
        <v>97</v>
      </c>
      <c r="AL27" s="4">
        <v>5000</v>
      </c>
      <c r="AM27" s="4">
        <v>106</v>
      </c>
      <c r="AN27" s="4">
        <v>5000</v>
      </c>
      <c r="AO27" s="4">
        <v>116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 hidden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v>42</v>
      </c>
      <c r="T28" s="4">
        <v>5000</v>
      </c>
      <c r="U28" s="4">
        <v>46</v>
      </c>
      <c r="V28" s="4">
        <v>5000</v>
      </c>
      <c r="W28" s="4">
        <v>50</v>
      </c>
      <c r="X28" s="4">
        <v>5000</v>
      </c>
      <c r="Y28" s="4">
        <v>55</v>
      </c>
      <c r="Z28" s="4">
        <v>5000</v>
      </c>
      <c r="AA28" s="4">
        <v>60</v>
      </c>
      <c r="AB28" s="4">
        <v>5000</v>
      </c>
      <c r="AC28" s="4">
        <v>66</v>
      </c>
      <c r="AD28" s="4">
        <v>5000</v>
      </c>
      <c r="AE28" s="4">
        <v>72</v>
      </c>
      <c r="AF28" s="4">
        <v>5000</v>
      </c>
      <c r="AG28" s="4">
        <v>79</v>
      </c>
      <c r="AH28" s="4">
        <v>5000</v>
      </c>
      <c r="AI28" s="4">
        <v>5000</v>
      </c>
      <c r="AJ28" s="4">
        <v>5000</v>
      </c>
      <c r="AK28" s="4">
        <v>94</v>
      </c>
      <c r="AL28" s="4">
        <v>5000</v>
      </c>
      <c r="AM28" s="4">
        <v>103</v>
      </c>
      <c r="AN28" s="4">
        <v>5000</v>
      </c>
      <c r="AO28" s="4">
        <v>113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 hidden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v>38</v>
      </c>
      <c r="T29" s="4">
        <v>5000</v>
      </c>
      <c r="U29" s="4">
        <v>41</v>
      </c>
      <c r="V29" s="4">
        <v>5000</v>
      </c>
      <c r="W29" s="4">
        <v>45</v>
      </c>
      <c r="X29" s="4">
        <v>5000</v>
      </c>
      <c r="Y29" s="4">
        <v>49</v>
      </c>
      <c r="Z29" s="4">
        <v>5000</v>
      </c>
      <c r="AA29" s="4">
        <v>53</v>
      </c>
      <c r="AB29" s="4">
        <v>5000</v>
      </c>
      <c r="AC29" s="4">
        <v>58</v>
      </c>
      <c r="AD29" s="4">
        <v>5000</v>
      </c>
      <c r="AE29" s="4">
        <v>63</v>
      </c>
      <c r="AF29" s="4">
        <v>5000</v>
      </c>
      <c r="AG29" s="4">
        <v>69</v>
      </c>
      <c r="AH29" s="4">
        <v>5000</v>
      </c>
      <c r="AI29" s="4">
        <v>5000</v>
      </c>
      <c r="AJ29" s="4">
        <v>5000</v>
      </c>
      <c r="AK29" s="4">
        <v>82</v>
      </c>
      <c r="AL29" s="4">
        <v>5000</v>
      </c>
      <c r="AM29" s="4">
        <v>90</v>
      </c>
      <c r="AN29" s="4">
        <v>5000</v>
      </c>
      <c r="AO29" s="4">
        <v>99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 hidden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v>41</v>
      </c>
      <c r="T30" s="4">
        <v>5000</v>
      </c>
      <c r="U30" s="4">
        <v>45</v>
      </c>
      <c r="V30" s="4">
        <v>5000</v>
      </c>
      <c r="W30" s="4">
        <v>49</v>
      </c>
      <c r="X30" s="4">
        <v>5000</v>
      </c>
      <c r="Y30" s="4">
        <v>53</v>
      </c>
      <c r="Z30" s="4">
        <v>5000</v>
      </c>
      <c r="AA30" s="4">
        <v>58</v>
      </c>
      <c r="AB30" s="4">
        <v>5000</v>
      </c>
      <c r="AC30" s="4">
        <v>63</v>
      </c>
      <c r="AD30" s="4">
        <v>5000</v>
      </c>
      <c r="AE30" s="4">
        <v>69</v>
      </c>
      <c r="AF30" s="4">
        <v>5000</v>
      </c>
      <c r="AG30" s="4">
        <v>75</v>
      </c>
      <c r="AH30" s="4">
        <v>5000</v>
      </c>
      <c r="AI30" s="4">
        <v>5000</v>
      </c>
      <c r="AJ30" s="4">
        <v>5000</v>
      </c>
      <c r="AK30" s="4">
        <v>90</v>
      </c>
      <c r="AL30" s="4">
        <v>5000</v>
      </c>
      <c r="AM30" s="4">
        <v>99</v>
      </c>
      <c r="AN30" s="4">
        <v>5000</v>
      </c>
      <c r="AO30" s="4">
        <v>108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 hidden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v>44</v>
      </c>
      <c r="T31" s="4">
        <v>5000</v>
      </c>
      <c r="U31" s="4">
        <v>48</v>
      </c>
      <c r="V31" s="4">
        <v>5000</v>
      </c>
      <c r="W31" s="4">
        <v>52</v>
      </c>
      <c r="X31" s="4">
        <v>5000</v>
      </c>
      <c r="Y31" s="4">
        <v>57</v>
      </c>
      <c r="Z31" s="4">
        <v>5000</v>
      </c>
      <c r="AA31" s="4">
        <v>62</v>
      </c>
      <c r="AB31" s="4">
        <v>5000</v>
      </c>
      <c r="AC31" s="4">
        <v>68</v>
      </c>
      <c r="AD31" s="4">
        <v>5000</v>
      </c>
      <c r="AE31" s="4">
        <v>74</v>
      </c>
      <c r="AF31" s="4">
        <v>5000</v>
      </c>
      <c r="AG31" s="4">
        <v>81</v>
      </c>
      <c r="AH31" s="4">
        <v>5000</v>
      </c>
      <c r="AI31" s="4">
        <v>5000</v>
      </c>
      <c r="AJ31" s="4">
        <v>5000</v>
      </c>
      <c r="AK31" s="4">
        <v>97</v>
      </c>
      <c r="AL31" s="4">
        <v>5000</v>
      </c>
      <c r="AM31" s="4">
        <v>106</v>
      </c>
      <c r="AN31" s="4">
        <v>5000</v>
      </c>
      <c r="AO31" s="4">
        <v>116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v>41</v>
      </c>
      <c r="T32" s="4">
        <v>5000</v>
      </c>
      <c r="U32" s="4">
        <v>45</v>
      </c>
      <c r="V32" s="4">
        <v>5000</v>
      </c>
      <c r="W32" s="4">
        <v>49</v>
      </c>
      <c r="X32" s="4">
        <v>5000</v>
      </c>
      <c r="Y32" s="4">
        <v>53</v>
      </c>
      <c r="Z32" s="4">
        <v>5000</v>
      </c>
      <c r="AA32" s="4">
        <v>58</v>
      </c>
      <c r="AB32" s="4">
        <v>5000</v>
      </c>
      <c r="AC32" s="4">
        <v>63</v>
      </c>
      <c r="AD32" s="4">
        <v>5000</v>
      </c>
      <c r="AE32" s="4">
        <v>69</v>
      </c>
      <c r="AF32" s="4">
        <v>5000</v>
      </c>
      <c r="AG32" s="4">
        <v>75</v>
      </c>
      <c r="AH32" s="4">
        <v>5000</v>
      </c>
      <c r="AI32" s="4">
        <v>5000</v>
      </c>
      <c r="AJ32" s="4">
        <v>5000</v>
      </c>
      <c r="AK32" s="4">
        <v>90</v>
      </c>
      <c r="AL32" s="4">
        <v>5000</v>
      </c>
      <c r="AM32" s="4">
        <v>99</v>
      </c>
      <c r="AN32" s="4">
        <v>5000</v>
      </c>
      <c r="AO32" s="4">
        <v>108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v>42</v>
      </c>
      <c r="T33" s="4">
        <v>5000</v>
      </c>
      <c r="U33" s="4">
        <v>46</v>
      </c>
      <c r="V33" s="4">
        <v>5000</v>
      </c>
      <c r="W33" s="4">
        <v>50</v>
      </c>
      <c r="X33" s="4">
        <v>5000</v>
      </c>
      <c r="Y33" s="4">
        <v>55</v>
      </c>
      <c r="Z33" s="4">
        <v>5000</v>
      </c>
      <c r="AA33" s="4">
        <v>60</v>
      </c>
      <c r="AB33" s="4">
        <v>5000</v>
      </c>
      <c r="AC33" s="4">
        <v>66</v>
      </c>
      <c r="AD33" s="4">
        <v>5000</v>
      </c>
      <c r="AE33" s="4">
        <v>72</v>
      </c>
      <c r="AF33" s="4">
        <v>5000</v>
      </c>
      <c r="AG33" s="4">
        <v>79</v>
      </c>
      <c r="AH33" s="4">
        <v>5000</v>
      </c>
      <c r="AI33" s="4">
        <v>5000</v>
      </c>
      <c r="AJ33" s="4">
        <v>5000</v>
      </c>
      <c r="AK33" s="4">
        <v>94</v>
      </c>
      <c r="AL33" s="4">
        <v>5000</v>
      </c>
      <c r="AM33" s="4">
        <v>103</v>
      </c>
      <c r="AN33" s="4">
        <v>5000</v>
      </c>
      <c r="AO33" s="4">
        <v>113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v>44</v>
      </c>
      <c r="T34" s="4">
        <v>5000</v>
      </c>
      <c r="U34" s="4">
        <v>48</v>
      </c>
      <c r="V34" s="4">
        <v>5000</v>
      </c>
      <c r="W34" s="4">
        <v>52</v>
      </c>
      <c r="X34" s="4">
        <v>5000</v>
      </c>
      <c r="Y34" s="4">
        <v>57</v>
      </c>
      <c r="Z34" s="4">
        <v>5000</v>
      </c>
      <c r="AA34" s="4">
        <v>62</v>
      </c>
      <c r="AB34" s="4">
        <v>5000</v>
      </c>
      <c r="AC34" s="4">
        <v>68</v>
      </c>
      <c r="AD34" s="4">
        <v>5000</v>
      </c>
      <c r="AE34" s="4">
        <v>74</v>
      </c>
      <c r="AF34" s="4">
        <v>5000</v>
      </c>
      <c r="AG34" s="4">
        <v>81</v>
      </c>
      <c r="AH34" s="4">
        <v>5000</v>
      </c>
      <c r="AI34" s="4">
        <v>5000</v>
      </c>
      <c r="AJ34" s="4">
        <v>5000</v>
      </c>
      <c r="AK34" s="4">
        <v>97</v>
      </c>
      <c r="AL34" s="4">
        <v>5000</v>
      </c>
      <c r="AM34" s="4">
        <v>106</v>
      </c>
      <c r="AN34" s="4">
        <v>5000</v>
      </c>
      <c r="AO34" s="4">
        <v>116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 hidden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v>50</v>
      </c>
      <c r="T35" s="4">
        <v>5000</v>
      </c>
      <c r="U35" s="4">
        <v>55</v>
      </c>
      <c r="V35" s="4">
        <v>5000</v>
      </c>
      <c r="W35" s="4">
        <v>60</v>
      </c>
      <c r="X35" s="4">
        <v>5000</v>
      </c>
      <c r="Y35" s="4">
        <v>66</v>
      </c>
      <c r="Z35" s="4">
        <v>5000</v>
      </c>
      <c r="AA35" s="4">
        <v>72</v>
      </c>
      <c r="AB35" s="4">
        <v>5000</v>
      </c>
      <c r="AC35" s="4">
        <v>79</v>
      </c>
      <c r="AD35" s="4">
        <v>5000</v>
      </c>
      <c r="AE35" s="4">
        <v>86</v>
      </c>
      <c r="AF35" s="4">
        <v>5000</v>
      </c>
      <c r="AG35" s="4">
        <v>94</v>
      </c>
      <c r="AH35" s="4">
        <v>5000</v>
      </c>
      <c r="AI35" s="4">
        <v>5000</v>
      </c>
      <c r="AJ35" s="4">
        <v>5000</v>
      </c>
      <c r="AK35" s="4">
        <v>113</v>
      </c>
      <c r="AL35" s="4">
        <v>5000</v>
      </c>
      <c r="AM35" s="4">
        <v>124</v>
      </c>
      <c r="AN35" s="4">
        <v>5000</v>
      </c>
      <c r="AO35" s="4">
        <v>136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v>60</v>
      </c>
      <c r="T36" s="4">
        <v>5000</v>
      </c>
      <c r="U36" s="4">
        <v>20</v>
      </c>
      <c r="V36" s="4">
        <v>5000</v>
      </c>
      <c r="W36" s="4">
        <v>20</v>
      </c>
      <c r="X36" s="4">
        <v>5000</v>
      </c>
      <c r="Y36" s="4">
        <v>20</v>
      </c>
      <c r="Z36" s="4">
        <v>5000</v>
      </c>
      <c r="AA36" s="4">
        <v>20</v>
      </c>
      <c r="AB36" s="4">
        <v>5000</v>
      </c>
      <c r="AC36" s="4">
        <v>20</v>
      </c>
      <c r="AD36" s="4">
        <v>5000</v>
      </c>
      <c r="AE36" s="4">
        <v>20</v>
      </c>
      <c r="AF36" s="4">
        <v>5000</v>
      </c>
      <c r="AG36" s="4">
        <v>20</v>
      </c>
      <c r="AH36" s="4">
        <v>5000</v>
      </c>
      <c r="AI36" s="4">
        <v>5000</v>
      </c>
      <c r="AJ36" s="4">
        <v>5000</v>
      </c>
      <c r="AK36" s="4">
        <v>20</v>
      </c>
      <c r="AL36" s="4">
        <v>5000</v>
      </c>
      <c r="AM36" s="4">
        <v>20</v>
      </c>
      <c r="AN36" s="4">
        <v>5000</v>
      </c>
      <c r="AO36" s="4">
        <v>20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v>50</v>
      </c>
      <c r="T37" s="4">
        <v>5000</v>
      </c>
      <c r="U37" s="4">
        <v>55</v>
      </c>
      <c r="V37" s="4">
        <v>5000</v>
      </c>
      <c r="W37" s="4">
        <v>60</v>
      </c>
      <c r="X37" s="4">
        <v>5000</v>
      </c>
      <c r="Y37" s="4">
        <v>66</v>
      </c>
      <c r="Z37" s="4">
        <v>5000</v>
      </c>
      <c r="AA37" s="4">
        <v>72</v>
      </c>
      <c r="AB37" s="4">
        <v>5000</v>
      </c>
      <c r="AC37" s="4">
        <v>79</v>
      </c>
      <c r="AD37" s="4">
        <v>5000</v>
      </c>
      <c r="AE37" s="4">
        <v>86</v>
      </c>
      <c r="AF37" s="4">
        <v>5000</v>
      </c>
      <c r="AG37" s="4">
        <v>94</v>
      </c>
      <c r="AH37" s="4">
        <v>5000</v>
      </c>
      <c r="AI37" s="4">
        <v>5000</v>
      </c>
      <c r="AJ37" s="4">
        <v>5000</v>
      </c>
      <c r="AK37" s="4">
        <v>113</v>
      </c>
      <c r="AL37" s="4">
        <v>5000</v>
      </c>
      <c r="AM37" s="4">
        <v>124</v>
      </c>
      <c r="AN37" s="4">
        <v>5000</v>
      </c>
      <c r="AO37" s="4">
        <v>136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 hidden="1">
      <c r="A38" s="1">
        <v>37</v>
      </c>
      <c r="B38">
        <v>39</v>
      </c>
      <c r="C38" t="s">
        <v>82</v>
      </c>
      <c r="D38">
        <v>0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>
        <v>50</v>
      </c>
      <c r="T38">
        <v>5000</v>
      </c>
      <c r="U38">
        <v>55</v>
      </c>
      <c r="V38">
        <v>5000</v>
      </c>
      <c r="W38">
        <v>60</v>
      </c>
      <c r="X38">
        <v>5000</v>
      </c>
      <c r="Y38">
        <v>66</v>
      </c>
      <c r="Z38">
        <v>5000</v>
      </c>
      <c r="AA38">
        <v>72</v>
      </c>
      <c r="AB38">
        <v>5000</v>
      </c>
      <c r="AC38">
        <v>79</v>
      </c>
      <c r="AD38">
        <v>5000</v>
      </c>
      <c r="AE38">
        <v>86</v>
      </c>
      <c r="AF38">
        <v>5000</v>
      </c>
      <c r="AG38">
        <v>94</v>
      </c>
      <c r="AH38">
        <v>5000</v>
      </c>
      <c r="AI38">
        <v>5000</v>
      </c>
      <c r="AJ38">
        <v>5000</v>
      </c>
      <c r="AK38">
        <v>113</v>
      </c>
      <c r="AL38">
        <v>5000</v>
      </c>
      <c r="AM38">
        <v>124</v>
      </c>
      <c r="AN38">
        <v>5000</v>
      </c>
      <c r="AO38">
        <v>136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 hidden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4">
        <v>0</v>
      </c>
      <c r="G39" s="4">
        <v>0</v>
      </c>
      <c r="H39" s="4">
        <v>0</v>
      </c>
      <c r="I39" s="4">
        <v>5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v>50</v>
      </c>
      <c r="T39" s="4">
        <v>5000</v>
      </c>
      <c r="U39" s="4">
        <v>55</v>
      </c>
      <c r="V39" s="4">
        <v>5000</v>
      </c>
      <c r="W39" s="4">
        <v>60</v>
      </c>
      <c r="X39" s="4">
        <v>5000</v>
      </c>
      <c r="Y39" s="4">
        <v>66</v>
      </c>
      <c r="Z39" s="4">
        <v>5000</v>
      </c>
      <c r="AA39" s="4">
        <v>72</v>
      </c>
      <c r="AB39" s="4">
        <v>5000</v>
      </c>
      <c r="AC39" s="4">
        <v>79</v>
      </c>
      <c r="AD39" s="4">
        <v>5000</v>
      </c>
      <c r="AE39" s="4">
        <v>86</v>
      </c>
      <c r="AF39" s="4">
        <v>5000</v>
      </c>
      <c r="AG39" s="4">
        <v>94</v>
      </c>
      <c r="AH39" s="4">
        <v>5000</v>
      </c>
      <c r="AI39" s="4">
        <v>5000</v>
      </c>
      <c r="AJ39" s="4">
        <v>5000</v>
      </c>
      <c r="AK39" s="4">
        <v>113</v>
      </c>
      <c r="AL39" s="4">
        <v>5000</v>
      </c>
      <c r="AM39" s="4">
        <v>124</v>
      </c>
      <c r="AN39" s="4">
        <v>5000</v>
      </c>
      <c r="AO39" s="4">
        <v>136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 hidden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v>50</v>
      </c>
      <c r="T40" s="4">
        <v>5000</v>
      </c>
      <c r="U40" s="4">
        <v>55</v>
      </c>
      <c r="V40" s="4">
        <v>5000</v>
      </c>
      <c r="W40" s="4">
        <v>60</v>
      </c>
      <c r="X40" s="4">
        <v>5000</v>
      </c>
      <c r="Y40" s="4">
        <v>66</v>
      </c>
      <c r="Z40" s="4">
        <v>5000</v>
      </c>
      <c r="AA40" s="4">
        <v>72</v>
      </c>
      <c r="AB40" s="4">
        <v>5000</v>
      </c>
      <c r="AC40" s="4">
        <v>79</v>
      </c>
      <c r="AD40" s="4">
        <v>5000</v>
      </c>
      <c r="AE40" s="4">
        <v>86</v>
      </c>
      <c r="AF40" s="4">
        <v>5000</v>
      </c>
      <c r="AG40" s="4">
        <v>94</v>
      </c>
      <c r="AH40" s="4">
        <v>5000</v>
      </c>
      <c r="AI40" s="4">
        <v>5000</v>
      </c>
      <c r="AJ40" s="4">
        <v>5000</v>
      </c>
      <c r="AK40" s="4">
        <v>113</v>
      </c>
      <c r="AL40" s="4">
        <v>5000</v>
      </c>
      <c r="AM40" s="4">
        <v>124</v>
      </c>
      <c r="AN40" s="4">
        <v>5000</v>
      </c>
      <c r="AO40" s="4">
        <v>136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 hidden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4">
        <v>5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v>50</v>
      </c>
      <c r="T41" s="4">
        <v>5000</v>
      </c>
      <c r="U41" s="4">
        <v>55</v>
      </c>
      <c r="V41" s="4">
        <v>5000</v>
      </c>
      <c r="W41" s="4">
        <v>60</v>
      </c>
      <c r="X41" s="4">
        <v>5000</v>
      </c>
      <c r="Y41" s="4">
        <v>66</v>
      </c>
      <c r="Z41" s="4">
        <v>5000</v>
      </c>
      <c r="AA41" s="4">
        <v>72</v>
      </c>
      <c r="AB41" s="4">
        <v>5000</v>
      </c>
      <c r="AC41" s="4">
        <v>79</v>
      </c>
      <c r="AD41" s="4">
        <v>5000</v>
      </c>
      <c r="AE41" s="4">
        <v>86</v>
      </c>
      <c r="AF41" s="4">
        <v>5000</v>
      </c>
      <c r="AG41" s="4">
        <v>94</v>
      </c>
      <c r="AH41" s="4">
        <v>5000</v>
      </c>
      <c r="AI41" s="4">
        <v>5000</v>
      </c>
      <c r="AJ41" s="4">
        <v>5000</v>
      </c>
      <c r="AK41" s="4">
        <v>113</v>
      </c>
      <c r="AL41" s="4">
        <v>5000</v>
      </c>
      <c r="AM41" s="4">
        <v>124</v>
      </c>
      <c r="AN41" s="4">
        <v>5000</v>
      </c>
      <c r="AO41" s="4">
        <v>136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hidden="1">
      <c r="A42" s="1">
        <v>41</v>
      </c>
      <c r="B42">
        <v>43</v>
      </c>
      <c r="C42" t="s">
        <v>2391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>
        <v>50</v>
      </c>
      <c r="T42">
        <v>5000</v>
      </c>
      <c r="U42">
        <v>55</v>
      </c>
      <c r="V42">
        <v>5000</v>
      </c>
      <c r="W42">
        <v>60</v>
      </c>
      <c r="X42">
        <v>5000</v>
      </c>
      <c r="Y42">
        <v>66</v>
      </c>
      <c r="Z42">
        <v>5000</v>
      </c>
      <c r="AA42">
        <v>72</v>
      </c>
      <c r="AB42">
        <v>5000</v>
      </c>
      <c r="AC42">
        <v>79</v>
      </c>
      <c r="AD42">
        <v>5000</v>
      </c>
      <c r="AE42">
        <v>86</v>
      </c>
      <c r="AF42">
        <v>5000</v>
      </c>
      <c r="AG42">
        <v>94</v>
      </c>
      <c r="AH42">
        <v>5000</v>
      </c>
      <c r="AI42">
        <v>5000</v>
      </c>
      <c r="AJ42">
        <v>5000</v>
      </c>
      <c r="AK42">
        <v>113</v>
      </c>
      <c r="AL42">
        <v>5000</v>
      </c>
      <c r="AM42">
        <v>124</v>
      </c>
      <c r="AN42">
        <v>5000</v>
      </c>
      <c r="AO42">
        <v>136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v>50</v>
      </c>
      <c r="T43" s="4">
        <v>5000</v>
      </c>
      <c r="U43" s="4">
        <v>55</v>
      </c>
      <c r="V43" s="4">
        <v>5000</v>
      </c>
      <c r="W43" s="4">
        <v>60</v>
      </c>
      <c r="X43" s="4">
        <v>5000</v>
      </c>
      <c r="Y43" s="4">
        <v>66</v>
      </c>
      <c r="Z43" s="4">
        <v>5000</v>
      </c>
      <c r="AA43" s="4">
        <v>72</v>
      </c>
      <c r="AB43" s="4">
        <v>5000</v>
      </c>
      <c r="AC43" s="4">
        <v>79</v>
      </c>
      <c r="AD43" s="4">
        <v>5000</v>
      </c>
      <c r="AE43" s="4">
        <v>86</v>
      </c>
      <c r="AF43" s="4">
        <v>5000</v>
      </c>
      <c r="AG43" s="4">
        <v>94</v>
      </c>
      <c r="AH43" s="4">
        <v>5000</v>
      </c>
      <c r="AI43" s="4">
        <v>5000</v>
      </c>
      <c r="AJ43" s="4">
        <v>5000</v>
      </c>
      <c r="AK43" s="4">
        <v>113</v>
      </c>
      <c r="AL43" s="4">
        <v>5000</v>
      </c>
      <c r="AM43" s="4">
        <v>124</v>
      </c>
      <c r="AN43" s="4">
        <v>5000</v>
      </c>
      <c r="AO43" s="4">
        <v>136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v>50</v>
      </c>
      <c r="T44" s="4">
        <v>5000</v>
      </c>
      <c r="U44" s="4">
        <v>55</v>
      </c>
      <c r="V44" s="4">
        <v>5000</v>
      </c>
      <c r="W44" s="4">
        <v>60</v>
      </c>
      <c r="X44" s="4">
        <v>5000</v>
      </c>
      <c r="Y44" s="4">
        <v>66</v>
      </c>
      <c r="Z44" s="4">
        <v>5000</v>
      </c>
      <c r="AA44" s="4">
        <v>72</v>
      </c>
      <c r="AB44" s="4">
        <v>5000</v>
      </c>
      <c r="AC44" s="4">
        <v>79</v>
      </c>
      <c r="AD44" s="4">
        <v>5000</v>
      </c>
      <c r="AE44" s="4">
        <v>86</v>
      </c>
      <c r="AF44" s="4">
        <v>5000</v>
      </c>
      <c r="AG44" s="4">
        <v>94</v>
      </c>
      <c r="AH44" s="4">
        <v>5000</v>
      </c>
      <c r="AI44" s="4">
        <v>5000</v>
      </c>
      <c r="AJ44" s="4">
        <v>5000</v>
      </c>
      <c r="AK44" s="4">
        <v>113</v>
      </c>
      <c r="AL44" s="4">
        <v>5000</v>
      </c>
      <c r="AM44" s="4">
        <v>124</v>
      </c>
      <c r="AN44" s="4">
        <v>5000</v>
      </c>
      <c r="AO44" s="4">
        <v>136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 hidden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v>50</v>
      </c>
      <c r="T45" s="4">
        <v>5000</v>
      </c>
      <c r="U45" s="4">
        <v>55</v>
      </c>
      <c r="V45" s="4">
        <v>5000</v>
      </c>
      <c r="W45" s="4">
        <v>60</v>
      </c>
      <c r="X45" s="4">
        <v>5000</v>
      </c>
      <c r="Y45" s="4">
        <v>66</v>
      </c>
      <c r="Z45" s="4">
        <v>5000</v>
      </c>
      <c r="AA45" s="4">
        <v>72</v>
      </c>
      <c r="AB45" s="4">
        <v>5000</v>
      </c>
      <c r="AC45" s="4">
        <v>79</v>
      </c>
      <c r="AD45" s="4">
        <v>5000</v>
      </c>
      <c r="AE45" s="4">
        <v>86</v>
      </c>
      <c r="AF45" s="4">
        <v>5000</v>
      </c>
      <c r="AG45" s="4">
        <v>94</v>
      </c>
      <c r="AH45" s="4">
        <v>5000</v>
      </c>
      <c r="AI45" s="4">
        <v>5000</v>
      </c>
      <c r="AJ45" s="4">
        <v>5000</v>
      </c>
      <c r="AK45" s="4">
        <v>113</v>
      </c>
      <c r="AL45" s="4">
        <v>5000</v>
      </c>
      <c r="AM45" s="4">
        <v>124</v>
      </c>
      <c r="AN45" s="4">
        <v>5000</v>
      </c>
      <c r="AO45" s="4">
        <v>136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v>50</v>
      </c>
      <c r="T46" s="4">
        <v>5000</v>
      </c>
      <c r="U46" s="4">
        <v>55</v>
      </c>
      <c r="V46" s="4">
        <v>5000</v>
      </c>
      <c r="W46" s="4">
        <v>60</v>
      </c>
      <c r="X46" s="4">
        <v>5000</v>
      </c>
      <c r="Y46" s="4">
        <v>66</v>
      </c>
      <c r="Z46" s="4">
        <v>5000</v>
      </c>
      <c r="AA46" s="4">
        <v>72</v>
      </c>
      <c r="AB46" s="4">
        <v>5000</v>
      </c>
      <c r="AC46" s="4">
        <v>79</v>
      </c>
      <c r="AD46" s="4">
        <v>5000</v>
      </c>
      <c r="AE46" s="4">
        <v>86</v>
      </c>
      <c r="AF46" s="4">
        <v>5000</v>
      </c>
      <c r="AG46" s="4">
        <v>94</v>
      </c>
      <c r="AH46" s="4">
        <v>5000</v>
      </c>
      <c r="AI46" s="4">
        <v>5000</v>
      </c>
      <c r="AJ46" s="4">
        <v>5000</v>
      </c>
      <c r="AK46" s="4">
        <v>113</v>
      </c>
      <c r="AL46" s="4">
        <v>5000</v>
      </c>
      <c r="AM46" s="4">
        <v>124</v>
      </c>
      <c r="AN46" s="4">
        <v>5000</v>
      </c>
      <c r="AO46" s="4">
        <v>136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 hidden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v>50</v>
      </c>
      <c r="T47" s="4">
        <v>5000</v>
      </c>
      <c r="U47" s="4">
        <v>55</v>
      </c>
      <c r="V47" s="4">
        <v>5000</v>
      </c>
      <c r="W47" s="4">
        <v>60</v>
      </c>
      <c r="X47" s="4">
        <v>5000</v>
      </c>
      <c r="Y47" s="4">
        <v>66</v>
      </c>
      <c r="Z47" s="4">
        <v>5000</v>
      </c>
      <c r="AA47" s="4">
        <v>72</v>
      </c>
      <c r="AB47" s="4">
        <v>5000</v>
      </c>
      <c r="AC47" s="4">
        <v>79</v>
      </c>
      <c r="AD47" s="4">
        <v>5000</v>
      </c>
      <c r="AE47" s="4">
        <v>86</v>
      </c>
      <c r="AF47" s="4">
        <v>5000</v>
      </c>
      <c r="AG47" s="4">
        <v>94</v>
      </c>
      <c r="AH47" s="4">
        <v>5000</v>
      </c>
      <c r="AI47" s="4">
        <v>5000</v>
      </c>
      <c r="AJ47" s="4">
        <v>5000</v>
      </c>
      <c r="AK47" s="4">
        <v>113</v>
      </c>
      <c r="AL47" s="4">
        <v>5000</v>
      </c>
      <c r="AM47" s="4">
        <v>124</v>
      </c>
      <c r="AN47" s="4">
        <v>5000</v>
      </c>
      <c r="AO47" s="4">
        <v>136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 hidden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v>50</v>
      </c>
      <c r="T48" s="4">
        <v>5000</v>
      </c>
      <c r="U48" s="4">
        <v>55</v>
      </c>
      <c r="V48" s="4">
        <v>5000</v>
      </c>
      <c r="W48" s="4">
        <v>60</v>
      </c>
      <c r="X48" s="4">
        <v>5000</v>
      </c>
      <c r="Y48" s="4">
        <v>66</v>
      </c>
      <c r="Z48" s="4">
        <v>5000</v>
      </c>
      <c r="AA48" s="4">
        <v>72</v>
      </c>
      <c r="AB48" s="4">
        <v>5000</v>
      </c>
      <c r="AC48" s="4">
        <v>79</v>
      </c>
      <c r="AD48" s="4">
        <v>5000</v>
      </c>
      <c r="AE48" s="4">
        <v>86</v>
      </c>
      <c r="AF48" s="4">
        <v>5000</v>
      </c>
      <c r="AG48" s="4">
        <v>94</v>
      </c>
      <c r="AH48" s="4">
        <v>5000</v>
      </c>
      <c r="AI48" s="4">
        <v>5000</v>
      </c>
      <c r="AJ48" s="4">
        <v>5000</v>
      </c>
      <c r="AK48" s="4">
        <v>113</v>
      </c>
      <c r="AL48" s="4">
        <v>5000</v>
      </c>
      <c r="AM48" s="4">
        <v>124</v>
      </c>
      <c r="AN48" s="4">
        <v>5000</v>
      </c>
      <c r="AO48" s="4">
        <v>136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 hidden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v>50</v>
      </c>
      <c r="T49" s="4">
        <v>5000</v>
      </c>
      <c r="U49" s="4">
        <v>55</v>
      </c>
      <c r="V49" s="4">
        <v>5000</v>
      </c>
      <c r="W49" s="4">
        <v>60</v>
      </c>
      <c r="X49" s="4">
        <v>5000</v>
      </c>
      <c r="Y49" s="4">
        <v>66</v>
      </c>
      <c r="Z49" s="4">
        <v>5000</v>
      </c>
      <c r="AA49" s="4">
        <v>72</v>
      </c>
      <c r="AB49" s="4">
        <v>5000</v>
      </c>
      <c r="AC49" s="4">
        <v>79</v>
      </c>
      <c r="AD49" s="4">
        <v>5000</v>
      </c>
      <c r="AE49" s="4">
        <v>86</v>
      </c>
      <c r="AF49" s="4">
        <v>5000</v>
      </c>
      <c r="AG49" s="4">
        <v>94</v>
      </c>
      <c r="AH49" s="4">
        <v>5000</v>
      </c>
      <c r="AI49" s="4">
        <v>5000</v>
      </c>
      <c r="AJ49" s="4">
        <v>5000</v>
      </c>
      <c r="AK49" s="4">
        <v>113</v>
      </c>
      <c r="AL49" s="4">
        <v>5000</v>
      </c>
      <c r="AM49" s="4">
        <v>124</v>
      </c>
      <c r="AN49" s="4">
        <v>5000</v>
      </c>
      <c r="AO49" s="4">
        <v>136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 hidden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v>45</v>
      </c>
      <c r="T50" s="4">
        <v>5000</v>
      </c>
      <c r="U50" s="4">
        <v>24</v>
      </c>
      <c r="V50" s="4">
        <v>5000</v>
      </c>
      <c r="W50" s="4">
        <v>26</v>
      </c>
      <c r="X50" s="4">
        <v>5000</v>
      </c>
      <c r="Y50" s="4">
        <v>28</v>
      </c>
      <c r="Z50" s="4">
        <v>5000</v>
      </c>
      <c r="AA50" s="4">
        <v>30</v>
      </c>
      <c r="AB50" s="4">
        <v>5000</v>
      </c>
      <c r="AC50" s="4">
        <v>33</v>
      </c>
      <c r="AD50" s="4">
        <v>5000</v>
      </c>
      <c r="AE50" s="4">
        <v>36</v>
      </c>
      <c r="AF50" s="4">
        <v>5000</v>
      </c>
      <c r="AG50" s="4">
        <v>39</v>
      </c>
      <c r="AH50" s="4">
        <v>5000</v>
      </c>
      <c r="AI50" s="4">
        <v>5000</v>
      </c>
      <c r="AJ50" s="4">
        <v>5000</v>
      </c>
      <c r="AK50" s="4">
        <v>46</v>
      </c>
      <c r="AL50" s="4">
        <v>5000</v>
      </c>
      <c r="AM50" s="4">
        <v>50</v>
      </c>
      <c r="AN50" s="4">
        <v>5000</v>
      </c>
      <c r="AO50" s="4">
        <v>55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 hidden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4">
        <v>10</v>
      </c>
      <c r="G51" s="4">
        <v>12</v>
      </c>
      <c r="H51" s="4">
        <v>12</v>
      </c>
      <c r="I51" s="4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v>94</v>
      </c>
      <c r="T51" s="4">
        <v>5000</v>
      </c>
      <c r="U51" s="4">
        <v>103</v>
      </c>
      <c r="V51" s="4">
        <v>5000</v>
      </c>
      <c r="W51" s="4">
        <v>113</v>
      </c>
      <c r="X51" s="4">
        <v>5000</v>
      </c>
      <c r="Y51" s="4">
        <v>124</v>
      </c>
      <c r="Z51" s="4">
        <v>5000</v>
      </c>
      <c r="AA51" s="4">
        <v>136</v>
      </c>
      <c r="AB51" s="4">
        <v>5000</v>
      </c>
      <c r="AC51" s="4">
        <v>149</v>
      </c>
      <c r="AD51" s="4">
        <v>5000</v>
      </c>
      <c r="AE51" s="4">
        <v>163</v>
      </c>
      <c r="AF51" s="4">
        <v>5000</v>
      </c>
      <c r="AG51" s="4">
        <v>179</v>
      </c>
      <c r="AH51" s="4">
        <v>5000</v>
      </c>
      <c r="AI51" s="4">
        <v>5000</v>
      </c>
      <c r="AJ51" s="4">
        <v>5000</v>
      </c>
      <c r="AK51" s="4">
        <v>215</v>
      </c>
      <c r="AL51" s="4">
        <v>5000</v>
      </c>
      <c r="AM51" s="4">
        <v>236</v>
      </c>
      <c r="AN51" s="4">
        <v>5000</v>
      </c>
      <c r="AO51" s="4">
        <v>259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 hidden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v>50</v>
      </c>
      <c r="T52" s="4">
        <v>5000</v>
      </c>
      <c r="U52" s="4">
        <v>55</v>
      </c>
      <c r="V52" s="4">
        <v>5000</v>
      </c>
      <c r="W52" s="4">
        <v>60</v>
      </c>
      <c r="X52" s="4">
        <v>5000</v>
      </c>
      <c r="Y52" s="4">
        <v>66</v>
      </c>
      <c r="Z52" s="4">
        <v>5000</v>
      </c>
      <c r="AA52" s="4">
        <v>72</v>
      </c>
      <c r="AB52" s="4">
        <v>5000</v>
      </c>
      <c r="AC52" s="4">
        <v>79</v>
      </c>
      <c r="AD52" s="4">
        <v>5000</v>
      </c>
      <c r="AE52" s="4">
        <v>86</v>
      </c>
      <c r="AF52" s="4">
        <v>5000</v>
      </c>
      <c r="AG52" s="4">
        <v>94</v>
      </c>
      <c r="AH52" s="4">
        <v>5000</v>
      </c>
      <c r="AI52" s="4">
        <v>5000</v>
      </c>
      <c r="AJ52" s="4">
        <v>5000</v>
      </c>
      <c r="AK52" s="4">
        <v>113</v>
      </c>
      <c r="AL52" s="4">
        <v>5000</v>
      </c>
      <c r="AM52" s="4">
        <v>124</v>
      </c>
      <c r="AN52" s="4">
        <v>5000</v>
      </c>
      <c r="AO52" s="4">
        <v>136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 hidden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v>44</v>
      </c>
      <c r="T53" s="4">
        <v>5000</v>
      </c>
      <c r="U53" s="4">
        <v>48</v>
      </c>
      <c r="V53" s="4">
        <v>5000</v>
      </c>
      <c r="W53" s="4">
        <v>52</v>
      </c>
      <c r="X53" s="4">
        <v>5000</v>
      </c>
      <c r="Y53" s="4">
        <v>57</v>
      </c>
      <c r="Z53" s="4">
        <v>5000</v>
      </c>
      <c r="AA53" s="4">
        <v>62</v>
      </c>
      <c r="AB53" s="4">
        <v>5000</v>
      </c>
      <c r="AC53" s="4">
        <v>68</v>
      </c>
      <c r="AD53" s="4">
        <v>5000</v>
      </c>
      <c r="AE53" s="4">
        <v>74</v>
      </c>
      <c r="AF53" s="4">
        <v>5000</v>
      </c>
      <c r="AG53" s="4">
        <v>81</v>
      </c>
      <c r="AH53" s="4">
        <v>5000</v>
      </c>
      <c r="AI53" s="4">
        <v>5000</v>
      </c>
      <c r="AJ53" s="4">
        <v>5000</v>
      </c>
      <c r="AK53" s="4">
        <v>97</v>
      </c>
      <c r="AL53" s="4">
        <v>5000</v>
      </c>
      <c r="AM53" s="4">
        <v>106</v>
      </c>
      <c r="AN53" s="4">
        <v>5000</v>
      </c>
      <c r="AO53" s="4">
        <v>116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 hidden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4">
        <v>10</v>
      </c>
      <c r="G54" s="4">
        <v>15</v>
      </c>
      <c r="H54" s="4">
        <v>30</v>
      </c>
      <c r="I54" s="4">
        <v>10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v>26</v>
      </c>
      <c r="T54" s="4">
        <v>5000</v>
      </c>
      <c r="U54" s="4">
        <v>28</v>
      </c>
      <c r="V54" s="4">
        <v>5000</v>
      </c>
      <c r="W54" s="4">
        <v>30</v>
      </c>
      <c r="X54" s="4">
        <v>5000</v>
      </c>
      <c r="Y54" s="4">
        <v>33</v>
      </c>
      <c r="Z54" s="4">
        <v>5000</v>
      </c>
      <c r="AA54" s="4">
        <v>36</v>
      </c>
      <c r="AB54" s="4">
        <v>5000</v>
      </c>
      <c r="AC54" s="4">
        <v>39</v>
      </c>
      <c r="AD54" s="4">
        <v>5000</v>
      </c>
      <c r="AE54" s="4">
        <v>42</v>
      </c>
      <c r="AF54" s="4">
        <v>5000</v>
      </c>
      <c r="AG54" s="4">
        <v>46</v>
      </c>
      <c r="AH54" s="4">
        <v>5000</v>
      </c>
      <c r="AI54" s="4">
        <v>5000</v>
      </c>
      <c r="AJ54" s="4">
        <v>5000</v>
      </c>
      <c r="AK54" s="4">
        <v>55</v>
      </c>
      <c r="AL54" s="4">
        <v>5000</v>
      </c>
      <c r="AM54" s="4">
        <v>60</v>
      </c>
      <c r="AN54" s="4">
        <v>5000</v>
      </c>
      <c r="AO54" s="4">
        <v>66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v>50</v>
      </c>
      <c r="T55" s="4">
        <v>5000</v>
      </c>
      <c r="U55" s="4">
        <v>55</v>
      </c>
      <c r="V55" s="4">
        <v>5000</v>
      </c>
      <c r="W55" s="4">
        <v>60</v>
      </c>
      <c r="X55" s="4">
        <v>5000</v>
      </c>
      <c r="Y55" s="4">
        <v>66</v>
      </c>
      <c r="Z55" s="4">
        <v>5000</v>
      </c>
      <c r="AA55" s="4">
        <v>72</v>
      </c>
      <c r="AB55" s="4">
        <v>5000</v>
      </c>
      <c r="AC55" s="4">
        <v>79</v>
      </c>
      <c r="AD55" s="4">
        <v>5000</v>
      </c>
      <c r="AE55" s="4">
        <v>86</v>
      </c>
      <c r="AF55" s="4">
        <v>5000</v>
      </c>
      <c r="AG55" s="4">
        <v>94</v>
      </c>
      <c r="AH55" s="4">
        <v>5000</v>
      </c>
      <c r="AI55" s="4">
        <v>5000</v>
      </c>
      <c r="AJ55" s="4">
        <v>5000</v>
      </c>
      <c r="AK55" s="4">
        <v>113</v>
      </c>
      <c r="AL55" s="4">
        <v>5000</v>
      </c>
      <c r="AM55" s="4">
        <v>124</v>
      </c>
      <c r="AN55" s="4">
        <v>5000</v>
      </c>
      <c r="AO55" s="4">
        <v>136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 hidden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v>44</v>
      </c>
      <c r="T56" s="4">
        <v>5000</v>
      </c>
      <c r="U56" s="4">
        <v>48</v>
      </c>
      <c r="V56" s="4">
        <v>5000</v>
      </c>
      <c r="W56" s="4">
        <v>52</v>
      </c>
      <c r="X56" s="4">
        <v>5000</v>
      </c>
      <c r="Y56" s="4">
        <v>57</v>
      </c>
      <c r="Z56" s="4">
        <v>5000</v>
      </c>
      <c r="AA56" s="4">
        <v>62</v>
      </c>
      <c r="AB56" s="4">
        <v>5000</v>
      </c>
      <c r="AC56" s="4">
        <v>68</v>
      </c>
      <c r="AD56" s="4">
        <v>5000</v>
      </c>
      <c r="AE56" s="4">
        <v>74</v>
      </c>
      <c r="AF56" s="4">
        <v>5000</v>
      </c>
      <c r="AG56" s="4">
        <v>81</v>
      </c>
      <c r="AH56" s="4">
        <v>5000</v>
      </c>
      <c r="AI56" s="4">
        <v>5000</v>
      </c>
      <c r="AJ56" s="4">
        <v>5000</v>
      </c>
      <c r="AK56" s="4">
        <v>97</v>
      </c>
      <c r="AL56" s="4">
        <v>5000</v>
      </c>
      <c r="AM56" s="4">
        <v>106</v>
      </c>
      <c r="AN56" s="4">
        <v>5000</v>
      </c>
      <c r="AO56" s="4">
        <v>116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 hidden="1">
      <c r="A57" s="1">
        <v>56</v>
      </c>
      <c r="B57">
        <v>67</v>
      </c>
      <c r="C57" t="s">
        <v>98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>
        <v>50</v>
      </c>
      <c r="T57">
        <v>5000</v>
      </c>
      <c r="U57">
        <v>55</v>
      </c>
      <c r="V57">
        <v>5000</v>
      </c>
      <c r="W57">
        <v>60</v>
      </c>
      <c r="X57">
        <v>5000</v>
      </c>
      <c r="Y57">
        <v>66</v>
      </c>
      <c r="Z57">
        <v>5000</v>
      </c>
      <c r="AA57">
        <v>72</v>
      </c>
      <c r="AB57">
        <v>5000</v>
      </c>
      <c r="AC57">
        <v>79</v>
      </c>
      <c r="AD57">
        <v>5000</v>
      </c>
      <c r="AE57">
        <v>86</v>
      </c>
      <c r="AF57">
        <v>5000</v>
      </c>
      <c r="AG57">
        <v>94</v>
      </c>
      <c r="AH57">
        <v>5000</v>
      </c>
      <c r="AI57">
        <v>5000</v>
      </c>
      <c r="AJ57">
        <v>5000</v>
      </c>
      <c r="AK57">
        <v>113</v>
      </c>
      <c r="AL57">
        <v>5000</v>
      </c>
      <c r="AM57">
        <v>124</v>
      </c>
      <c r="AN57">
        <v>5000</v>
      </c>
      <c r="AO57">
        <v>136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 hidden="1">
      <c r="A58" s="1">
        <v>57</v>
      </c>
      <c r="B58">
        <v>68</v>
      </c>
      <c r="C58" t="s">
        <v>99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>
        <v>50</v>
      </c>
      <c r="T58">
        <v>5000</v>
      </c>
      <c r="U58">
        <v>55</v>
      </c>
      <c r="V58">
        <v>5000</v>
      </c>
      <c r="W58">
        <v>60</v>
      </c>
      <c r="X58">
        <v>5000</v>
      </c>
      <c r="Y58">
        <v>66</v>
      </c>
      <c r="Z58">
        <v>5000</v>
      </c>
      <c r="AA58">
        <v>72</v>
      </c>
      <c r="AB58">
        <v>5000</v>
      </c>
      <c r="AC58">
        <v>79</v>
      </c>
      <c r="AD58">
        <v>5000</v>
      </c>
      <c r="AE58">
        <v>86</v>
      </c>
      <c r="AF58">
        <v>5000</v>
      </c>
      <c r="AG58">
        <v>94</v>
      </c>
      <c r="AH58">
        <v>5000</v>
      </c>
      <c r="AI58">
        <v>5000</v>
      </c>
      <c r="AJ58">
        <v>5000</v>
      </c>
      <c r="AK58">
        <v>113</v>
      </c>
      <c r="AL58">
        <v>5000</v>
      </c>
      <c r="AM58">
        <v>124</v>
      </c>
      <c r="AN58">
        <v>5000</v>
      </c>
      <c r="AO58">
        <v>136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 hidden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v>35</v>
      </c>
      <c r="T59" s="4">
        <v>5000</v>
      </c>
      <c r="U59" s="4">
        <v>38</v>
      </c>
      <c r="V59" s="4">
        <v>5000</v>
      </c>
      <c r="W59" s="4">
        <v>41</v>
      </c>
      <c r="X59" s="4">
        <v>5000</v>
      </c>
      <c r="Y59" s="4">
        <v>45</v>
      </c>
      <c r="Z59" s="4">
        <v>5000</v>
      </c>
      <c r="AA59" s="4">
        <v>49</v>
      </c>
      <c r="AB59" s="4">
        <v>5000</v>
      </c>
      <c r="AC59" s="4">
        <v>53</v>
      </c>
      <c r="AD59" s="4">
        <v>5000</v>
      </c>
      <c r="AE59" s="4">
        <v>58</v>
      </c>
      <c r="AF59" s="4">
        <v>5000</v>
      </c>
      <c r="AG59" s="4">
        <v>63</v>
      </c>
      <c r="AH59" s="4">
        <v>5000</v>
      </c>
      <c r="AI59" s="4">
        <v>5000</v>
      </c>
      <c r="AJ59" s="4">
        <v>5000</v>
      </c>
      <c r="AK59" s="4">
        <v>75</v>
      </c>
      <c r="AL59" s="4">
        <v>5000</v>
      </c>
      <c r="AM59" s="4">
        <v>82</v>
      </c>
      <c r="AN59" s="4">
        <v>5000</v>
      </c>
      <c r="AO59" s="4">
        <v>90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 hidden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v>50</v>
      </c>
      <c r="T60" s="4">
        <v>5000</v>
      </c>
      <c r="U60" s="4">
        <v>55</v>
      </c>
      <c r="V60" s="4">
        <v>5000</v>
      </c>
      <c r="W60" s="4">
        <v>60</v>
      </c>
      <c r="X60" s="4">
        <v>5000</v>
      </c>
      <c r="Y60" s="4">
        <v>66</v>
      </c>
      <c r="Z60" s="4">
        <v>5000</v>
      </c>
      <c r="AA60" s="4">
        <v>72</v>
      </c>
      <c r="AB60" s="4">
        <v>5000</v>
      </c>
      <c r="AC60" s="4">
        <v>79</v>
      </c>
      <c r="AD60" s="4">
        <v>5000</v>
      </c>
      <c r="AE60" s="4">
        <v>86</v>
      </c>
      <c r="AF60" s="4">
        <v>5000</v>
      </c>
      <c r="AG60" s="4">
        <v>94</v>
      </c>
      <c r="AH60" s="4">
        <v>5000</v>
      </c>
      <c r="AI60" s="4">
        <v>5000</v>
      </c>
      <c r="AJ60" s="4">
        <v>5000</v>
      </c>
      <c r="AK60" s="4">
        <v>113</v>
      </c>
      <c r="AL60" s="4">
        <v>5000</v>
      </c>
      <c r="AM60" s="4">
        <v>124</v>
      </c>
      <c r="AN60" s="4">
        <v>5000</v>
      </c>
      <c r="AO60" s="4">
        <v>136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 hidden="1">
      <c r="A61" s="1">
        <v>60</v>
      </c>
      <c r="B61" s="4">
        <v>71</v>
      </c>
      <c r="C61" s="4" t="s">
        <v>102</v>
      </c>
      <c r="D61" s="4">
        <v>2</v>
      </c>
      <c r="E61" s="4">
        <v>26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v>50</v>
      </c>
      <c r="T61" s="4">
        <v>5000</v>
      </c>
      <c r="U61" s="4">
        <v>55</v>
      </c>
      <c r="V61" s="4">
        <v>5000</v>
      </c>
      <c r="W61" s="4">
        <v>60</v>
      </c>
      <c r="X61" s="4">
        <v>5000</v>
      </c>
      <c r="Y61" s="4">
        <v>66</v>
      </c>
      <c r="Z61" s="4">
        <v>5000</v>
      </c>
      <c r="AA61" s="4">
        <v>72</v>
      </c>
      <c r="AB61" s="4">
        <v>5000</v>
      </c>
      <c r="AC61" s="4">
        <v>79</v>
      </c>
      <c r="AD61" s="4">
        <v>5000</v>
      </c>
      <c r="AE61" s="4">
        <v>86</v>
      </c>
      <c r="AF61" s="4">
        <v>5000</v>
      </c>
      <c r="AG61" s="4">
        <v>94</v>
      </c>
      <c r="AH61" s="4">
        <v>5000</v>
      </c>
      <c r="AI61" s="4">
        <v>5000</v>
      </c>
      <c r="AJ61" s="4">
        <v>5000</v>
      </c>
      <c r="AK61" s="4">
        <v>113</v>
      </c>
      <c r="AL61" s="4">
        <v>5000</v>
      </c>
      <c r="AM61" s="4">
        <v>124</v>
      </c>
      <c r="AN61" s="4">
        <v>5000</v>
      </c>
      <c r="AO61" s="4">
        <v>136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 hidden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v>50</v>
      </c>
      <c r="T62" s="4">
        <v>5000</v>
      </c>
      <c r="U62" s="4">
        <v>55</v>
      </c>
      <c r="V62" s="4">
        <v>5000</v>
      </c>
      <c r="W62" s="4">
        <v>60</v>
      </c>
      <c r="X62" s="4">
        <v>5000</v>
      </c>
      <c r="Y62" s="4">
        <v>66</v>
      </c>
      <c r="Z62" s="4">
        <v>5000</v>
      </c>
      <c r="AA62" s="4">
        <v>72</v>
      </c>
      <c r="AB62" s="4">
        <v>5000</v>
      </c>
      <c r="AC62" s="4">
        <v>79</v>
      </c>
      <c r="AD62" s="4">
        <v>5000</v>
      </c>
      <c r="AE62" s="4">
        <v>86</v>
      </c>
      <c r="AF62" s="4">
        <v>5000</v>
      </c>
      <c r="AG62" s="4">
        <v>94</v>
      </c>
      <c r="AH62" s="4">
        <v>5000</v>
      </c>
      <c r="AI62" s="4">
        <v>5000</v>
      </c>
      <c r="AJ62" s="4">
        <v>5000</v>
      </c>
      <c r="AK62" s="4">
        <v>113</v>
      </c>
      <c r="AL62" s="4">
        <v>5000</v>
      </c>
      <c r="AM62" s="4">
        <v>124</v>
      </c>
      <c r="AN62" s="4">
        <v>5000</v>
      </c>
      <c r="AO62" s="4">
        <v>136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>
        <v>41</v>
      </c>
      <c r="T63">
        <v>5000</v>
      </c>
      <c r="U63">
        <v>45</v>
      </c>
      <c r="V63">
        <v>5000</v>
      </c>
      <c r="W63">
        <v>49</v>
      </c>
      <c r="X63">
        <v>5000</v>
      </c>
      <c r="Y63">
        <v>53</v>
      </c>
      <c r="Z63">
        <v>5000</v>
      </c>
      <c r="AA63">
        <v>58</v>
      </c>
      <c r="AB63">
        <v>5000</v>
      </c>
      <c r="AC63">
        <v>63</v>
      </c>
      <c r="AD63">
        <v>5000</v>
      </c>
      <c r="AE63">
        <v>69</v>
      </c>
      <c r="AF63">
        <v>5000</v>
      </c>
      <c r="AG63">
        <v>75</v>
      </c>
      <c r="AH63">
        <v>5000</v>
      </c>
      <c r="AI63">
        <v>5000</v>
      </c>
      <c r="AJ63">
        <v>5000</v>
      </c>
      <c r="AK63">
        <v>90</v>
      </c>
      <c r="AL63">
        <v>5000</v>
      </c>
      <c r="AM63">
        <v>99</v>
      </c>
      <c r="AN63">
        <v>5000</v>
      </c>
      <c r="AO63">
        <v>108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 hidden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v>41</v>
      </c>
      <c r="T64" s="4">
        <v>5000</v>
      </c>
      <c r="U64" s="4">
        <v>45</v>
      </c>
      <c r="V64" s="4">
        <v>5000</v>
      </c>
      <c r="W64" s="4">
        <v>49</v>
      </c>
      <c r="X64" s="4">
        <v>5000</v>
      </c>
      <c r="Y64" s="4">
        <v>53</v>
      </c>
      <c r="Z64" s="4">
        <v>5000</v>
      </c>
      <c r="AA64" s="4">
        <v>58</v>
      </c>
      <c r="AB64" s="4">
        <v>5000</v>
      </c>
      <c r="AC64" s="4">
        <v>63</v>
      </c>
      <c r="AD64" s="4">
        <v>5000</v>
      </c>
      <c r="AE64" s="4">
        <v>69</v>
      </c>
      <c r="AF64" s="4">
        <v>5000</v>
      </c>
      <c r="AG64" s="4">
        <v>75</v>
      </c>
      <c r="AH64" s="4">
        <v>5000</v>
      </c>
      <c r="AI64" s="4">
        <v>5000</v>
      </c>
      <c r="AJ64" s="4">
        <v>5000</v>
      </c>
      <c r="AK64" s="4">
        <v>90</v>
      </c>
      <c r="AL64" s="4">
        <v>5000</v>
      </c>
      <c r="AM64" s="4">
        <v>99</v>
      </c>
      <c r="AN64" s="4">
        <v>5000</v>
      </c>
      <c r="AO64" s="4">
        <v>108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 hidden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v>44</v>
      </c>
      <c r="T65" s="4">
        <v>5000</v>
      </c>
      <c r="U65" s="4">
        <v>48</v>
      </c>
      <c r="V65" s="4">
        <v>5000</v>
      </c>
      <c r="W65" s="4">
        <v>52</v>
      </c>
      <c r="X65" s="4">
        <v>5000</v>
      </c>
      <c r="Y65" s="4">
        <v>57</v>
      </c>
      <c r="Z65" s="4">
        <v>5000</v>
      </c>
      <c r="AA65" s="4">
        <v>62</v>
      </c>
      <c r="AB65" s="4">
        <v>5000</v>
      </c>
      <c r="AC65" s="4">
        <v>68</v>
      </c>
      <c r="AD65" s="4">
        <v>5000</v>
      </c>
      <c r="AE65" s="4">
        <v>74</v>
      </c>
      <c r="AF65" s="4">
        <v>5000</v>
      </c>
      <c r="AG65" s="4">
        <v>81</v>
      </c>
      <c r="AH65" s="4">
        <v>5000</v>
      </c>
      <c r="AI65" s="4">
        <v>5000</v>
      </c>
      <c r="AJ65" s="4">
        <v>5000</v>
      </c>
      <c r="AK65" s="4">
        <v>97</v>
      </c>
      <c r="AL65" s="4">
        <v>5000</v>
      </c>
      <c r="AM65" s="4">
        <v>106</v>
      </c>
      <c r="AN65" s="4">
        <v>5000</v>
      </c>
      <c r="AO65" s="4">
        <v>116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 hidden="1">
      <c r="A66" s="1">
        <v>65</v>
      </c>
      <c r="B66">
        <v>77</v>
      </c>
      <c r="C66" t="s">
        <v>107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>
        <v>44</v>
      </c>
      <c r="T66">
        <v>5000</v>
      </c>
      <c r="U66">
        <v>48</v>
      </c>
      <c r="V66">
        <v>5000</v>
      </c>
      <c r="W66">
        <v>52</v>
      </c>
      <c r="X66">
        <v>5000</v>
      </c>
      <c r="Y66">
        <v>57</v>
      </c>
      <c r="Z66">
        <v>5000</v>
      </c>
      <c r="AA66">
        <v>62</v>
      </c>
      <c r="AB66">
        <v>5000</v>
      </c>
      <c r="AC66">
        <v>68</v>
      </c>
      <c r="AD66">
        <v>5000</v>
      </c>
      <c r="AE66">
        <v>74</v>
      </c>
      <c r="AF66">
        <v>5000</v>
      </c>
      <c r="AG66">
        <v>81</v>
      </c>
      <c r="AH66">
        <v>5000</v>
      </c>
      <c r="AI66">
        <v>5000</v>
      </c>
      <c r="AJ66">
        <v>5000</v>
      </c>
      <c r="AK66">
        <v>97</v>
      </c>
      <c r="AL66">
        <v>5000</v>
      </c>
      <c r="AM66">
        <v>106</v>
      </c>
      <c r="AN66">
        <v>5000</v>
      </c>
      <c r="AO66">
        <v>116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 hidden="1">
      <c r="A67" s="1">
        <v>66</v>
      </c>
      <c r="B67">
        <v>78</v>
      </c>
      <c r="C67" t="s">
        <v>108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>
        <v>44</v>
      </c>
      <c r="T67">
        <v>5000</v>
      </c>
      <c r="U67">
        <v>48</v>
      </c>
      <c r="V67">
        <v>5000</v>
      </c>
      <c r="W67">
        <v>52</v>
      </c>
      <c r="X67">
        <v>5000</v>
      </c>
      <c r="Y67">
        <v>57</v>
      </c>
      <c r="Z67">
        <v>5000</v>
      </c>
      <c r="AA67">
        <v>62</v>
      </c>
      <c r="AB67">
        <v>5000</v>
      </c>
      <c r="AC67">
        <v>68</v>
      </c>
      <c r="AD67">
        <v>5000</v>
      </c>
      <c r="AE67">
        <v>74</v>
      </c>
      <c r="AF67">
        <v>5000</v>
      </c>
      <c r="AG67">
        <v>81</v>
      </c>
      <c r="AH67">
        <v>5000</v>
      </c>
      <c r="AI67">
        <v>5000</v>
      </c>
      <c r="AJ67">
        <v>5000</v>
      </c>
      <c r="AK67">
        <v>97</v>
      </c>
      <c r="AL67">
        <v>5000</v>
      </c>
      <c r="AM67">
        <v>106</v>
      </c>
      <c r="AN67">
        <v>5000</v>
      </c>
      <c r="AO67">
        <v>116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 hidden="1">
      <c r="A68" s="1">
        <v>67</v>
      </c>
      <c r="B68">
        <v>79</v>
      </c>
      <c r="C68" t="s">
        <v>109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>
        <v>44</v>
      </c>
      <c r="T68">
        <v>5000</v>
      </c>
      <c r="U68">
        <v>48</v>
      </c>
      <c r="V68">
        <v>5000</v>
      </c>
      <c r="W68">
        <v>52</v>
      </c>
      <c r="X68">
        <v>5000</v>
      </c>
      <c r="Y68">
        <v>57</v>
      </c>
      <c r="Z68">
        <v>5000</v>
      </c>
      <c r="AA68">
        <v>62</v>
      </c>
      <c r="AB68">
        <v>5000</v>
      </c>
      <c r="AC68">
        <v>68</v>
      </c>
      <c r="AD68">
        <v>5000</v>
      </c>
      <c r="AE68">
        <v>74</v>
      </c>
      <c r="AF68">
        <v>5000</v>
      </c>
      <c r="AG68">
        <v>81</v>
      </c>
      <c r="AH68">
        <v>5000</v>
      </c>
      <c r="AI68">
        <v>5000</v>
      </c>
      <c r="AJ68">
        <v>5000</v>
      </c>
      <c r="AK68">
        <v>97</v>
      </c>
      <c r="AL68">
        <v>5000</v>
      </c>
      <c r="AM68">
        <v>106</v>
      </c>
      <c r="AN68">
        <v>5000</v>
      </c>
      <c r="AO68">
        <v>116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 hidden="1">
      <c r="A69" s="1">
        <v>68</v>
      </c>
      <c r="B69">
        <v>80</v>
      </c>
      <c r="C69" t="s">
        <v>110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>
        <v>44</v>
      </c>
      <c r="T69">
        <v>5000</v>
      </c>
      <c r="U69">
        <v>48</v>
      </c>
      <c r="V69">
        <v>5000</v>
      </c>
      <c r="W69">
        <v>52</v>
      </c>
      <c r="X69">
        <v>5000</v>
      </c>
      <c r="Y69">
        <v>57</v>
      </c>
      <c r="Z69">
        <v>5000</v>
      </c>
      <c r="AA69">
        <v>62</v>
      </c>
      <c r="AB69">
        <v>5000</v>
      </c>
      <c r="AC69">
        <v>68</v>
      </c>
      <c r="AD69">
        <v>5000</v>
      </c>
      <c r="AE69">
        <v>74</v>
      </c>
      <c r="AF69">
        <v>5000</v>
      </c>
      <c r="AG69">
        <v>81</v>
      </c>
      <c r="AH69">
        <v>5000</v>
      </c>
      <c r="AI69">
        <v>5000</v>
      </c>
      <c r="AJ69">
        <v>5000</v>
      </c>
      <c r="AK69">
        <v>97</v>
      </c>
      <c r="AL69">
        <v>5000</v>
      </c>
      <c r="AM69">
        <v>106</v>
      </c>
      <c r="AN69">
        <v>5000</v>
      </c>
      <c r="AO69">
        <v>116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 hidden="1">
      <c r="A70" s="1">
        <v>69</v>
      </c>
      <c r="B70">
        <v>88</v>
      </c>
      <c r="C70" t="s">
        <v>1213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>
        <v>0</v>
      </c>
      <c r="T70">
        <v>5000</v>
      </c>
      <c r="U70">
        <v>0</v>
      </c>
      <c r="V70">
        <v>5000</v>
      </c>
      <c r="W70">
        <v>0</v>
      </c>
      <c r="X70">
        <v>5000</v>
      </c>
      <c r="Y70">
        <v>0</v>
      </c>
      <c r="Z70">
        <v>5000</v>
      </c>
      <c r="AA70">
        <v>0</v>
      </c>
      <c r="AB70">
        <v>5000</v>
      </c>
      <c r="AC70">
        <v>0</v>
      </c>
      <c r="AD70">
        <v>5000</v>
      </c>
      <c r="AE70">
        <v>0</v>
      </c>
      <c r="AF70">
        <v>5000</v>
      </c>
      <c r="AG70">
        <v>0</v>
      </c>
      <c r="AH70">
        <v>5000</v>
      </c>
      <c r="AI70">
        <v>5000</v>
      </c>
      <c r="AJ70">
        <v>5000</v>
      </c>
      <c r="AK70">
        <v>0</v>
      </c>
      <c r="AL70">
        <v>5000</v>
      </c>
      <c r="AM70">
        <v>0</v>
      </c>
      <c r="AN70">
        <v>5000</v>
      </c>
      <c r="AO70">
        <v>0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 hidden="1">
      <c r="A71" s="1">
        <v>70</v>
      </c>
      <c r="B71">
        <v>89</v>
      </c>
      <c r="C71" t="s">
        <v>1214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>
        <v>0</v>
      </c>
      <c r="T71">
        <v>5000</v>
      </c>
      <c r="U71">
        <v>0</v>
      </c>
      <c r="V71">
        <v>5000</v>
      </c>
      <c r="W71">
        <v>0</v>
      </c>
      <c r="X71">
        <v>5000</v>
      </c>
      <c r="Y71">
        <v>0</v>
      </c>
      <c r="Z71">
        <v>5000</v>
      </c>
      <c r="AA71">
        <v>0</v>
      </c>
      <c r="AB71">
        <v>5000</v>
      </c>
      <c r="AC71">
        <v>0</v>
      </c>
      <c r="AD71">
        <v>5000</v>
      </c>
      <c r="AE71">
        <v>0</v>
      </c>
      <c r="AF71">
        <v>5000</v>
      </c>
      <c r="AG71">
        <v>0</v>
      </c>
      <c r="AH71">
        <v>5000</v>
      </c>
      <c r="AI71">
        <v>5000</v>
      </c>
      <c r="AJ71">
        <v>5000</v>
      </c>
      <c r="AK71">
        <v>0</v>
      </c>
      <c r="AL71">
        <v>5000</v>
      </c>
      <c r="AM71">
        <v>0</v>
      </c>
      <c r="AN71">
        <v>5000</v>
      </c>
      <c r="AO71">
        <v>0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>
        <v>26</v>
      </c>
      <c r="T72">
        <v>5000</v>
      </c>
      <c r="U72">
        <v>28</v>
      </c>
      <c r="V72">
        <v>5000</v>
      </c>
      <c r="W72">
        <v>30</v>
      </c>
      <c r="X72">
        <v>5000</v>
      </c>
      <c r="Y72">
        <v>33</v>
      </c>
      <c r="Z72">
        <v>5000</v>
      </c>
      <c r="AA72">
        <v>36</v>
      </c>
      <c r="AB72">
        <v>5000</v>
      </c>
      <c r="AC72">
        <v>39</v>
      </c>
      <c r="AD72">
        <v>5000</v>
      </c>
      <c r="AE72">
        <v>42</v>
      </c>
      <c r="AF72">
        <v>5000</v>
      </c>
      <c r="AG72">
        <v>46</v>
      </c>
      <c r="AH72">
        <v>5000</v>
      </c>
      <c r="AI72">
        <v>5000</v>
      </c>
      <c r="AJ72">
        <v>5000</v>
      </c>
      <c r="AK72">
        <v>55</v>
      </c>
      <c r="AL72">
        <v>5000</v>
      </c>
      <c r="AM72">
        <v>60</v>
      </c>
      <c r="AN72">
        <v>5000</v>
      </c>
      <c r="AO72">
        <v>66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 hidden="1">
      <c r="A73" s="1">
        <v>72</v>
      </c>
      <c r="B73">
        <v>100</v>
      </c>
      <c r="C73" t="s">
        <v>112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>
        <v>33</v>
      </c>
      <c r="T73">
        <v>5000</v>
      </c>
      <c r="U73">
        <v>33</v>
      </c>
      <c r="V73">
        <v>5000</v>
      </c>
      <c r="W73">
        <v>33</v>
      </c>
      <c r="X73">
        <v>5000</v>
      </c>
      <c r="Y73">
        <v>33</v>
      </c>
      <c r="Z73">
        <v>5000</v>
      </c>
      <c r="AA73">
        <v>33</v>
      </c>
      <c r="AB73">
        <v>5000</v>
      </c>
      <c r="AC73">
        <v>33</v>
      </c>
      <c r="AD73">
        <v>5000</v>
      </c>
      <c r="AE73">
        <v>33</v>
      </c>
      <c r="AF73">
        <v>5000</v>
      </c>
      <c r="AG73">
        <v>33</v>
      </c>
      <c r="AH73">
        <v>5000</v>
      </c>
      <c r="AI73">
        <v>5000</v>
      </c>
      <c r="AJ73">
        <v>5000</v>
      </c>
      <c r="AK73">
        <v>33</v>
      </c>
      <c r="AL73">
        <v>5000</v>
      </c>
      <c r="AM73">
        <v>33</v>
      </c>
      <c r="AN73">
        <v>5000</v>
      </c>
      <c r="AO73">
        <v>33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 hidden="1">
      <c r="A74" s="1">
        <v>73</v>
      </c>
      <c r="B74">
        <v>101</v>
      </c>
      <c r="C74" t="s">
        <v>113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>
        <v>15</v>
      </c>
      <c r="T74">
        <v>5000</v>
      </c>
      <c r="U74">
        <v>15</v>
      </c>
      <c r="V74">
        <v>5000</v>
      </c>
      <c r="W74">
        <v>15</v>
      </c>
      <c r="X74">
        <v>5000</v>
      </c>
      <c r="Y74">
        <v>15</v>
      </c>
      <c r="Z74">
        <v>5000</v>
      </c>
      <c r="AA74">
        <v>15</v>
      </c>
      <c r="AB74">
        <v>5000</v>
      </c>
      <c r="AC74">
        <v>15</v>
      </c>
      <c r="AD74">
        <v>5000</v>
      </c>
      <c r="AE74">
        <v>15</v>
      </c>
      <c r="AF74">
        <v>5000</v>
      </c>
      <c r="AG74">
        <v>15</v>
      </c>
      <c r="AH74">
        <v>5000</v>
      </c>
      <c r="AI74">
        <v>5000</v>
      </c>
      <c r="AJ74">
        <v>5000</v>
      </c>
      <c r="AK74">
        <v>15</v>
      </c>
      <c r="AL74">
        <v>5000</v>
      </c>
      <c r="AM74">
        <v>15</v>
      </c>
      <c r="AN74">
        <v>5000</v>
      </c>
      <c r="AO74">
        <v>15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 hidden="1">
      <c r="A75" s="1">
        <v>74</v>
      </c>
      <c r="B75">
        <v>102</v>
      </c>
      <c r="C75" t="s">
        <v>114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>
        <v>52</v>
      </c>
      <c r="T75">
        <v>5000</v>
      </c>
      <c r="U75">
        <v>52</v>
      </c>
      <c r="V75">
        <v>5000</v>
      </c>
      <c r="W75">
        <v>52</v>
      </c>
      <c r="X75">
        <v>5000</v>
      </c>
      <c r="Y75">
        <v>52</v>
      </c>
      <c r="Z75">
        <v>5000</v>
      </c>
      <c r="AA75">
        <v>52</v>
      </c>
      <c r="AB75">
        <v>5000</v>
      </c>
      <c r="AC75">
        <v>52</v>
      </c>
      <c r="AD75">
        <v>5000</v>
      </c>
      <c r="AE75">
        <v>52</v>
      </c>
      <c r="AF75">
        <v>5000</v>
      </c>
      <c r="AG75">
        <v>52</v>
      </c>
      <c r="AH75">
        <v>5000</v>
      </c>
      <c r="AI75">
        <v>5000</v>
      </c>
      <c r="AJ75">
        <v>5000</v>
      </c>
      <c r="AK75">
        <v>52</v>
      </c>
      <c r="AL75">
        <v>5000</v>
      </c>
      <c r="AM75">
        <v>52</v>
      </c>
      <c r="AN75">
        <v>5000</v>
      </c>
      <c r="AO75">
        <v>52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 hidden="1">
      <c r="A76" s="1">
        <v>75</v>
      </c>
      <c r="B76">
        <v>103</v>
      </c>
      <c r="C76" t="s">
        <v>115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>
        <v>75</v>
      </c>
      <c r="T76">
        <v>5000</v>
      </c>
      <c r="U76">
        <v>75</v>
      </c>
      <c r="V76">
        <v>5000</v>
      </c>
      <c r="W76">
        <v>75</v>
      </c>
      <c r="X76">
        <v>5000</v>
      </c>
      <c r="Y76">
        <v>75</v>
      </c>
      <c r="Z76">
        <v>5000</v>
      </c>
      <c r="AA76">
        <v>75</v>
      </c>
      <c r="AB76">
        <v>5000</v>
      </c>
      <c r="AC76">
        <v>75</v>
      </c>
      <c r="AD76">
        <v>5000</v>
      </c>
      <c r="AE76">
        <v>75</v>
      </c>
      <c r="AF76">
        <v>5000</v>
      </c>
      <c r="AG76">
        <v>75</v>
      </c>
      <c r="AH76">
        <v>5000</v>
      </c>
      <c r="AI76">
        <v>5000</v>
      </c>
      <c r="AJ76">
        <v>5000</v>
      </c>
      <c r="AK76">
        <v>75</v>
      </c>
      <c r="AL76">
        <v>5000</v>
      </c>
      <c r="AM76">
        <v>75</v>
      </c>
      <c r="AN76">
        <v>5000</v>
      </c>
      <c r="AO76">
        <v>75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>
        <v>33</v>
      </c>
      <c r="T77">
        <v>5000</v>
      </c>
      <c r="U77">
        <v>33</v>
      </c>
      <c r="V77">
        <v>5000</v>
      </c>
      <c r="W77">
        <v>33</v>
      </c>
      <c r="X77">
        <v>5000</v>
      </c>
      <c r="Y77">
        <v>33</v>
      </c>
      <c r="Z77">
        <v>5000</v>
      </c>
      <c r="AA77">
        <v>33</v>
      </c>
      <c r="AB77">
        <v>5000</v>
      </c>
      <c r="AC77">
        <v>33</v>
      </c>
      <c r="AD77">
        <v>5000</v>
      </c>
      <c r="AE77">
        <v>33</v>
      </c>
      <c r="AF77">
        <v>5000</v>
      </c>
      <c r="AG77">
        <v>33</v>
      </c>
      <c r="AH77">
        <v>5000</v>
      </c>
      <c r="AI77">
        <v>5000</v>
      </c>
      <c r="AJ77">
        <v>5000</v>
      </c>
      <c r="AK77">
        <v>33</v>
      </c>
      <c r="AL77">
        <v>5000</v>
      </c>
      <c r="AM77">
        <v>33</v>
      </c>
      <c r="AN77">
        <v>5000</v>
      </c>
      <c r="AO77">
        <v>33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>
        <v>52</v>
      </c>
      <c r="T78">
        <v>5000</v>
      </c>
      <c r="U78">
        <v>52</v>
      </c>
      <c r="V78">
        <v>5000</v>
      </c>
      <c r="W78">
        <v>52</v>
      </c>
      <c r="X78">
        <v>5000</v>
      </c>
      <c r="Y78">
        <v>52</v>
      </c>
      <c r="Z78">
        <v>5000</v>
      </c>
      <c r="AA78">
        <v>52</v>
      </c>
      <c r="AB78">
        <v>5000</v>
      </c>
      <c r="AC78">
        <v>52</v>
      </c>
      <c r="AD78">
        <v>5000</v>
      </c>
      <c r="AE78">
        <v>52</v>
      </c>
      <c r="AF78">
        <v>5000</v>
      </c>
      <c r="AG78">
        <v>52</v>
      </c>
      <c r="AH78">
        <v>5000</v>
      </c>
      <c r="AI78">
        <v>5000</v>
      </c>
      <c r="AJ78">
        <v>5000</v>
      </c>
      <c r="AK78">
        <v>52</v>
      </c>
      <c r="AL78">
        <v>5000</v>
      </c>
      <c r="AM78">
        <v>52</v>
      </c>
      <c r="AN78">
        <v>5000</v>
      </c>
      <c r="AO78">
        <v>52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>
        <v>75</v>
      </c>
      <c r="T79">
        <v>5000</v>
      </c>
      <c r="U79">
        <v>75</v>
      </c>
      <c r="V79">
        <v>5000</v>
      </c>
      <c r="W79">
        <v>75</v>
      </c>
      <c r="X79">
        <v>5000</v>
      </c>
      <c r="Y79">
        <v>75</v>
      </c>
      <c r="Z79">
        <v>5000</v>
      </c>
      <c r="AA79">
        <v>75</v>
      </c>
      <c r="AB79">
        <v>5000</v>
      </c>
      <c r="AC79">
        <v>75</v>
      </c>
      <c r="AD79">
        <v>5000</v>
      </c>
      <c r="AE79">
        <v>75</v>
      </c>
      <c r="AF79">
        <v>5000</v>
      </c>
      <c r="AG79">
        <v>75</v>
      </c>
      <c r="AH79">
        <v>5000</v>
      </c>
      <c r="AI79">
        <v>5000</v>
      </c>
      <c r="AJ79">
        <v>5000</v>
      </c>
      <c r="AK79">
        <v>75</v>
      </c>
      <c r="AL79">
        <v>5000</v>
      </c>
      <c r="AM79">
        <v>75</v>
      </c>
      <c r="AN79">
        <v>5000</v>
      </c>
      <c r="AO79">
        <v>75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>
        <v>15</v>
      </c>
      <c r="T80">
        <v>5000</v>
      </c>
      <c r="U80">
        <v>15</v>
      </c>
      <c r="V80">
        <v>5000</v>
      </c>
      <c r="W80">
        <v>15</v>
      </c>
      <c r="X80">
        <v>5000</v>
      </c>
      <c r="Y80">
        <v>15</v>
      </c>
      <c r="Z80">
        <v>5000</v>
      </c>
      <c r="AA80">
        <v>15</v>
      </c>
      <c r="AB80">
        <v>5000</v>
      </c>
      <c r="AC80">
        <v>15</v>
      </c>
      <c r="AD80">
        <v>5000</v>
      </c>
      <c r="AE80">
        <v>15</v>
      </c>
      <c r="AF80">
        <v>5000</v>
      </c>
      <c r="AG80">
        <v>15</v>
      </c>
      <c r="AH80">
        <v>5000</v>
      </c>
      <c r="AI80">
        <v>5000</v>
      </c>
      <c r="AJ80">
        <v>5000</v>
      </c>
      <c r="AK80">
        <v>15</v>
      </c>
      <c r="AL80">
        <v>5000</v>
      </c>
      <c r="AM80">
        <v>15</v>
      </c>
      <c r="AN80">
        <v>5000</v>
      </c>
      <c r="AO80">
        <v>15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 hidden="1">
      <c r="A81" s="1">
        <v>80</v>
      </c>
      <c r="B81">
        <v>108</v>
      </c>
      <c r="C81" t="s">
        <v>120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>
        <v>15</v>
      </c>
      <c r="T81">
        <v>5000</v>
      </c>
      <c r="U81">
        <v>15</v>
      </c>
      <c r="V81">
        <v>5000</v>
      </c>
      <c r="W81">
        <v>15</v>
      </c>
      <c r="X81">
        <v>5000</v>
      </c>
      <c r="Y81">
        <v>15</v>
      </c>
      <c r="Z81">
        <v>5000</v>
      </c>
      <c r="AA81">
        <v>15</v>
      </c>
      <c r="AB81">
        <v>5000</v>
      </c>
      <c r="AC81">
        <v>15</v>
      </c>
      <c r="AD81">
        <v>5000</v>
      </c>
      <c r="AE81">
        <v>15</v>
      </c>
      <c r="AF81">
        <v>5000</v>
      </c>
      <c r="AG81">
        <v>15</v>
      </c>
      <c r="AH81">
        <v>5000</v>
      </c>
      <c r="AI81">
        <v>5000</v>
      </c>
      <c r="AJ81">
        <v>5000</v>
      </c>
      <c r="AK81">
        <v>15</v>
      </c>
      <c r="AL81">
        <v>5000</v>
      </c>
      <c r="AM81">
        <v>15</v>
      </c>
      <c r="AN81">
        <v>5000</v>
      </c>
      <c r="AO81">
        <v>15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 hidden="1">
      <c r="A82" s="1">
        <v>81</v>
      </c>
      <c r="B82">
        <v>109</v>
      </c>
      <c r="C82" t="s">
        <v>121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>
        <v>33</v>
      </c>
      <c r="T82">
        <v>5000</v>
      </c>
      <c r="U82">
        <v>33</v>
      </c>
      <c r="V82">
        <v>5000</v>
      </c>
      <c r="W82">
        <v>33</v>
      </c>
      <c r="X82">
        <v>5000</v>
      </c>
      <c r="Y82">
        <v>33</v>
      </c>
      <c r="Z82">
        <v>5000</v>
      </c>
      <c r="AA82">
        <v>33</v>
      </c>
      <c r="AB82">
        <v>5000</v>
      </c>
      <c r="AC82">
        <v>33</v>
      </c>
      <c r="AD82">
        <v>5000</v>
      </c>
      <c r="AE82">
        <v>33</v>
      </c>
      <c r="AF82">
        <v>5000</v>
      </c>
      <c r="AG82">
        <v>33</v>
      </c>
      <c r="AH82">
        <v>5000</v>
      </c>
      <c r="AI82">
        <v>5000</v>
      </c>
      <c r="AJ82">
        <v>5000</v>
      </c>
      <c r="AK82">
        <v>33</v>
      </c>
      <c r="AL82">
        <v>5000</v>
      </c>
      <c r="AM82">
        <v>33</v>
      </c>
      <c r="AN82">
        <v>5000</v>
      </c>
      <c r="AO82">
        <v>33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 hidden="1">
      <c r="A83" s="1">
        <v>82</v>
      </c>
      <c r="B83">
        <v>110</v>
      </c>
      <c r="C83" t="s">
        <v>122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>
        <v>52</v>
      </c>
      <c r="T83">
        <v>5000</v>
      </c>
      <c r="U83">
        <v>52</v>
      </c>
      <c r="V83">
        <v>5000</v>
      </c>
      <c r="W83">
        <v>52</v>
      </c>
      <c r="X83">
        <v>5000</v>
      </c>
      <c r="Y83">
        <v>52</v>
      </c>
      <c r="Z83">
        <v>5000</v>
      </c>
      <c r="AA83">
        <v>52</v>
      </c>
      <c r="AB83">
        <v>5000</v>
      </c>
      <c r="AC83">
        <v>52</v>
      </c>
      <c r="AD83">
        <v>5000</v>
      </c>
      <c r="AE83">
        <v>52</v>
      </c>
      <c r="AF83">
        <v>5000</v>
      </c>
      <c r="AG83">
        <v>52</v>
      </c>
      <c r="AH83">
        <v>5000</v>
      </c>
      <c r="AI83">
        <v>5000</v>
      </c>
      <c r="AJ83">
        <v>5000</v>
      </c>
      <c r="AK83">
        <v>52</v>
      </c>
      <c r="AL83">
        <v>5000</v>
      </c>
      <c r="AM83">
        <v>52</v>
      </c>
      <c r="AN83">
        <v>5000</v>
      </c>
      <c r="AO83">
        <v>52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 hidden="1">
      <c r="A84" s="1">
        <v>83</v>
      </c>
      <c r="B84">
        <v>111</v>
      </c>
      <c r="C84" t="s">
        <v>123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>
        <v>75</v>
      </c>
      <c r="T84">
        <v>5000</v>
      </c>
      <c r="U84">
        <v>75</v>
      </c>
      <c r="V84">
        <v>5000</v>
      </c>
      <c r="W84">
        <v>75</v>
      </c>
      <c r="X84">
        <v>5000</v>
      </c>
      <c r="Y84">
        <v>75</v>
      </c>
      <c r="Z84">
        <v>5000</v>
      </c>
      <c r="AA84">
        <v>75</v>
      </c>
      <c r="AB84">
        <v>5000</v>
      </c>
      <c r="AC84">
        <v>75</v>
      </c>
      <c r="AD84">
        <v>5000</v>
      </c>
      <c r="AE84">
        <v>75</v>
      </c>
      <c r="AF84">
        <v>5000</v>
      </c>
      <c r="AG84">
        <v>75</v>
      </c>
      <c r="AH84">
        <v>5000</v>
      </c>
      <c r="AI84">
        <v>5000</v>
      </c>
      <c r="AJ84">
        <v>5000</v>
      </c>
      <c r="AK84">
        <v>75</v>
      </c>
      <c r="AL84">
        <v>5000</v>
      </c>
      <c r="AM84">
        <v>75</v>
      </c>
      <c r="AN84">
        <v>5000</v>
      </c>
      <c r="AO84">
        <v>75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>
        <v>45</v>
      </c>
      <c r="T85">
        <v>5000</v>
      </c>
      <c r="U85">
        <v>27</v>
      </c>
      <c r="V85">
        <v>5000</v>
      </c>
      <c r="W85">
        <v>29</v>
      </c>
      <c r="X85">
        <v>5000</v>
      </c>
      <c r="Y85">
        <v>31</v>
      </c>
      <c r="Z85">
        <v>5000</v>
      </c>
      <c r="AA85">
        <v>34</v>
      </c>
      <c r="AB85">
        <v>5000</v>
      </c>
      <c r="AC85">
        <v>37</v>
      </c>
      <c r="AD85">
        <v>5000</v>
      </c>
      <c r="AE85">
        <v>40</v>
      </c>
      <c r="AF85">
        <v>5000</v>
      </c>
      <c r="AG85">
        <v>44</v>
      </c>
      <c r="AH85">
        <v>5000</v>
      </c>
      <c r="AI85">
        <v>5000</v>
      </c>
      <c r="AJ85">
        <v>5000</v>
      </c>
      <c r="AK85">
        <v>52</v>
      </c>
      <c r="AL85">
        <v>5000</v>
      </c>
      <c r="AM85">
        <v>57</v>
      </c>
      <c r="AN85">
        <v>5000</v>
      </c>
      <c r="AO85">
        <v>62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 hidden="1">
      <c r="A86" s="1">
        <v>85</v>
      </c>
      <c r="B86">
        <v>113</v>
      </c>
      <c r="C86" t="s">
        <v>125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>
        <v>52</v>
      </c>
      <c r="T86">
        <v>5000</v>
      </c>
      <c r="U86">
        <v>52</v>
      </c>
      <c r="V86">
        <v>5000</v>
      </c>
      <c r="W86">
        <v>52</v>
      </c>
      <c r="X86">
        <v>5000</v>
      </c>
      <c r="Y86">
        <v>52</v>
      </c>
      <c r="Z86">
        <v>5000</v>
      </c>
      <c r="AA86">
        <v>52</v>
      </c>
      <c r="AB86">
        <v>5000</v>
      </c>
      <c r="AC86">
        <v>52</v>
      </c>
      <c r="AD86">
        <v>5000</v>
      </c>
      <c r="AE86">
        <v>52</v>
      </c>
      <c r="AF86">
        <v>5000</v>
      </c>
      <c r="AG86">
        <v>52</v>
      </c>
      <c r="AH86">
        <v>5000</v>
      </c>
      <c r="AI86">
        <v>5000</v>
      </c>
      <c r="AJ86">
        <v>5000</v>
      </c>
      <c r="AK86">
        <v>52</v>
      </c>
      <c r="AL86">
        <v>5000</v>
      </c>
      <c r="AM86">
        <v>52</v>
      </c>
      <c r="AN86">
        <v>5000</v>
      </c>
      <c r="AO86">
        <v>52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 hidden="1">
      <c r="A87" s="1">
        <v>86</v>
      </c>
      <c r="B87">
        <v>114</v>
      </c>
      <c r="C87" t="s">
        <v>126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>
        <v>60</v>
      </c>
      <c r="T87">
        <v>5000</v>
      </c>
      <c r="U87">
        <v>60</v>
      </c>
      <c r="V87">
        <v>5000</v>
      </c>
      <c r="W87">
        <v>60</v>
      </c>
      <c r="X87">
        <v>5000</v>
      </c>
      <c r="Y87">
        <v>60</v>
      </c>
      <c r="Z87">
        <v>5000</v>
      </c>
      <c r="AA87">
        <v>60</v>
      </c>
      <c r="AB87">
        <v>5000</v>
      </c>
      <c r="AC87">
        <v>60</v>
      </c>
      <c r="AD87">
        <v>5000</v>
      </c>
      <c r="AE87">
        <v>60</v>
      </c>
      <c r="AF87">
        <v>5000</v>
      </c>
      <c r="AG87">
        <v>60</v>
      </c>
      <c r="AH87">
        <v>5000</v>
      </c>
      <c r="AI87">
        <v>5000</v>
      </c>
      <c r="AJ87">
        <v>5000</v>
      </c>
      <c r="AK87">
        <v>60</v>
      </c>
      <c r="AL87">
        <v>5000</v>
      </c>
      <c r="AM87">
        <v>60</v>
      </c>
      <c r="AN87">
        <v>5000</v>
      </c>
      <c r="AO87">
        <v>60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 hidden="1">
      <c r="A88" s="1">
        <v>87</v>
      </c>
      <c r="B88">
        <v>115</v>
      </c>
      <c r="C88" t="s">
        <v>127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>
        <v>103</v>
      </c>
      <c r="T88">
        <v>5000</v>
      </c>
      <c r="U88">
        <v>104</v>
      </c>
      <c r="V88">
        <v>5000</v>
      </c>
      <c r="W88">
        <v>105</v>
      </c>
      <c r="X88">
        <v>5000</v>
      </c>
      <c r="Y88">
        <v>106</v>
      </c>
      <c r="Z88">
        <v>5000</v>
      </c>
      <c r="AA88">
        <v>107</v>
      </c>
      <c r="AB88">
        <v>5000</v>
      </c>
      <c r="AC88">
        <v>108</v>
      </c>
      <c r="AD88">
        <v>5000</v>
      </c>
      <c r="AE88">
        <v>109</v>
      </c>
      <c r="AF88">
        <v>5000</v>
      </c>
      <c r="AG88">
        <v>110</v>
      </c>
      <c r="AH88">
        <v>5000</v>
      </c>
      <c r="AI88">
        <v>5000</v>
      </c>
      <c r="AJ88">
        <v>5000</v>
      </c>
      <c r="AK88">
        <v>112</v>
      </c>
      <c r="AL88">
        <v>5000</v>
      </c>
      <c r="AM88">
        <v>113</v>
      </c>
      <c r="AN88">
        <v>5000</v>
      </c>
      <c r="AO88">
        <v>114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>
        <v>103</v>
      </c>
      <c r="T89">
        <v>5000</v>
      </c>
      <c r="U89">
        <v>104</v>
      </c>
      <c r="V89">
        <v>5000</v>
      </c>
      <c r="W89">
        <v>105</v>
      </c>
      <c r="X89">
        <v>5000</v>
      </c>
      <c r="Y89">
        <v>106</v>
      </c>
      <c r="Z89">
        <v>5000</v>
      </c>
      <c r="AA89">
        <v>107</v>
      </c>
      <c r="AB89">
        <v>5000</v>
      </c>
      <c r="AC89">
        <v>108</v>
      </c>
      <c r="AD89">
        <v>5000</v>
      </c>
      <c r="AE89">
        <v>109</v>
      </c>
      <c r="AF89">
        <v>5000</v>
      </c>
      <c r="AG89">
        <v>110</v>
      </c>
      <c r="AH89">
        <v>5000</v>
      </c>
      <c r="AI89">
        <v>5000</v>
      </c>
      <c r="AJ89">
        <v>5000</v>
      </c>
      <c r="AK89">
        <v>112</v>
      </c>
      <c r="AL89">
        <v>5000</v>
      </c>
      <c r="AM89">
        <v>113</v>
      </c>
      <c r="AN89">
        <v>5000</v>
      </c>
      <c r="AO89">
        <v>114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 hidden="1">
      <c r="A90" s="1">
        <v>89</v>
      </c>
      <c r="B90">
        <v>117</v>
      </c>
      <c r="C90" t="s">
        <v>129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>
        <v>103</v>
      </c>
      <c r="T90">
        <v>5000</v>
      </c>
      <c r="U90">
        <v>104</v>
      </c>
      <c r="V90">
        <v>5000</v>
      </c>
      <c r="W90">
        <v>105</v>
      </c>
      <c r="X90">
        <v>5000</v>
      </c>
      <c r="Y90">
        <v>106</v>
      </c>
      <c r="Z90">
        <v>5000</v>
      </c>
      <c r="AA90">
        <v>107</v>
      </c>
      <c r="AB90">
        <v>5000</v>
      </c>
      <c r="AC90">
        <v>108</v>
      </c>
      <c r="AD90">
        <v>5000</v>
      </c>
      <c r="AE90">
        <v>109</v>
      </c>
      <c r="AF90">
        <v>5000</v>
      </c>
      <c r="AG90">
        <v>110</v>
      </c>
      <c r="AH90">
        <v>5000</v>
      </c>
      <c r="AI90">
        <v>5000</v>
      </c>
      <c r="AJ90">
        <v>5000</v>
      </c>
      <c r="AK90">
        <v>112</v>
      </c>
      <c r="AL90">
        <v>5000</v>
      </c>
      <c r="AM90">
        <v>113</v>
      </c>
      <c r="AN90">
        <v>5000</v>
      </c>
      <c r="AO90">
        <v>114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>
        <v>17</v>
      </c>
      <c r="T91">
        <v>5000</v>
      </c>
      <c r="U91">
        <v>18</v>
      </c>
      <c r="V91">
        <v>5000</v>
      </c>
      <c r="W91">
        <v>19</v>
      </c>
      <c r="X91">
        <v>5000</v>
      </c>
      <c r="Y91">
        <v>20</v>
      </c>
      <c r="Z91">
        <v>5000</v>
      </c>
      <c r="AA91">
        <v>22</v>
      </c>
      <c r="AB91">
        <v>5000</v>
      </c>
      <c r="AC91">
        <v>24</v>
      </c>
      <c r="AD91">
        <v>5000</v>
      </c>
      <c r="AE91">
        <v>26</v>
      </c>
      <c r="AF91">
        <v>5000</v>
      </c>
      <c r="AG91">
        <v>28</v>
      </c>
      <c r="AH91">
        <v>5000</v>
      </c>
      <c r="AI91">
        <v>5000</v>
      </c>
      <c r="AJ91">
        <v>5000</v>
      </c>
      <c r="AK91">
        <v>33</v>
      </c>
      <c r="AL91">
        <v>5000</v>
      </c>
      <c r="AM91">
        <v>36</v>
      </c>
      <c r="AN91">
        <v>5000</v>
      </c>
      <c r="AO91">
        <v>39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 hidden="1">
      <c r="A92" s="1">
        <v>91</v>
      </c>
      <c r="B92">
        <v>2</v>
      </c>
      <c r="C92" t="s">
        <v>132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>
        <v>17</v>
      </c>
      <c r="T92">
        <v>5000</v>
      </c>
      <c r="U92">
        <v>18</v>
      </c>
      <c r="V92">
        <v>5000</v>
      </c>
      <c r="W92">
        <v>19</v>
      </c>
      <c r="X92">
        <v>5000</v>
      </c>
      <c r="Y92">
        <v>20</v>
      </c>
      <c r="Z92">
        <v>5000</v>
      </c>
      <c r="AA92">
        <v>22</v>
      </c>
      <c r="AB92">
        <v>5000</v>
      </c>
      <c r="AC92">
        <v>24</v>
      </c>
      <c r="AD92">
        <v>5000</v>
      </c>
      <c r="AE92">
        <v>26</v>
      </c>
      <c r="AF92">
        <v>5000</v>
      </c>
      <c r="AG92">
        <v>28</v>
      </c>
      <c r="AH92">
        <v>5000</v>
      </c>
      <c r="AI92">
        <v>5000</v>
      </c>
      <c r="AJ92">
        <v>5000</v>
      </c>
      <c r="AK92">
        <v>33</v>
      </c>
      <c r="AL92">
        <v>5000</v>
      </c>
      <c r="AM92">
        <v>36</v>
      </c>
      <c r="AN92">
        <v>5000</v>
      </c>
      <c r="AO92">
        <v>39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 hidden="1">
      <c r="A93" s="1">
        <v>92</v>
      </c>
      <c r="B93">
        <v>3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>
        <v>17</v>
      </c>
      <c r="T93">
        <v>5000</v>
      </c>
      <c r="U93">
        <v>18</v>
      </c>
      <c r="V93">
        <v>5000</v>
      </c>
      <c r="W93">
        <v>19</v>
      </c>
      <c r="X93">
        <v>5000</v>
      </c>
      <c r="Y93">
        <v>20</v>
      </c>
      <c r="Z93">
        <v>5000</v>
      </c>
      <c r="AA93">
        <v>22</v>
      </c>
      <c r="AB93">
        <v>5000</v>
      </c>
      <c r="AC93">
        <v>24</v>
      </c>
      <c r="AD93">
        <v>5000</v>
      </c>
      <c r="AE93">
        <v>26</v>
      </c>
      <c r="AF93">
        <v>5000</v>
      </c>
      <c r="AG93">
        <v>28</v>
      </c>
      <c r="AH93">
        <v>5000</v>
      </c>
      <c r="AI93">
        <v>5000</v>
      </c>
      <c r="AJ93">
        <v>5000</v>
      </c>
      <c r="AK93">
        <v>33</v>
      </c>
      <c r="AL93">
        <v>5000</v>
      </c>
      <c r="AM93">
        <v>36</v>
      </c>
      <c r="AN93">
        <v>5000</v>
      </c>
      <c r="AO93">
        <v>39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 hidden="1">
      <c r="A94" s="1">
        <v>93</v>
      </c>
      <c r="B94">
        <v>4</v>
      </c>
      <c r="C94" t="s">
        <v>134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>
        <v>18</v>
      </c>
      <c r="T94">
        <v>5000</v>
      </c>
      <c r="U94">
        <v>19</v>
      </c>
      <c r="V94">
        <v>5000</v>
      </c>
      <c r="W94">
        <v>20</v>
      </c>
      <c r="X94">
        <v>5000</v>
      </c>
      <c r="Y94">
        <v>22</v>
      </c>
      <c r="Z94">
        <v>5000</v>
      </c>
      <c r="AA94">
        <v>24</v>
      </c>
      <c r="AB94">
        <v>5000</v>
      </c>
      <c r="AC94">
        <v>26</v>
      </c>
      <c r="AD94">
        <v>5000</v>
      </c>
      <c r="AE94">
        <v>28</v>
      </c>
      <c r="AF94">
        <v>5000</v>
      </c>
      <c r="AG94">
        <v>30</v>
      </c>
      <c r="AH94">
        <v>5000</v>
      </c>
      <c r="AI94">
        <v>5000</v>
      </c>
      <c r="AJ94">
        <v>5000</v>
      </c>
      <c r="AK94">
        <v>36</v>
      </c>
      <c r="AL94">
        <v>5000</v>
      </c>
      <c r="AM94">
        <v>39</v>
      </c>
      <c r="AN94">
        <v>5000</v>
      </c>
      <c r="AO94">
        <v>42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>
        <v>27</v>
      </c>
      <c r="T95">
        <v>5000</v>
      </c>
      <c r="U95">
        <v>29</v>
      </c>
      <c r="V95">
        <v>5000</v>
      </c>
      <c r="W95">
        <v>31</v>
      </c>
      <c r="X95">
        <v>5000</v>
      </c>
      <c r="Y95">
        <v>34</v>
      </c>
      <c r="Z95">
        <v>5000</v>
      </c>
      <c r="AA95">
        <v>37</v>
      </c>
      <c r="AB95">
        <v>5000</v>
      </c>
      <c r="AC95">
        <v>40</v>
      </c>
      <c r="AD95">
        <v>5000</v>
      </c>
      <c r="AE95">
        <v>44</v>
      </c>
      <c r="AF95">
        <v>5000</v>
      </c>
      <c r="AG95">
        <v>48</v>
      </c>
      <c r="AH95">
        <v>5000</v>
      </c>
      <c r="AI95">
        <v>5000</v>
      </c>
      <c r="AJ95">
        <v>5000</v>
      </c>
      <c r="AK95">
        <v>57</v>
      </c>
      <c r="AL95">
        <v>5000</v>
      </c>
      <c r="AM95">
        <v>62</v>
      </c>
      <c r="AN95">
        <v>5000</v>
      </c>
      <c r="AO95">
        <v>68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 hidden="1">
      <c r="A96" s="1">
        <v>95</v>
      </c>
      <c r="B96">
        <v>6</v>
      </c>
      <c r="C96" t="s">
        <v>136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>
        <v>22</v>
      </c>
      <c r="T96">
        <v>5000</v>
      </c>
      <c r="U96">
        <v>24</v>
      </c>
      <c r="V96">
        <v>5000</v>
      </c>
      <c r="W96">
        <v>26</v>
      </c>
      <c r="X96">
        <v>5000</v>
      </c>
      <c r="Y96">
        <v>28</v>
      </c>
      <c r="Z96">
        <v>5000</v>
      </c>
      <c r="AA96">
        <v>30</v>
      </c>
      <c r="AB96">
        <v>5000</v>
      </c>
      <c r="AC96">
        <v>33</v>
      </c>
      <c r="AD96">
        <v>5000</v>
      </c>
      <c r="AE96">
        <v>36</v>
      </c>
      <c r="AF96">
        <v>5000</v>
      </c>
      <c r="AG96">
        <v>39</v>
      </c>
      <c r="AH96">
        <v>5000</v>
      </c>
      <c r="AI96">
        <v>5000</v>
      </c>
      <c r="AJ96">
        <v>5000</v>
      </c>
      <c r="AK96">
        <v>46</v>
      </c>
      <c r="AL96">
        <v>5000</v>
      </c>
      <c r="AM96">
        <v>50</v>
      </c>
      <c r="AN96">
        <v>5000</v>
      </c>
      <c r="AO96">
        <v>55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 hidden="1">
      <c r="A97" s="1">
        <v>96</v>
      </c>
      <c r="B97">
        <v>7</v>
      </c>
      <c r="C97" t="s">
        <v>137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>
        <v>26</v>
      </c>
      <c r="T97">
        <v>5000</v>
      </c>
      <c r="U97">
        <v>28</v>
      </c>
      <c r="V97">
        <v>5000</v>
      </c>
      <c r="W97">
        <v>30</v>
      </c>
      <c r="X97">
        <v>5000</v>
      </c>
      <c r="Y97">
        <v>33</v>
      </c>
      <c r="Z97">
        <v>5000</v>
      </c>
      <c r="AA97">
        <v>36</v>
      </c>
      <c r="AB97">
        <v>5000</v>
      </c>
      <c r="AC97">
        <v>39</v>
      </c>
      <c r="AD97">
        <v>5000</v>
      </c>
      <c r="AE97">
        <v>42</v>
      </c>
      <c r="AF97">
        <v>5000</v>
      </c>
      <c r="AG97">
        <v>46</v>
      </c>
      <c r="AH97">
        <v>5000</v>
      </c>
      <c r="AI97">
        <v>5000</v>
      </c>
      <c r="AJ97">
        <v>5000</v>
      </c>
      <c r="AK97">
        <v>55</v>
      </c>
      <c r="AL97">
        <v>5000</v>
      </c>
      <c r="AM97">
        <v>60</v>
      </c>
      <c r="AN97">
        <v>5000</v>
      </c>
      <c r="AO97">
        <v>66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>
        <v>20</v>
      </c>
      <c r="T98">
        <v>5000</v>
      </c>
      <c r="U98">
        <v>22</v>
      </c>
      <c r="V98">
        <v>5000</v>
      </c>
      <c r="W98">
        <v>24</v>
      </c>
      <c r="X98">
        <v>5000</v>
      </c>
      <c r="Y98">
        <v>26</v>
      </c>
      <c r="Z98">
        <v>5000</v>
      </c>
      <c r="AA98">
        <v>28</v>
      </c>
      <c r="AB98">
        <v>5000</v>
      </c>
      <c r="AC98">
        <v>30</v>
      </c>
      <c r="AD98">
        <v>5000</v>
      </c>
      <c r="AE98">
        <v>33</v>
      </c>
      <c r="AF98">
        <v>5000</v>
      </c>
      <c r="AG98">
        <v>36</v>
      </c>
      <c r="AH98">
        <v>5000</v>
      </c>
      <c r="AI98">
        <v>5000</v>
      </c>
      <c r="AJ98">
        <v>5000</v>
      </c>
      <c r="AK98">
        <v>42</v>
      </c>
      <c r="AL98">
        <v>5000</v>
      </c>
      <c r="AM98">
        <v>46</v>
      </c>
      <c r="AN98">
        <v>5000</v>
      </c>
      <c r="AO98">
        <v>50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>
        <v>28</v>
      </c>
      <c r="T99">
        <v>5000</v>
      </c>
      <c r="U99">
        <v>30</v>
      </c>
      <c r="V99">
        <v>5000</v>
      </c>
      <c r="W99">
        <v>33</v>
      </c>
      <c r="X99">
        <v>5000</v>
      </c>
      <c r="Y99">
        <v>36</v>
      </c>
      <c r="Z99">
        <v>5000</v>
      </c>
      <c r="AA99">
        <v>39</v>
      </c>
      <c r="AB99">
        <v>5000</v>
      </c>
      <c r="AC99">
        <v>42</v>
      </c>
      <c r="AD99">
        <v>5000</v>
      </c>
      <c r="AE99">
        <v>46</v>
      </c>
      <c r="AF99">
        <v>5000</v>
      </c>
      <c r="AG99">
        <v>50</v>
      </c>
      <c r="AH99">
        <v>5000</v>
      </c>
      <c r="AI99">
        <v>5000</v>
      </c>
      <c r="AJ99">
        <v>5000</v>
      </c>
      <c r="AK99">
        <v>60</v>
      </c>
      <c r="AL99">
        <v>5000</v>
      </c>
      <c r="AM99">
        <v>66</v>
      </c>
      <c r="AN99">
        <v>5000</v>
      </c>
      <c r="AO99">
        <v>72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>
        <v>35</v>
      </c>
      <c r="T100">
        <v>5000</v>
      </c>
      <c r="U100">
        <v>38</v>
      </c>
      <c r="V100">
        <v>5000</v>
      </c>
      <c r="W100">
        <v>41</v>
      </c>
      <c r="X100">
        <v>5000</v>
      </c>
      <c r="Y100">
        <v>45</v>
      </c>
      <c r="Z100">
        <v>5000</v>
      </c>
      <c r="AA100">
        <v>49</v>
      </c>
      <c r="AB100">
        <v>5000</v>
      </c>
      <c r="AC100">
        <v>53</v>
      </c>
      <c r="AD100">
        <v>5000</v>
      </c>
      <c r="AE100">
        <v>58</v>
      </c>
      <c r="AF100">
        <v>5000</v>
      </c>
      <c r="AG100">
        <v>63</v>
      </c>
      <c r="AH100">
        <v>5000</v>
      </c>
      <c r="AI100">
        <v>5000</v>
      </c>
      <c r="AJ100">
        <v>5000</v>
      </c>
      <c r="AK100">
        <v>75</v>
      </c>
      <c r="AL100">
        <v>5000</v>
      </c>
      <c r="AM100">
        <v>82</v>
      </c>
      <c r="AN100">
        <v>5000</v>
      </c>
      <c r="AO100">
        <v>90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>
        <v>25</v>
      </c>
      <c r="T101">
        <v>5000</v>
      </c>
      <c r="U101">
        <v>27</v>
      </c>
      <c r="V101">
        <v>5000</v>
      </c>
      <c r="W101">
        <v>29</v>
      </c>
      <c r="X101">
        <v>5000</v>
      </c>
      <c r="Y101">
        <v>31</v>
      </c>
      <c r="Z101">
        <v>5000</v>
      </c>
      <c r="AA101">
        <v>34</v>
      </c>
      <c r="AB101">
        <v>5000</v>
      </c>
      <c r="AC101">
        <v>37</v>
      </c>
      <c r="AD101">
        <v>5000</v>
      </c>
      <c r="AE101">
        <v>40</v>
      </c>
      <c r="AF101">
        <v>5000</v>
      </c>
      <c r="AG101">
        <v>44</v>
      </c>
      <c r="AH101">
        <v>5000</v>
      </c>
      <c r="AI101">
        <v>5000</v>
      </c>
      <c r="AJ101">
        <v>5000</v>
      </c>
      <c r="AK101">
        <v>52</v>
      </c>
      <c r="AL101">
        <v>5000</v>
      </c>
      <c r="AM101">
        <v>57</v>
      </c>
      <c r="AN101">
        <v>5000</v>
      </c>
      <c r="AO101">
        <v>62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 hidden="1">
      <c r="A102" s="1">
        <v>101</v>
      </c>
      <c r="B102">
        <v>12</v>
      </c>
      <c r="C102" t="s">
        <v>142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>
        <v>31</v>
      </c>
      <c r="T102">
        <v>5000</v>
      </c>
      <c r="U102">
        <v>34</v>
      </c>
      <c r="V102">
        <v>5000</v>
      </c>
      <c r="W102">
        <v>37</v>
      </c>
      <c r="X102">
        <v>5000</v>
      </c>
      <c r="Y102">
        <v>40</v>
      </c>
      <c r="Z102">
        <v>5000</v>
      </c>
      <c r="AA102">
        <v>44</v>
      </c>
      <c r="AB102">
        <v>5000</v>
      </c>
      <c r="AC102">
        <v>48</v>
      </c>
      <c r="AD102">
        <v>5000</v>
      </c>
      <c r="AE102">
        <v>52</v>
      </c>
      <c r="AF102">
        <v>5000</v>
      </c>
      <c r="AG102">
        <v>57</v>
      </c>
      <c r="AH102">
        <v>5000</v>
      </c>
      <c r="AI102">
        <v>5000</v>
      </c>
      <c r="AJ102">
        <v>5000</v>
      </c>
      <c r="AK102">
        <v>68</v>
      </c>
      <c r="AL102">
        <v>5000</v>
      </c>
      <c r="AM102">
        <v>74</v>
      </c>
      <c r="AN102">
        <v>5000</v>
      </c>
      <c r="AO102">
        <v>81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 hidden="1">
      <c r="A103" s="1">
        <v>102</v>
      </c>
      <c r="B103">
        <v>13</v>
      </c>
      <c r="C103" t="s">
        <v>143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>
        <v>26</v>
      </c>
      <c r="T103">
        <v>5000</v>
      </c>
      <c r="U103">
        <v>28</v>
      </c>
      <c r="V103">
        <v>5000</v>
      </c>
      <c r="W103">
        <v>30</v>
      </c>
      <c r="X103">
        <v>5000</v>
      </c>
      <c r="Y103">
        <v>33</v>
      </c>
      <c r="Z103">
        <v>5000</v>
      </c>
      <c r="AA103">
        <v>36</v>
      </c>
      <c r="AB103">
        <v>5000</v>
      </c>
      <c r="AC103">
        <v>39</v>
      </c>
      <c r="AD103">
        <v>5000</v>
      </c>
      <c r="AE103">
        <v>42</v>
      </c>
      <c r="AF103">
        <v>5000</v>
      </c>
      <c r="AG103">
        <v>46</v>
      </c>
      <c r="AH103">
        <v>5000</v>
      </c>
      <c r="AI103">
        <v>5000</v>
      </c>
      <c r="AJ103">
        <v>5000</v>
      </c>
      <c r="AK103">
        <v>55</v>
      </c>
      <c r="AL103">
        <v>5000</v>
      </c>
      <c r="AM103">
        <v>60</v>
      </c>
      <c r="AN103">
        <v>5000</v>
      </c>
      <c r="AO103">
        <v>66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 hidden="1">
      <c r="A104" s="1">
        <v>103</v>
      </c>
      <c r="B104">
        <v>14</v>
      </c>
      <c r="C104" t="s">
        <v>144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>
        <v>28</v>
      </c>
      <c r="T104">
        <v>5000</v>
      </c>
      <c r="U104">
        <v>30</v>
      </c>
      <c r="V104">
        <v>5000</v>
      </c>
      <c r="W104">
        <v>33</v>
      </c>
      <c r="X104">
        <v>5000</v>
      </c>
      <c r="Y104">
        <v>36</v>
      </c>
      <c r="Z104">
        <v>5000</v>
      </c>
      <c r="AA104">
        <v>39</v>
      </c>
      <c r="AB104">
        <v>5000</v>
      </c>
      <c r="AC104">
        <v>42</v>
      </c>
      <c r="AD104">
        <v>5000</v>
      </c>
      <c r="AE104">
        <v>46</v>
      </c>
      <c r="AF104">
        <v>5000</v>
      </c>
      <c r="AG104">
        <v>50</v>
      </c>
      <c r="AH104">
        <v>5000</v>
      </c>
      <c r="AI104">
        <v>5000</v>
      </c>
      <c r="AJ104">
        <v>5000</v>
      </c>
      <c r="AK104">
        <v>60</v>
      </c>
      <c r="AL104">
        <v>5000</v>
      </c>
      <c r="AM104">
        <v>66</v>
      </c>
      <c r="AN104">
        <v>5000</v>
      </c>
      <c r="AO104">
        <v>72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 hidden="1">
      <c r="A105" s="1">
        <v>104</v>
      </c>
      <c r="B105">
        <v>15</v>
      </c>
      <c r="C105" t="s">
        <v>145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>
        <v>31</v>
      </c>
      <c r="T105">
        <v>5000</v>
      </c>
      <c r="U105">
        <v>34</v>
      </c>
      <c r="V105">
        <v>5000</v>
      </c>
      <c r="W105">
        <v>37</v>
      </c>
      <c r="X105">
        <v>5000</v>
      </c>
      <c r="Y105">
        <v>40</v>
      </c>
      <c r="Z105">
        <v>5000</v>
      </c>
      <c r="AA105">
        <v>44</v>
      </c>
      <c r="AB105">
        <v>5000</v>
      </c>
      <c r="AC105">
        <v>48</v>
      </c>
      <c r="AD105">
        <v>5000</v>
      </c>
      <c r="AE105">
        <v>52</v>
      </c>
      <c r="AF105">
        <v>5000</v>
      </c>
      <c r="AG105">
        <v>57</v>
      </c>
      <c r="AH105">
        <v>5000</v>
      </c>
      <c r="AI105">
        <v>5000</v>
      </c>
      <c r="AJ105">
        <v>5000</v>
      </c>
      <c r="AK105">
        <v>68</v>
      </c>
      <c r="AL105">
        <v>5000</v>
      </c>
      <c r="AM105">
        <v>74</v>
      </c>
      <c r="AN105">
        <v>5000</v>
      </c>
      <c r="AO105">
        <v>81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 hidden="1">
      <c r="A106" s="1">
        <v>105</v>
      </c>
      <c r="B106">
        <v>16</v>
      </c>
      <c r="C106" t="s">
        <v>146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>
        <v>35</v>
      </c>
      <c r="T106">
        <v>5000</v>
      </c>
      <c r="U106">
        <v>38</v>
      </c>
      <c r="V106">
        <v>5000</v>
      </c>
      <c r="W106">
        <v>41</v>
      </c>
      <c r="X106">
        <v>5000</v>
      </c>
      <c r="Y106">
        <v>45</v>
      </c>
      <c r="Z106">
        <v>5000</v>
      </c>
      <c r="AA106">
        <v>49</v>
      </c>
      <c r="AB106">
        <v>5000</v>
      </c>
      <c r="AC106">
        <v>53</v>
      </c>
      <c r="AD106">
        <v>5000</v>
      </c>
      <c r="AE106">
        <v>58</v>
      </c>
      <c r="AF106">
        <v>5000</v>
      </c>
      <c r="AG106">
        <v>63</v>
      </c>
      <c r="AH106">
        <v>5000</v>
      </c>
      <c r="AI106">
        <v>5000</v>
      </c>
      <c r="AJ106">
        <v>5000</v>
      </c>
      <c r="AK106">
        <v>75</v>
      </c>
      <c r="AL106">
        <v>5000</v>
      </c>
      <c r="AM106">
        <v>82</v>
      </c>
      <c r="AN106">
        <v>5000</v>
      </c>
      <c r="AO106">
        <v>90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 hidden="1">
      <c r="A107" s="1">
        <v>106</v>
      </c>
      <c r="B107">
        <v>17</v>
      </c>
      <c r="C107" t="s">
        <v>147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>
        <v>28</v>
      </c>
      <c r="T107">
        <v>5000</v>
      </c>
      <c r="U107">
        <v>30</v>
      </c>
      <c r="V107">
        <v>5000</v>
      </c>
      <c r="W107">
        <v>33</v>
      </c>
      <c r="X107">
        <v>5000</v>
      </c>
      <c r="Y107">
        <v>36</v>
      </c>
      <c r="Z107">
        <v>5000</v>
      </c>
      <c r="AA107">
        <v>39</v>
      </c>
      <c r="AB107">
        <v>5000</v>
      </c>
      <c r="AC107">
        <v>42</v>
      </c>
      <c r="AD107">
        <v>5000</v>
      </c>
      <c r="AE107">
        <v>46</v>
      </c>
      <c r="AF107">
        <v>5000</v>
      </c>
      <c r="AG107">
        <v>50</v>
      </c>
      <c r="AH107">
        <v>5000</v>
      </c>
      <c r="AI107">
        <v>5000</v>
      </c>
      <c r="AJ107">
        <v>5000</v>
      </c>
      <c r="AK107">
        <v>60</v>
      </c>
      <c r="AL107">
        <v>5000</v>
      </c>
      <c r="AM107">
        <v>66</v>
      </c>
      <c r="AN107">
        <v>5000</v>
      </c>
      <c r="AO107">
        <v>72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 hidden="1">
      <c r="A108" s="1">
        <v>107</v>
      </c>
      <c r="B108">
        <v>18</v>
      </c>
      <c r="C108" t="s">
        <v>148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>
        <v>28</v>
      </c>
      <c r="T108">
        <v>5000</v>
      </c>
      <c r="U108">
        <v>30</v>
      </c>
      <c r="V108">
        <v>5000</v>
      </c>
      <c r="W108">
        <v>33</v>
      </c>
      <c r="X108">
        <v>5000</v>
      </c>
      <c r="Y108">
        <v>36</v>
      </c>
      <c r="Z108">
        <v>5000</v>
      </c>
      <c r="AA108">
        <v>39</v>
      </c>
      <c r="AB108">
        <v>5000</v>
      </c>
      <c r="AC108">
        <v>42</v>
      </c>
      <c r="AD108">
        <v>5000</v>
      </c>
      <c r="AE108">
        <v>46</v>
      </c>
      <c r="AF108">
        <v>5000</v>
      </c>
      <c r="AG108">
        <v>50</v>
      </c>
      <c r="AH108">
        <v>5000</v>
      </c>
      <c r="AI108">
        <v>5000</v>
      </c>
      <c r="AJ108">
        <v>5000</v>
      </c>
      <c r="AK108">
        <v>60</v>
      </c>
      <c r="AL108">
        <v>5000</v>
      </c>
      <c r="AM108">
        <v>66</v>
      </c>
      <c r="AN108">
        <v>5000</v>
      </c>
      <c r="AO108">
        <v>72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 hidden="1">
      <c r="A109" s="1">
        <v>108</v>
      </c>
      <c r="B109">
        <v>19</v>
      </c>
      <c r="C109" t="s">
        <v>149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>
        <v>31</v>
      </c>
      <c r="T109">
        <v>5000</v>
      </c>
      <c r="U109">
        <v>34</v>
      </c>
      <c r="V109">
        <v>5000</v>
      </c>
      <c r="W109">
        <v>37</v>
      </c>
      <c r="X109">
        <v>5000</v>
      </c>
      <c r="Y109">
        <v>40</v>
      </c>
      <c r="Z109">
        <v>5000</v>
      </c>
      <c r="AA109">
        <v>44</v>
      </c>
      <c r="AB109">
        <v>5000</v>
      </c>
      <c r="AC109">
        <v>48</v>
      </c>
      <c r="AD109">
        <v>5000</v>
      </c>
      <c r="AE109">
        <v>52</v>
      </c>
      <c r="AF109">
        <v>5000</v>
      </c>
      <c r="AG109">
        <v>57</v>
      </c>
      <c r="AH109">
        <v>5000</v>
      </c>
      <c r="AI109">
        <v>5000</v>
      </c>
      <c r="AJ109">
        <v>5000</v>
      </c>
      <c r="AK109">
        <v>68</v>
      </c>
      <c r="AL109">
        <v>5000</v>
      </c>
      <c r="AM109">
        <v>74</v>
      </c>
      <c r="AN109">
        <v>5000</v>
      </c>
      <c r="AO109">
        <v>81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>
        <v>26</v>
      </c>
      <c r="T110">
        <v>5000</v>
      </c>
      <c r="U110">
        <v>28</v>
      </c>
      <c r="V110">
        <v>5000</v>
      </c>
      <c r="W110">
        <v>30</v>
      </c>
      <c r="X110">
        <v>5000</v>
      </c>
      <c r="Y110">
        <v>33</v>
      </c>
      <c r="Z110">
        <v>5000</v>
      </c>
      <c r="AA110">
        <v>36</v>
      </c>
      <c r="AB110">
        <v>5000</v>
      </c>
      <c r="AC110">
        <v>39</v>
      </c>
      <c r="AD110">
        <v>5000</v>
      </c>
      <c r="AE110">
        <v>42</v>
      </c>
      <c r="AF110">
        <v>5000</v>
      </c>
      <c r="AG110">
        <v>46</v>
      </c>
      <c r="AH110">
        <v>5000</v>
      </c>
      <c r="AI110">
        <v>5000</v>
      </c>
      <c r="AJ110">
        <v>5000</v>
      </c>
      <c r="AK110">
        <v>55</v>
      </c>
      <c r="AL110">
        <v>5000</v>
      </c>
      <c r="AM110">
        <v>60</v>
      </c>
      <c r="AN110">
        <v>5000</v>
      </c>
      <c r="AO110">
        <v>66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>
        <v>27</v>
      </c>
      <c r="T111">
        <v>5000</v>
      </c>
      <c r="U111">
        <v>29</v>
      </c>
      <c r="V111">
        <v>5000</v>
      </c>
      <c r="W111">
        <v>31</v>
      </c>
      <c r="X111">
        <v>5000</v>
      </c>
      <c r="Y111">
        <v>34</v>
      </c>
      <c r="Z111">
        <v>5000</v>
      </c>
      <c r="AA111">
        <v>37</v>
      </c>
      <c r="AB111">
        <v>5000</v>
      </c>
      <c r="AC111">
        <v>40</v>
      </c>
      <c r="AD111">
        <v>5000</v>
      </c>
      <c r="AE111">
        <v>44</v>
      </c>
      <c r="AF111">
        <v>5000</v>
      </c>
      <c r="AG111">
        <v>48</v>
      </c>
      <c r="AH111">
        <v>5000</v>
      </c>
      <c r="AI111">
        <v>5000</v>
      </c>
      <c r="AJ111">
        <v>5000</v>
      </c>
      <c r="AK111">
        <v>57</v>
      </c>
      <c r="AL111">
        <v>5000</v>
      </c>
      <c r="AM111">
        <v>62</v>
      </c>
      <c r="AN111">
        <v>5000</v>
      </c>
      <c r="AO111">
        <v>68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>
        <v>36</v>
      </c>
      <c r="T112">
        <v>5000</v>
      </c>
      <c r="U112">
        <v>39</v>
      </c>
      <c r="V112">
        <v>5000</v>
      </c>
      <c r="W112">
        <v>42</v>
      </c>
      <c r="X112">
        <v>5000</v>
      </c>
      <c r="Y112">
        <v>46</v>
      </c>
      <c r="Z112">
        <v>5000</v>
      </c>
      <c r="AA112">
        <v>50</v>
      </c>
      <c r="AB112">
        <v>5000</v>
      </c>
      <c r="AC112">
        <v>55</v>
      </c>
      <c r="AD112">
        <v>5000</v>
      </c>
      <c r="AE112">
        <v>60</v>
      </c>
      <c r="AF112">
        <v>5000</v>
      </c>
      <c r="AG112">
        <v>66</v>
      </c>
      <c r="AH112">
        <v>5000</v>
      </c>
      <c r="AI112">
        <v>5000</v>
      </c>
      <c r="AJ112">
        <v>5000</v>
      </c>
      <c r="AK112">
        <v>79</v>
      </c>
      <c r="AL112">
        <v>5000</v>
      </c>
      <c r="AM112">
        <v>86</v>
      </c>
      <c r="AN112">
        <v>5000</v>
      </c>
      <c r="AO112">
        <v>94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>
        <v>34</v>
      </c>
      <c r="T113">
        <v>5000</v>
      </c>
      <c r="U113">
        <v>37</v>
      </c>
      <c r="V113">
        <v>5000</v>
      </c>
      <c r="W113">
        <v>40</v>
      </c>
      <c r="X113">
        <v>5000</v>
      </c>
      <c r="Y113">
        <v>44</v>
      </c>
      <c r="Z113">
        <v>5000</v>
      </c>
      <c r="AA113">
        <v>48</v>
      </c>
      <c r="AB113">
        <v>5000</v>
      </c>
      <c r="AC113">
        <v>52</v>
      </c>
      <c r="AD113">
        <v>5000</v>
      </c>
      <c r="AE113">
        <v>57</v>
      </c>
      <c r="AF113">
        <v>5000</v>
      </c>
      <c r="AG113">
        <v>62</v>
      </c>
      <c r="AH113">
        <v>5000</v>
      </c>
      <c r="AI113">
        <v>5000</v>
      </c>
      <c r="AJ113">
        <v>5000</v>
      </c>
      <c r="AK113">
        <v>74</v>
      </c>
      <c r="AL113">
        <v>5000</v>
      </c>
      <c r="AM113">
        <v>81</v>
      </c>
      <c r="AN113">
        <v>5000</v>
      </c>
      <c r="AO113">
        <v>89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>
        <v>37</v>
      </c>
      <c r="T114">
        <v>5000</v>
      </c>
      <c r="U114">
        <v>40</v>
      </c>
      <c r="V114">
        <v>5000</v>
      </c>
      <c r="W114">
        <v>44</v>
      </c>
      <c r="X114">
        <v>5000</v>
      </c>
      <c r="Y114">
        <v>48</v>
      </c>
      <c r="Z114">
        <v>5000</v>
      </c>
      <c r="AA114">
        <v>52</v>
      </c>
      <c r="AB114">
        <v>5000</v>
      </c>
      <c r="AC114">
        <v>57</v>
      </c>
      <c r="AD114">
        <v>5000</v>
      </c>
      <c r="AE114">
        <v>62</v>
      </c>
      <c r="AF114">
        <v>5000</v>
      </c>
      <c r="AG114">
        <v>68</v>
      </c>
      <c r="AH114">
        <v>5000</v>
      </c>
      <c r="AI114">
        <v>5000</v>
      </c>
      <c r="AJ114">
        <v>5000</v>
      </c>
      <c r="AK114">
        <v>81</v>
      </c>
      <c r="AL114">
        <v>5000</v>
      </c>
      <c r="AM114">
        <v>89</v>
      </c>
      <c r="AN114">
        <v>5000</v>
      </c>
      <c r="AO114">
        <v>97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 hidden="1">
      <c r="A115" s="1">
        <v>114</v>
      </c>
      <c r="B115">
        <v>25</v>
      </c>
      <c r="C115" t="s">
        <v>155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>
        <v>37</v>
      </c>
      <c r="T115">
        <v>5000</v>
      </c>
      <c r="U115">
        <v>40</v>
      </c>
      <c r="V115">
        <v>5000</v>
      </c>
      <c r="W115">
        <v>44</v>
      </c>
      <c r="X115">
        <v>5000</v>
      </c>
      <c r="Y115">
        <v>48</v>
      </c>
      <c r="Z115">
        <v>5000</v>
      </c>
      <c r="AA115">
        <v>52</v>
      </c>
      <c r="AB115">
        <v>5000</v>
      </c>
      <c r="AC115">
        <v>57</v>
      </c>
      <c r="AD115">
        <v>5000</v>
      </c>
      <c r="AE115">
        <v>62</v>
      </c>
      <c r="AF115">
        <v>5000</v>
      </c>
      <c r="AG115">
        <v>68</v>
      </c>
      <c r="AH115">
        <v>5000</v>
      </c>
      <c r="AI115">
        <v>5000</v>
      </c>
      <c r="AJ115">
        <v>5000</v>
      </c>
      <c r="AK115">
        <v>81</v>
      </c>
      <c r="AL115">
        <v>5000</v>
      </c>
      <c r="AM115">
        <v>89</v>
      </c>
      <c r="AN115">
        <v>5000</v>
      </c>
      <c r="AO115">
        <v>97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 hidden="1">
      <c r="A116" s="1">
        <v>115</v>
      </c>
      <c r="B116">
        <v>26</v>
      </c>
      <c r="C116" t="s">
        <v>156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>
        <v>44</v>
      </c>
      <c r="T116">
        <v>5000</v>
      </c>
      <c r="U116">
        <v>48</v>
      </c>
      <c r="V116">
        <v>5000</v>
      </c>
      <c r="W116">
        <v>52</v>
      </c>
      <c r="X116">
        <v>5000</v>
      </c>
      <c r="Y116">
        <v>57</v>
      </c>
      <c r="Z116">
        <v>5000</v>
      </c>
      <c r="AA116">
        <v>62</v>
      </c>
      <c r="AB116">
        <v>5000</v>
      </c>
      <c r="AC116">
        <v>68</v>
      </c>
      <c r="AD116">
        <v>5000</v>
      </c>
      <c r="AE116">
        <v>74</v>
      </c>
      <c r="AF116">
        <v>5000</v>
      </c>
      <c r="AG116">
        <v>81</v>
      </c>
      <c r="AH116">
        <v>5000</v>
      </c>
      <c r="AI116">
        <v>5000</v>
      </c>
      <c r="AJ116">
        <v>5000</v>
      </c>
      <c r="AK116">
        <v>97</v>
      </c>
      <c r="AL116">
        <v>5000</v>
      </c>
      <c r="AM116">
        <v>106</v>
      </c>
      <c r="AN116">
        <v>5000</v>
      </c>
      <c r="AO116">
        <v>116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 hidden="1">
      <c r="A117" s="1">
        <v>116</v>
      </c>
      <c r="B117">
        <v>27</v>
      </c>
      <c r="C117" t="s">
        <v>157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>
        <v>42</v>
      </c>
      <c r="T117">
        <v>5000</v>
      </c>
      <c r="U117">
        <v>46</v>
      </c>
      <c r="V117">
        <v>5000</v>
      </c>
      <c r="W117">
        <v>50</v>
      </c>
      <c r="X117">
        <v>5000</v>
      </c>
      <c r="Y117">
        <v>55</v>
      </c>
      <c r="Z117">
        <v>5000</v>
      </c>
      <c r="AA117">
        <v>60</v>
      </c>
      <c r="AB117">
        <v>5000</v>
      </c>
      <c r="AC117">
        <v>66</v>
      </c>
      <c r="AD117">
        <v>5000</v>
      </c>
      <c r="AE117">
        <v>72</v>
      </c>
      <c r="AF117">
        <v>5000</v>
      </c>
      <c r="AG117">
        <v>79</v>
      </c>
      <c r="AH117">
        <v>5000</v>
      </c>
      <c r="AI117">
        <v>5000</v>
      </c>
      <c r="AJ117">
        <v>5000</v>
      </c>
      <c r="AK117">
        <v>94</v>
      </c>
      <c r="AL117">
        <v>5000</v>
      </c>
      <c r="AM117">
        <v>103</v>
      </c>
      <c r="AN117">
        <v>5000</v>
      </c>
      <c r="AO117">
        <v>113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 hidden="1">
      <c r="A118" s="1">
        <v>117</v>
      </c>
      <c r="B118">
        <v>28</v>
      </c>
      <c r="C118" t="s">
        <v>158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>
        <v>38</v>
      </c>
      <c r="T118">
        <v>5000</v>
      </c>
      <c r="U118">
        <v>41</v>
      </c>
      <c r="V118">
        <v>5000</v>
      </c>
      <c r="W118">
        <v>45</v>
      </c>
      <c r="X118">
        <v>5000</v>
      </c>
      <c r="Y118">
        <v>49</v>
      </c>
      <c r="Z118">
        <v>5000</v>
      </c>
      <c r="AA118">
        <v>53</v>
      </c>
      <c r="AB118">
        <v>5000</v>
      </c>
      <c r="AC118">
        <v>58</v>
      </c>
      <c r="AD118">
        <v>5000</v>
      </c>
      <c r="AE118">
        <v>63</v>
      </c>
      <c r="AF118">
        <v>5000</v>
      </c>
      <c r="AG118">
        <v>69</v>
      </c>
      <c r="AH118">
        <v>5000</v>
      </c>
      <c r="AI118">
        <v>5000</v>
      </c>
      <c r="AJ118">
        <v>5000</v>
      </c>
      <c r="AK118">
        <v>82</v>
      </c>
      <c r="AL118">
        <v>5000</v>
      </c>
      <c r="AM118">
        <v>90</v>
      </c>
      <c r="AN118">
        <v>5000</v>
      </c>
      <c r="AO118">
        <v>99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 hidden="1">
      <c r="A119" s="1">
        <v>118</v>
      </c>
      <c r="B119">
        <v>29</v>
      </c>
      <c r="C119" t="s">
        <v>159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>
        <v>41</v>
      </c>
      <c r="T119">
        <v>5000</v>
      </c>
      <c r="U119">
        <v>45</v>
      </c>
      <c r="V119">
        <v>5000</v>
      </c>
      <c r="W119">
        <v>49</v>
      </c>
      <c r="X119">
        <v>5000</v>
      </c>
      <c r="Y119">
        <v>53</v>
      </c>
      <c r="Z119">
        <v>5000</v>
      </c>
      <c r="AA119">
        <v>58</v>
      </c>
      <c r="AB119">
        <v>5000</v>
      </c>
      <c r="AC119">
        <v>63</v>
      </c>
      <c r="AD119">
        <v>5000</v>
      </c>
      <c r="AE119">
        <v>69</v>
      </c>
      <c r="AF119">
        <v>5000</v>
      </c>
      <c r="AG119">
        <v>75</v>
      </c>
      <c r="AH119">
        <v>5000</v>
      </c>
      <c r="AI119">
        <v>5000</v>
      </c>
      <c r="AJ119">
        <v>5000</v>
      </c>
      <c r="AK119">
        <v>90</v>
      </c>
      <c r="AL119">
        <v>5000</v>
      </c>
      <c r="AM119">
        <v>99</v>
      </c>
      <c r="AN119">
        <v>5000</v>
      </c>
      <c r="AO119">
        <v>108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 hidden="1">
      <c r="A120" s="1">
        <v>119</v>
      </c>
      <c r="B120">
        <v>30</v>
      </c>
      <c r="C120" t="s">
        <v>160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>
        <v>44</v>
      </c>
      <c r="T120">
        <v>5000</v>
      </c>
      <c r="U120">
        <v>48</v>
      </c>
      <c r="V120">
        <v>5000</v>
      </c>
      <c r="W120">
        <v>52</v>
      </c>
      <c r="X120">
        <v>5000</v>
      </c>
      <c r="Y120">
        <v>57</v>
      </c>
      <c r="Z120">
        <v>5000</v>
      </c>
      <c r="AA120">
        <v>62</v>
      </c>
      <c r="AB120">
        <v>5000</v>
      </c>
      <c r="AC120">
        <v>68</v>
      </c>
      <c r="AD120">
        <v>5000</v>
      </c>
      <c r="AE120">
        <v>74</v>
      </c>
      <c r="AF120">
        <v>5000</v>
      </c>
      <c r="AG120">
        <v>81</v>
      </c>
      <c r="AH120">
        <v>5000</v>
      </c>
      <c r="AI120">
        <v>5000</v>
      </c>
      <c r="AJ120">
        <v>5000</v>
      </c>
      <c r="AK120">
        <v>97</v>
      </c>
      <c r="AL120">
        <v>5000</v>
      </c>
      <c r="AM120">
        <v>106</v>
      </c>
      <c r="AN120">
        <v>5000</v>
      </c>
      <c r="AO120">
        <v>116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>
        <v>41</v>
      </c>
      <c r="T121">
        <v>5000</v>
      </c>
      <c r="U121">
        <v>45</v>
      </c>
      <c r="V121">
        <v>5000</v>
      </c>
      <c r="W121">
        <v>49</v>
      </c>
      <c r="X121">
        <v>5000</v>
      </c>
      <c r="Y121">
        <v>53</v>
      </c>
      <c r="Z121">
        <v>5000</v>
      </c>
      <c r="AA121">
        <v>58</v>
      </c>
      <c r="AB121">
        <v>5000</v>
      </c>
      <c r="AC121">
        <v>63</v>
      </c>
      <c r="AD121">
        <v>5000</v>
      </c>
      <c r="AE121">
        <v>69</v>
      </c>
      <c r="AF121">
        <v>5000</v>
      </c>
      <c r="AG121">
        <v>75</v>
      </c>
      <c r="AH121">
        <v>5000</v>
      </c>
      <c r="AI121">
        <v>5000</v>
      </c>
      <c r="AJ121">
        <v>5000</v>
      </c>
      <c r="AK121">
        <v>90</v>
      </c>
      <c r="AL121">
        <v>5000</v>
      </c>
      <c r="AM121">
        <v>99</v>
      </c>
      <c r="AN121">
        <v>5000</v>
      </c>
      <c r="AO121">
        <v>108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>
        <v>42</v>
      </c>
      <c r="T122">
        <v>5000</v>
      </c>
      <c r="U122">
        <v>46</v>
      </c>
      <c r="V122">
        <v>5000</v>
      </c>
      <c r="W122">
        <v>50</v>
      </c>
      <c r="X122">
        <v>5000</v>
      </c>
      <c r="Y122">
        <v>55</v>
      </c>
      <c r="Z122">
        <v>5000</v>
      </c>
      <c r="AA122">
        <v>60</v>
      </c>
      <c r="AB122">
        <v>5000</v>
      </c>
      <c r="AC122">
        <v>66</v>
      </c>
      <c r="AD122">
        <v>5000</v>
      </c>
      <c r="AE122">
        <v>72</v>
      </c>
      <c r="AF122">
        <v>5000</v>
      </c>
      <c r="AG122">
        <v>79</v>
      </c>
      <c r="AH122">
        <v>5000</v>
      </c>
      <c r="AI122">
        <v>5000</v>
      </c>
      <c r="AJ122">
        <v>5000</v>
      </c>
      <c r="AK122">
        <v>94</v>
      </c>
      <c r="AL122">
        <v>5000</v>
      </c>
      <c r="AM122">
        <v>103</v>
      </c>
      <c r="AN122">
        <v>5000</v>
      </c>
      <c r="AO122">
        <v>113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>
        <v>44</v>
      </c>
      <c r="T123">
        <v>5000</v>
      </c>
      <c r="U123">
        <v>48</v>
      </c>
      <c r="V123">
        <v>5000</v>
      </c>
      <c r="W123">
        <v>52</v>
      </c>
      <c r="X123">
        <v>5000</v>
      </c>
      <c r="Y123">
        <v>57</v>
      </c>
      <c r="Z123">
        <v>5000</v>
      </c>
      <c r="AA123">
        <v>62</v>
      </c>
      <c r="AB123">
        <v>5000</v>
      </c>
      <c r="AC123">
        <v>68</v>
      </c>
      <c r="AD123">
        <v>5000</v>
      </c>
      <c r="AE123">
        <v>74</v>
      </c>
      <c r="AF123">
        <v>5000</v>
      </c>
      <c r="AG123">
        <v>81</v>
      </c>
      <c r="AH123">
        <v>5000</v>
      </c>
      <c r="AI123">
        <v>5000</v>
      </c>
      <c r="AJ123">
        <v>5000</v>
      </c>
      <c r="AK123">
        <v>97</v>
      </c>
      <c r="AL123">
        <v>5000</v>
      </c>
      <c r="AM123">
        <v>106</v>
      </c>
      <c r="AN123">
        <v>5000</v>
      </c>
      <c r="AO123">
        <v>116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 hidden="1">
      <c r="A124" s="1">
        <v>123</v>
      </c>
      <c r="B124">
        <v>34</v>
      </c>
      <c r="C124" t="s">
        <v>164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>
        <v>50</v>
      </c>
      <c r="T124">
        <v>5000</v>
      </c>
      <c r="U124">
        <v>55</v>
      </c>
      <c r="V124">
        <v>5000</v>
      </c>
      <c r="W124">
        <v>60</v>
      </c>
      <c r="X124">
        <v>5000</v>
      </c>
      <c r="Y124">
        <v>66</v>
      </c>
      <c r="Z124">
        <v>5000</v>
      </c>
      <c r="AA124">
        <v>72</v>
      </c>
      <c r="AB124">
        <v>5000</v>
      </c>
      <c r="AC124">
        <v>79</v>
      </c>
      <c r="AD124">
        <v>5000</v>
      </c>
      <c r="AE124">
        <v>86</v>
      </c>
      <c r="AF124">
        <v>5000</v>
      </c>
      <c r="AG124">
        <v>94</v>
      </c>
      <c r="AH124">
        <v>5000</v>
      </c>
      <c r="AI124">
        <v>5000</v>
      </c>
      <c r="AJ124">
        <v>5000</v>
      </c>
      <c r="AK124">
        <v>113</v>
      </c>
      <c r="AL124">
        <v>5000</v>
      </c>
      <c r="AM124">
        <v>124</v>
      </c>
      <c r="AN124">
        <v>5000</v>
      </c>
      <c r="AO124">
        <v>136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>
        <v>50</v>
      </c>
      <c r="T125">
        <v>5000</v>
      </c>
      <c r="U125">
        <v>55</v>
      </c>
      <c r="V125">
        <v>5000</v>
      </c>
      <c r="W125">
        <v>60</v>
      </c>
      <c r="X125">
        <v>5000</v>
      </c>
      <c r="Y125">
        <v>66</v>
      </c>
      <c r="Z125">
        <v>5000</v>
      </c>
      <c r="AA125">
        <v>72</v>
      </c>
      <c r="AB125">
        <v>5000</v>
      </c>
      <c r="AC125">
        <v>79</v>
      </c>
      <c r="AD125">
        <v>5000</v>
      </c>
      <c r="AE125">
        <v>86</v>
      </c>
      <c r="AF125">
        <v>5000</v>
      </c>
      <c r="AG125">
        <v>94</v>
      </c>
      <c r="AH125">
        <v>5000</v>
      </c>
      <c r="AI125">
        <v>5000</v>
      </c>
      <c r="AJ125">
        <v>5000</v>
      </c>
      <c r="AK125">
        <v>113</v>
      </c>
      <c r="AL125">
        <v>5000</v>
      </c>
      <c r="AM125">
        <v>124</v>
      </c>
      <c r="AN125">
        <v>5000</v>
      </c>
      <c r="AO125">
        <v>136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 hidden="1">
      <c r="A126" s="1">
        <v>125</v>
      </c>
      <c r="B126">
        <v>38</v>
      </c>
      <c r="C126" t="s">
        <v>166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>
        <v>50</v>
      </c>
      <c r="T126">
        <v>5000</v>
      </c>
      <c r="U126">
        <v>55</v>
      </c>
      <c r="V126">
        <v>5000</v>
      </c>
      <c r="W126">
        <v>60</v>
      </c>
      <c r="X126">
        <v>5000</v>
      </c>
      <c r="Y126">
        <v>66</v>
      </c>
      <c r="Z126">
        <v>5000</v>
      </c>
      <c r="AA126">
        <v>72</v>
      </c>
      <c r="AB126">
        <v>5000</v>
      </c>
      <c r="AC126">
        <v>79</v>
      </c>
      <c r="AD126">
        <v>5000</v>
      </c>
      <c r="AE126">
        <v>86</v>
      </c>
      <c r="AF126">
        <v>5000</v>
      </c>
      <c r="AG126">
        <v>94</v>
      </c>
      <c r="AH126">
        <v>5000</v>
      </c>
      <c r="AI126">
        <v>5000</v>
      </c>
      <c r="AJ126">
        <v>5000</v>
      </c>
      <c r="AK126">
        <v>113</v>
      </c>
      <c r="AL126">
        <v>5000</v>
      </c>
      <c r="AM126">
        <v>124</v>
      </c>
      <c r="AN126">
        <v>5000</v>
      </c>
      <c r="AO126">
        <v>136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 hidden="1">
      <c r="A127" s="1">
        <v>126</v>
      </c>
      <c r="B127">
        <v>39</v>
      </c>
      <c r="C127" t="s">
        <v>167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>
        <v>50</v>
      </c>
      <c r="T127">
        <v>5000</v>
      </c>
      <c r="U127">
        <v>55</v>
      </c>
      <c r="V127">
        <v>5000</v>
      </c>
      <c r="W127">
        <v>60</v>
      </c>
      <c r="X127">
        <v>5000</v>
      </c>
      <c r="Y127">
        <v>66</v>
      </c>
      <c r="Z127">
        <v>5000</v>
      </c>
      <c r="AA127">
        <v>72</v>
      </c>
      <c r="AB127">
        <v>5000</v>
      </c>
      <c r="AC127">
        <v>79</v>
      </c>
      <c r="AD127">
        <v>5000</v>
      </c>
      <c r="AE127">
        <v>86</v>
      </c>
      <c r="AF127">
        <v>5000</v>
      </c>
      <c r="AG127">
        <v>94</v>
      </c>
      <c r="AH127">
        <v>5000</v>
      </c>
      <c r="AI127">
        <v>5000</v>
      </c>
      <c r="AJ127">
        <v>5000</v>
      </c>
      <c r="AK127">
        <v>113</v>
      </c>
      <c r="AL127">
        <v>5000</v>
      </c>
      <c r="AM127">
        <v>124</v>
      </c>
      <c r="AN127">
        <v>5000</v>
      </c>
      <c r="AO127">
        <v>136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 hidden="1">
      <c r="A128" s="1">
        <v>127</v>
      </c>
      <c r="B128">
        <v>40</v>
      </c>
      <c r="C128" t="s">
        <v>168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>
        <v>50</v>
      </c>
      <c r="T128">
        <v>5000</v>
      </c>
      <c r="U128">
        <v>55</v>
      </c>
      <c r="V128">
        <v>5000</v>
      </c>
      <c r="W128">
        <v>60</v>
      </c>
      <c r="X128">
        <v>5000</v>
      </c>
      <c r="Y128">
        <v>66</v>
      </c>
      <c r="Z128">
        <v>5000</v>
      </c>
      <c r="AA128">
        <v>72</v>
      </c>
      <c r="AB128">
        <v>5000</v>
      </c>
      <c r="AC128">
        <v>79</v>
      </c>
      <c r="AD128">
        <v>5000</v>
      </c>
      <c r="AE128">
        <v>86</v>
      </c>
      <c r="AF128">
        <v>5000</v>
      </c>
      <c r="AG128">
        <v>94</v>
      </c>
      <c r="AH128">
        <v>5000</v>
      </c>
      <c r="AI128">
        <v>5000</v>
      </c>
      <c r="AJ128">
        <v>5000</v>
      </c>
      <c r="AK128">
        <v>113</v>
      </c>
      <c r="AL128">
        <v>5000</v>
      </c>
      <c r="AM128">
        <v>124</v>
      </c>
      <c r="AN128">
        <v>5000</v>
      </c>
      <c r="AO128">
        <v>136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 hidden="1">
      <c r="A129" s="1">
        <v>128</v>
      </c>
      <c r="B129">
        <v>41</v>
      </c>
      <c r="C129" t="s">
        <v>169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>
        <v>50</v>
      </c>
      <c r="T129">
        <v>5000</v>
      </c>
      <c r="U129">
        <v>55</v>
      </c>
      <c r="V129">
        <v>5000</v>
      </c>
      <c r="W129">
        <v>60</v>
      </c>
      <c r="X129">
        <v>5000</v>
      </c>
      <c r="Y129">
        <v>66</v>
      </c>
      <c r="Z129">
        <v>5000</v>
      </c>
      <c r="AA129">
        <v>72</v>
      </c>
      <c r="AB129">
        <v>5000</v>
      </c>
      <c r="AC129">
        <v>79</v>
      </c>
      <c r="AD129">
        <v>5000</v>
      </c>
      <c r="AE129">
        <v>86</v>
      </c>
      <c r="AF129">
        <v>5000</v>
      </c>
      <c r="AG129">
        <v>94</v>
      </c>
      <c r="AH129">
        <v>5000</v>
      </c>
      <c r="AI129">
        <v>5000</v>
      </c>
      <c r="AJ129">
        <v>5000</v>
      </c>
      <c r="AK129">
        <v>113</v>
      </c>
      <c r="AL129">
        <v>5000</v>
      </c>
      <c r="AM129">
        <v>124</v>
      </c>
      <c r="AN129">
        <v>5000</v>
      </c>
      <c r="AO129">
        <v>136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 hidden="1">
      <c r="A130" s="1">
        <v>129</v>
      </c>
      <c r="B130">
        <v>42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>
        <v>50</v>
      </c>
      <c r="T130">
        <v>5000</v>
      </c>
      <c r="U130">
        <v>55</v>
      </c>
      <c r="V130">
        <v>5000</v>
      </c>
      <c r="W130">
        <v>60</v>
      </c>
      <c r="X130">
        <v>5000</v>
      </c>
      <c r="Y130">
        <v>66</v>
      </c>
      <c r="Z130">
        <v>5000</v>
      </c>
      <c r="AA130">
        <v>72</v>
      </c>
      <c r="AB130">
        <v>5000</v>
      </c>
      <c r="AC130">
        <v>79</v>
      </c>
      <c r="AD130">
        <v>5000</v>
      </c>
      <c r="AE130">
        <v>86</v>
      </c>
      <c r="AF130">
        <v>5000</v>
      </c>
      <c r="AG130">
        <v>94</v>
      </c>
      <c r="AH130">
        <v>5000</v>
      </c>
      <c r="AI130">
        <v>5000</v>
      </c>
      <c r="AJ130">
        <v>5000</v>
      </c>
      <c r="AK130">
        <v>113</v>
      </c>
      <c r="AL130">
        <v>5000</v>
      </c>
      <c r="AM130">
        <v>124</v>
      </c>
      <c r="AN130">
        <v>5000</v>
      </c>
      <c r="AO130">
        <v>136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 hidden="1">
      <c r="A131" s="1">
        <v>130</v>
      </c>
      <c r="B131">
        <v>43</v>
      </c>
      <c r="C131" t="s">
        <v>171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>
        <v>50</v>
      </c>
      <c r="T131">
        <v>5000</v>
      </c>
      <c r="U131">
        <v>55</v>
      </c>
      <c r="V131">
        <v>5000</v>
      </c>
      <c r="W131">
        <v>60</v>
      </c>
      <c r="X131">
        <v>5000</v>
      </c>
      <c r="Y131">
        <v>66</v>
      </c>
      <c r="Z131">
        <v>5000</v>
      </c>
      <c r="AA131">
        <v>72</v>
      </c>
      <c r="AB131">
        <v>5000</v>
      </c>
      <c r="AC131">
        <v>79</v>
      </c>
      <c r="AD131">
        <v>5000</v>
      </c>
      <c r="AE131">
        <v>86</v>
      </c>
      <c r="AF131">
        <v>5000</v>
      </c>
      <c r="AG131">
        <v>94</v>
      </c>
      <c r="AH131">
        <v>5000</v>
      </c>
      <c r="AI131">
        <v>5000</v>
      </c>
      <c r="AJ131">
        <v>5000</v>
      </c>
      <c r="AK131">
        <v>113</v>
      </c>
      <c r="AL131">
        <v>5000</v>
      </c>
      <c r="AM131">
        <v>124</v>
      </c>
      <c r="AN131">
        <v>5000</v>
      </c>
      <c r="AO131">
        <v>136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>
        <v>50</v>
      </c>
      <c r="T132">
        <v>5000</v>
      </c>
      <c r="U132">
        <v>55</v>
      </c>
      <c r="V132">
        <v>5000</v>
      </c>
      <c r="W132">
        <v>60</v>
      </c>
      <c r="X132">
        <v>5000</v>
      </c>
      <c r="Y132">
        <v>66</v>
      </c>
      <c r="Z132">
        <v>5000</v>
      </c>
      <c r="AA132">
        <v>72</v>
      </c>
      <c r="AB132">
        <v>5000</v>
      </c>
      <c r="AC132">
        <v>79</v>
      </c>
      <c r="AD132">
        <v>5000</v>
      </c>
      <c r="AE132">
        <v>86</v>
      </c>
      <c r="AF132">
        <v>5000</v>
      </c>
      <c r="AG132">
        <v>94</v>
      </c>
      <c r="AH132">
        <v>5000</v>
      </c>
      <c r="AI132">
        <v>5000</v>
      </c>
      <c r="AJ132">
        <v>5000</v>
      </c>
      <c r="AK132">
        <v>113</v>
      </c>
      <c r="AL132">
        <v>5000</v>
      </c>
      <c r="AM132">
        <v>124</v>
      </c>
      <c r="AN132">
        <v>5000</v>
      </c>
      <c r="AO132">
        <v>136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>
        <v>50</v>
      </c>
      <c r="T133">
        <v>5000</v>
      </c>
      <c r="U133">
        <v>55</v>
      </c>
      <c r="V133">
        <v>5000</v>
      </c>
      <c r="W133">
        <v>60</v>
      </c>
      <c r="X133">
        <v>5000</v>
      </c>
      <c r="Y133">
        <v>66</v>
      </c>
      <c r="Z133">
        <v>5000</v>
      </c>
      <c r="AA133">
        <v>72</v>
      </c>
      <c r="AB133">
        <v>5000</v>
      </c>
      <c r="AC133">
        <v>79</v>
      </c>
      <c r="AD133">
        <v>5000</v>
      </c>
      <c r="AE133">
        <v>86</v>
      </c>
      <c r="AF133">
        <v>5000</v>
      </c>
      <c r="AG133">
        <v>94</v>
      </c>
      <c r="AH133">
        <v>5000</v>
      </c>
      <c r="AI133">
        <v>5000</v>
      </c>
      <c r="AJ133">
        <v>5000</v>
      </c>
      <c r="AK133">
        <v>113</v>
      </c>
      <c r="AL133">
        <v>5000</v>
      </c>
      <c r="AM133">
        <v>124</v>
      </c>
      <c r="AN133">
        <v>5000</v>
      </c>
      <c r="AO133">
        <v>136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>
        <v>50</v>
      </c>
      <c r="T134">
        <v>5000</v>
      </c>
      <c r="U134">
        <v>55</v>
      </c>
      <c r="V134">
        <v>5000</v>
      </c>
      <c r="W134">
        <v>60</v>
      </c>
      <c r="X134">
        <v>5000</v>
      </c>
      <c r="Y134">
        <v>66</v>
      </c>
      <c r="Z134">
        <v>5000</v>
      </c>
      <c r="AA134">
        <v>72</v>
      </c>
      <c r="AB134">
        <v>5000</v>
      </c>
      <c r="AC134">
        <v>79</v>
      </c>
      <c r="AD134">
        <v>5000</v>
      </c>
      <c r="AE134">
        <v>86</v>
      </c>
      <c r="AF134">
        <v>5000</v>
      </c>
      <c r="AG134">
        <v>94</v>
      </c>
      <c r="AH134">
        <v>5000</v>
      </c>
      <c r="AI134">
        <v>5000</v>
      </c>
      <c r="AJ134">
        <v>5000</v>
      </c>
      <c r="AK134">
        <v>113</v>
      </c>
      <c r="AL134">
        <v>5000</v>
      </c>
      <c r="AM134">
        <v>124</v>
      </c>
      <c r="AN134">
        <v>5000</v>
      </c>
      <c r="AO134">
        <v>136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 hidden="1">
      <c r="A135" s="1">
        <v>134</v>
      </c>
      <c r="B135">
        <v>48</v>
      </c>
      <c r="C135" t="s">
        <v>175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>
        <v>50</v>
      </c>
      <c r="T135">
        <v>5000</v>
      </c>
      <c r="U135">
        <v>55</v>
      </c>
      <c r="V135">
        <v>5000</v>
      </c>
      <c r="W135">
        <v>60</v>
      </c>
      <c r="X135">
        <v>5000</v>
      </c>
      <c r="Y135">
        <v>66</v>
      </c>
      <c r="Z135">
        <v>5000</v>
      </c>
      <c r="AA135">
        <v>72</v>
      </c>
      <c r="AB135">
        <v>5000</v>
      </c>
      <c r="AC135">
        <v>79</v>
      </c>
      <c r="AD135">
        <v>5000</v>
      </c>
      <c r="AE135">
        <v>86</v>
      </c>
      <c r="AF135">
        <v>5000</v>
      </c>
      <c r="AG135">
        <v>94</v>
      </c>
      <c r="AH135">
        <v>5000</v>
      </c>
      <c r="AI135">
        <v>5000</v>
      </c>
      <c r="AJ135">
        <v>5000</v>
      </c>
      <c r="AK135">
        <v>113</v>
      </c>
      <c r="AL135">
        <v>5000</v>
      </c>
      <c r="AM135">
        <v>124</v>
      </c>
      <c r="AN135">
        <v>5000</v>
      </c>
      <c r="AO135">
        <v>136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 hidden="1">
      <c r="A136" s="1">
        <v>135</v>
      </c>
      <c r="B136">
        <v>49</v>
      </c>
      <c r="C136" t="s">
        <v>176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>
        <v>50</v>
      </c>
      <c r="T136">
        <v>5000</v>
      </c>
      <c r="U136">
        <v>55</v>
      </c>
      <c r="V136">
        <v>5000</v>
      </c>
      <c r="W136">
        <v>60</v>
      </c>
      <c r="X136">
        <v>5000</v>
      </c>
      <c r="Y136">
        <v>66</v>
      </c>
      <c r="Z136">
        <v>5000</v>
      </c>
      <c r="AA136">
        <v>72</v>
      </c>
      <c r="AB136">
        <v>5000</v>
      </c>
      <c r="AC136">
        <v>79</v>
      </c>
      <c r="AD136">
        <v>5000</v>
      </c>
      <c r="AE136">
        <v>86</v>
      </c>
      <c r="AF136">
        <v>5000</v>
      </c>
      <c r="AG136">
        <v>94</v>
      </c>
      <c r="AH136">
        <v>5000</v>
      </c>
      <c r="AI136">
        <v>5000</v>
      </c>
      <c r="AJ136">
        <v>5000</v>
      </c>
      <c r="AK136">
        <v>113</v>
      </c>
      <c r="AL136">
        <v>5000</v>
      </c>
      <c r="AM136">
        <v>124</v>
      </c>
      <c r="AN136">
        <v>5000</v>
      </c>
      <c r="AO136">
        <v>136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 hidden="1">
      <c r="A137" s="1">
        <v>136</v>
      </c>
      <c r="B137">
        <v>50</v>
      </c>
      <c r="C137" t="s">
        <v>177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>
        <v>50</v>
      </c>
      <c r="T137">
        <v>5000</v>
      </c>
      <c r="U137">
        <v>55</v>
      </c>
      <c r="V137">
        <v>5000</v>
      </c>
      <c r="W137">
        <v>60</v>
      </c>
      <c r="X137">
        <v>5000</v>
      </c>
      <c r="Y137">
        <v>66</v>
      </c>
      <c r="Z137">
        <v>5000</v>
      </c>
      <c r="AA137">
        <v>72</v>
      </c>
      <c r="AB137">
        <v>5000</v>
      </c>
      <c r="AC137">
        <v>79</v>
      </c>
      <c r="AD137">
        <v>5000</v>
      </c>
      <c r="AE137">
        <v>86</v>
      </c>
      <c r="AF137">
        <v>5000</v>
      </c>
      <c r="AG137">
        <v>94</v>
      </c>
      <c r="AH137">
        <v>5000</v>
      </c>
      <c r="AI137">
        <v>5000</v>
      </c>
      <c r="AJ137">
        <v>5000</v>
      </c>
      <c r="AK137">
        <v>113</v>
      </c>
      <c r="AL137">
        <v>5000</v>
      </c>
      <c r="AM137">
        <v>124</v>
      </c>
      <c r="AN137">
        <v>5000</v>
      </c>
      <c r="AO137">
        <v>136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 hidden="1">
      <c r="A138" s="1">
        <v>137</v>
      </c>
      <c r="B138">
        <v>51</v>
      </c>
      <c r="C138" t="s">
        <v>178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>
        <v>45</v>
      </c>
      <c r="T138">
        <v>5000</v>
      </c>
      <c r="U138">
        <v>24</v>
      </c>
      <c r="V138">
        <v>5000</v>
      </c>
      <c r="W138">
        <v>26</v>
      </c>
      <c r="X138">
        <v>5000</v>
      </c>
      <c r="Y138">
        <v>28</v>
      </c>
      <c r="Z138">
        <v>5000</v>
      </c>
      <c r="AA138">
        <v>30</v>
      </c>
      <c r="AB138">
        <v>5000</v>
      </c>
      <c r="AC138">
        <v>33</v>
      </c>
      <c r="AD138">
        <v>5000</v>
      </c>
      <c r="AE138">
        <v>36</v>
      </c>
      <c r="AF138">
        <v>5000</v>
      </c>
      <c r="AG138">
        <v>39</v>
      </c>
      <c r="AH138">
        <v>5000</v>
      </c>
      <c r="AI138">
        <v>5000</v>
      </c>
      <c r="AJ138">
        <v>5000</v>
      </c>
      <c r="AK138">
        <v>46</v>
      </c>
      <c r="AL138">
        <v>5000</v>
      </c>
      <c r="AM138">
        <v>50</v>
      </c>
      <c r="AN138">
        <v>5000</v>
      </c>
      <c r="AO138">
        <v>55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 hidden="1">
      <c r="A139" s="1">
        <v>138</v>
      </c>
      <c r="B139">
        <v>55</v>
      </c>
      <c r="C139" t="s">
        <v>179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>
        <v>50</v>
      </c>
      <c r="T139">
        <v>5000</v>
      </c>
      <c r="U139">
        <v>55</v>
      </c>
      <c r="V139">
        <v>5000</v>
      </c>
      <c r="W139">
        <v>60</v>
      </c>
      <c r="X139">
        <v>5000</v>
      </c>
      <c r="Y139">
        <v>66</v>
      </c>
      <c r="Z139">
        <v>5000</v>
      </c>
      <c r="AA139">
        <v>72</v>
      </c>
      <c r="AB139">
        <v>5000</v>
      </c>
      <c r="AC139">
        <v>79</v>
      </c>
      <c r="AD139">
        <v>5000</v>
      </c>
      <c r="AE139">
        <v>86</v>
      </c>
      <c r="AF139">
        <v>5000</v>
      </c>
      <c r="AG139">
        <v>94</v>
      </c>
      <c r="AH139">
        <v>5000</v>
      </c>
      <c r="AI139">
        <v>5000</v>
      </c>
      <c r="AJ139">
        <v>5000</v>
      </c>
      <c r="AK139">
        <v>113</v>
      </c>
      <c r="AL139">
        <v>5000</v>
      </c>
      <c r="AM139">
        <v>124</v>
      </c>
      <c r="AN139">
        <v>5000</v>
      </c>
      <c r="AO139">
        <v>136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 hidden="1">
      <c r="A140" s="1">
        <v>139</v>
      </c>
      <c r="B140">
        <v>56</v>
      </c>
      <c r="C140" t="s">
        <v>180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>
        <v>44</v>
      </c>
      <c r="T140">
        <v>5000</v>
      </c>
      <c r="U140">
        <v>48</v>
      </c>
      <c r="V140">
        <v>5000</v>
      </c>
      <c r="W140">
        <v>52</v>
      </c>
      <c r="X140">
        <v>5000</v>
      </c>
      <c r="Y140">
        <v>57</v>
      </c>
      <c r="Z140">
        <v>5000</v>
      </c>
      <c r="AA140">
        <v>62</v>
      </c>
      <c r="AB140">
        <v>5000</v>
      </c>
      <c r="AC140">
        <v>68</v>
      </c>
      <c r="AD140">
        <v>5000</v>
      </c>
      <c r="AE140">
        <v>74</v>
      </c>
      <c r="AF140">
        <v>5000</v>
      </c>
      <c r="AG140">
        <v>81</v>
      </c>
      <c r="AH140">
        <v>5000</v>
      </c>
      <c r="AI140">
        <v>5000</v>
      </c>
      <c r="AJ140">
        <v>5000</v>
      </c>
      <c r="AK140">
        <v>97</v>
      </c>
      <c r="AL140">
        <v>5000</v>
      </c>
      <c r="AM140">
        <v>106</v>
      </c>
      <c r="AN140">
        <v>5000</v>
      </c>
      <c r="AO140">
        <v>116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 hidden="1">
      <c r="A141" s="1">
        <v>140</v>
      </c>
      <c r="B141">
        <v>57</v>
      </c>
      <c r="C141" t="s">
        <v>181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>
        <v>26</v>
      </c>
      <c r="T141">
        <v>5000</v>
      </c>
      <c r="U141">
        <v>28</v>
      </c>
      <c r="V141">
        <v>5000</v>
      </c>
      <c r="W141">
        <v>30</v>
      </c>
      <c r="X141">
        <v>5000</v>
      </c>
      <c r="Y141">
        <v>33</v>
      </c>
      <c r="Z141">
        <v>5000</v>
      </c>
      <c r="AA141">
        <v>36</v>
      </c>
      <c r="AB141">
        <v>5000</v>
      </c>
      <c r="AC141">
        <v>39</v>
      </c>
      <c r="AD141">
        <v>5000</v>
      </c>
      <c r="AE141">
        <v>42</v>
      </c>
      <c r="AF141">
        <v>5000</v>
      </c>
      <c r="AG141">
        <v>46</v>
      </c>
      <c r="AH141">
        <v>5000</v>
      </c>
      <c r="AI141">
        <v>5000</v>
      </c>
      <c r="AJ141">
        <v>5000</v>
      </c>
      <c r="AK141">
        <v>55</v>
      </c>
      <c r="AL141">
        <v>5000</v>
      </c>
      <c r="AM141">
        <v>60</v>
      </c>
      <c r="AN141">
        <v>5000</v>
      </c>
      <c r="AO141">
        <v>66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>
        <v>50</v>
      </c>
      <c r="T142">
        <v>5000</v>
      </c>
      <c r="U142">
        <v>55</v>
      </c>
      <c r="V142">
        <v>5000</v>
      </c>
      <c r="W142">
        <v>60</v>
      </c>
      <c r="X142">
        <v>5000</v>
      </c>
      <c r="Y142">
        <v>66</v>
      </c>
      <c r="Z142">
        <v>5000</v>
      </c>
      <c r="AA142">
        <v>72</v>
      </c>
      <c r="AB142">
        <v>5000</v>
      </c>
      <c r="AC142">
        <v>79</v>
      </c>
      <c r="AD142">
        <v>5000</v>
      </c>
      <c r="AE142">
        <v>86</v>
      </c>
      <c r="AF142">
        <v>5000</v>
      </c>
      <c r="AG142">
        <v>94</v>
      </c>
      <c r="AH142">
        <v>5000</v>
      </c>
      <c r="AI142">
        <v>5000</v>
      </c>
      <c r="AJ142">
        <v>5000</v>
      </c>
      <c r="AK142">
        <v>113</v>
      </c>
      <c r="AL142">
        <v>5000</v>
      </c>
      <c r="AM142">
        <v>124</v>
      </c>
      <c r="AN142">
        <v>5000</v>
      </c>
      <c r="AO142">
        <v>136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 hidden="1">
      <c r="A143" s="1">
        <v>142</v>
      </c>
      <c r="B143">
        <v>67</v>
      </c>
      <c r="C143" t="s">
        <v>183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>
        <v>50</v>
      </c>
      <c r="T143">
        <v>5000</v>
      </c>
      <c r="U143">
        <v>55</v>
      </c>
      <c r="V143">
        <v>5000</v>
      </c>
      <c r="W143">
        <v>60</v>
      </c>
      <c r="X143">
        <v>5000</v>
      </c>
      <c r="Y143">
        <v>66</v>
      </c>
      <c r="Z143">
        <v>5000</v>
      </c>
      <c r="AA143">
        <v>72</v>
      </c>
      <c r="AB143">
        <v>5000</v>
      </c>
      <c r="AC143">
        <v>79</v>
      </c>
      <c r="AD143">
        <v>5000</v>
      </c>
      <c r="AE143">
        <v>86</v>
      </c>
      <c r="AF143">
        <v>5000</v>
      </c>
      <c r="AG143">
        <v>94</v>
      </c>
      <c r="AH143">
        <v>5000</v>
      </c>
      <c r="AI143">
        <v>5000</v>
      </c>
      <c r="AJ143">
        <v>5000</v>
      </c>
      <c r="AK143">
        <v>113</v>
      </c>
      <c r="AL143">
        <v>5000</v>
      </c>
      <c r="AM143">
        <v>124</v>
      </c>
      <c r="AN143">
        <v>5000</v>
      </c>
      <c r="AO143">
        <v>136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 hidden="1">
      <c r="A144" s="1">
        <v>143</v>
      </c>
      <c r="B144">
        <v>68</v>
      </c>
      <c r="C144" t="s">
        <v>184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>
        <v>50</v>
      </c>
      <c r="T144">
        <v>5000</v>
      </c>
      <c r="U144">
        <v>55</v>
      </c>
      <c r="V144">
        <v>5000</v>
      </c>
      <c r="W144">
        <v>60</v>
      </c>
      <c r="X144">
        <v>5000</v>
      </c>
      <c r="Y144">
        <v>66</v>
      </c>
      <c r="Z144">
        <v>5000</v>
      </c>
      <c r="AA144">
        <v>72</v>
      </c>
      <c r="AB144">
        <v>5000</v>
      </c>
      <c r="AC144">
        <v>79</v>
      </c>
      <c r="AD144">
        <v>5000</v>
      </c>
      <c r="AE144">
        <v>86</v>
      </c>
      <c r="AF144">
        <v>5000</v>
      </c>
      <c r="AG144">
        <v>94</v>
      </c>
      <c r="AH144">
        <v>5000</v>
      </c>
      <c r="AI144">
        <v>5000</v>
      </c>
      <c r="AJ144">
        <v>5000</v>
      </c>
      <c r="AK144">
        <v>113</v>
      </c>
      <c r="AL144">
        <v>5000</v>
      </c>
      <c r="AM144">
        <v>124</v>
      </c>
      <c r="AN144">
        <v>5000</v>
      </c>
      <c r="AO144">
        <v>136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 hidden="1">
      <c r="A145" s="1">
        <v>144</v>
      </c>
      <c r="B145">
        <v>113</v>
      </c>
      <c r="C145" t="s">
        <v>185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>
        <v>52</v>
      </c>
      <c r="T145">
        <v>5000</v>
      </c>
      <c r="U145">
        <v>52</v>
      </c>
      <c r="V145">
        <v>5000</v>
      </c>
      <c r="W145">
        <v>52</v>
      </c>
      <c r="X145">
        <v>5000</v>
      </c>
      <c r="Y145">
        <v>52</v>
      </c>
      <c r="Z145">
        <v>5000</v>
      </c>
      <c r="AA145">
        <v>52</v>
      </c>
      <c r="AB145">
        <v>5000</v>
      </c>
      <c r="AC145">
        <v>52</v>
      </c>
      <c r="AD145">
        <v>5000</v>
      </c>
      <c r="AE145">
        <v>52</v>
      </c>
      <c r="AF145">
        <v>5000</v>
      </c>
      <c r="AG145">
        <v>52</v>
      </c>
      <c r="AH145">
        <v>5000</v>
      </c>
      <c r="AI145">
        <v>5000</v>
      </c>
      <c r="AJ145">
        <v>5000</v>
      </c>
      <c r="AK145">
        <v>52</v>
      </c>
      <c r="AL145">
        <v>5000</v>
      </c>
      <c r="AM145">
        <v>52</v>
      </c>
      <c r="AN145">
        <v>5000</v>
      </c>
      <c r="AO145">
        <v>52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 hidden="1">
      <c r="A146" s="1">
        <v>145</v>
      </c>
      <c r="B146">
        <v>114</v>
      </c>
      <c r="C146" t="s">
        <v>186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>
        <v>60</v>
      </c>
      <c r="T146">
        <v>5000</v>
      </c>
      <c r="U146">
        <v>60</v>
      </c>
      <c r="V146">
        <v>5000</v>
      </c>
      <c r="W146">
        <v>60</v>
      </c>
      <c r="X146">
        <v>5000</v>
      </c>
      <c r="Y146">
        <v>60</v>
      </c>
      <c r="Z146">
        <v>5000</v>
      </c>
      <c r="AA146">
        <v>60</v>
      </c>
      <c r="AB146">
        <v>5000</v>
      </c>
      <c r="AC146">
        <v>60</v>
      </c>
      <c r="AD146">
        <v>5000</v>
      </c>
      <c r="AE146">
        <v>60</v>
      </c>
      <c r="AF146">
        <v>5000</v>
      </c>
      <c r="AG146">
        <v>60</v>
      </c>
      <c r="AH146">
        <v>5000</v>
      </c>
      <c r="AI146">
        <v>5000</v>
      </c>
      <c r="AJ146">
        <v>5000</v>
      </c>
      <c r="AK146">
        <v>60</v>
      </c>
      <c r="AL146">
        <v>5000</v>
      </c>
      <c r="AM146">
        <v>60</v>
      </c>
      <c r="AN146">
        <v>5000</v>
      </c>
      <c r="AO146">
        <v>60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 hidden="1">
      <c r="A147" s="1">
        <v>146</v>
      </c>
      <c r="B147">
        <v>115</v>
      </c>
      <c r="C147" t="s">
        <v>187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>
        <v>103</v>
      </c>
      <c r="T147">
        <v>5000</v>
      </c>
      <c r="U147">
        <v>104</v>
      </c>
      <c r="V147">
        <v>5000</v>
      </c>
      <c r="W147">
        <v>105</v>
      </c>
      <c r="X147">
        <v>5000</v>
      </c>
      <c r="Y147">
        <v>106</v>
      </c>
      <c r="Z147">
        <v>5000</v>
      </c>
      <c r="AA147">
        <v>107</v>
      </c>
      <c r="AB147">
        <v>5000</v>
      </c>
      <c r="AC147">
        <v>108</v>
      </c>
      <c r="AD147">
        <v>5000</v>
      </c>
      <c r="AE147">
        <v>109</v>
      </c>
      <c r="AF147">
        <v>5000</v>
      </c>
      <c r="AG147">
        <v>110</v>
      </c>
      <c r="AH147">
        <v>5000</v>
      </c>
      <c r="AI147">
        <v>5000</v>
      </c>
      <c r="AJ147">
        <v>5000</v>
      </c>
      <c r="AK147">
        <v>112</v>
      </c>
      <c r="AL147">
        <v>5000</v>
      </c>
      <c r="AM147">
        <v>113</v>
      </c>
      <c r="AN147">
        <v>5000</v>
      </c>
      <c r="AO147">
        <v>114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>
        <v>103</v>
      </c>
      <c r="T148">
        <v>5000</v>
      </c>
      <c r="U148">
        <v>104</v>
      </c>
      <c r="V148">
        <v>5000</v>
      </c>
      <c r="W148">
        <v>105</v>
      </c>
      <c r="X148">
        <v>5000</v>
      </c>
      <c r="Y148">
        <v>106</v>
      </c>
      <c r="Z148">
        <v>5000</v>
      </c>
      <c r="AA148">
        <v>107</v>
      </c>
      <c r="AB148">
        <v>5000</v>
      </c>
      <c r="AC148">
        <v>108</v>
      </c>
      <c r="AD148">
        <v>5000</v>
      </c>
      <c r="AE148">
        <v>109</v>
      </c>
      <c r="AF148">
        <v>5000</v>
      </c>
      <c r="AG148">
        <v>110</v>
      </c>
      <c r="AH148">
        <v>5000</v>
      </c>
      <c r="AI148">
        <v>5000</v>
      </c>
      <c r="AJ148">
        <v>5000</v>
      </c>
      <c r="AK148">
        <v>112</v>
      </c>
      <c r="AL148">
        <v>5000</v>
      </c>
      <c r="AM148">
        <v>113</v>
      </c>
      <c r="AN148">
        <v>5000</v>
      </c>
      <c r="AO148">
        <v>114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 hidden="1">
      <c r="A149" s="1">
        <v>148</v>
      </c>
      <c r="B149">
        <v>117</v>
      </c>
      <c r="C149" t="s">
        <v>189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>
        <v>103</v>
      </c>
      <c r="T149">
        <v>5000</v>
      </c>
      <c r="U149">
        <v>104</v>
      </c>
      <c r="V149">
        <v>5000</v>
      </c>
      <c r="W149">
        <v>105</v>
      </c>
      <c r="X149">
        <v>5000</v>
      </c>
      <c r="Y149">
        <v>106</v>
      </c>
      <c r="Z149">
        <v>5000</v>
      </c>
      <c r="AA149">
        <v>107</v>
      </c>
      <c r="AB149">
        <v>5000</v>
      </c>
      <c r="AC149">
        <v>108</v>
      </c>
      <c r="AD149">
        <v>5000</v>
      </c>
      <c r="AE149">
        <v>109</v>
      </c>
      <c r="AF149">
        <v>5000</v>
      </c>
      <c r="AG149">
        <v>110</v>
      </c>
      <c r="AH149">
        <v>5000</v>
      </c>
      <c r="AI149">
        <v>5000</v>
      </c>
      <c r="AJ149">
        <v>5000</v>
      </c>
      <c r="AK149">
        <v>112</v>
      </c>
      <c r="AL149">
        <v>5000</v>
      </c>
      <c r="AM149">
        <v>113</v>
      </c>
      <c r="AN149">
        <v>5000</v>
      </c>
      <c r="AO149">
        <v>114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 hidden="1">
      <c r="A150" s="1">
        <v>149</v>
      </c>
      <c r="B150">
        <v>88</v>
      </c>
      <c r="C150" t="s">
        <v>1215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>
        <v>0</v>
      </c>
      <c r="T150">
        <v>5000</v>
      </c>
      <c r="U150">
        <v>0</v>
      </c>
      <c r="V150">
        <v>5000</v>
      </c>
      <c r="W150">
        <v>0</v>
      </c>
      <c r="X150">
        <v>5000</v>
      </c>
      <c r="Y150">
        <v>0</v>
      </c>
      <c r="Z150">
        <v>5000</v>
      </c>
      <c r="AA150">
        <v>0</v>
      </c>
      <c r="AB150">
        <v>5000</v>
      </c>
      <c r="AC150">
        <v>0</v>
      </c>
      <c r="AD150">
        <v>5000</v>
      </c>
      <c r="AE150">
        <v>0</v>
      </c>
      <c r="AF150">
        <v>5000</v>
      </c>
      <c r="AG150">
        <v>0</v>
      </c>
      <c r="AH150">
        <v>5000</v>
      </c>
      <c r="AI150">
        <v>5000</v>
      </c>
      <c r="AJ150">
        <v>5000</v>
      </c>
      <c r="AK150">
        <v>0</v>
      </c>
      <c r="AL150">
        <v>5000</v>
      </c>
      <c r="AM150">
        <v>0</v>
      </c>
      <c r="AN150">
        <v>5000</v>
      </c>
      <c r="AO150">
        <v>0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 hidden="1">
      <c r="A151" s="1">
        <v>150</v>
      </c>
      <c r="B151">
        <v>89</v>
      </c>
      <c r="C151" t="s">
        <v>1216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>
        <v>0</v>
      </c>
      <c r="T151">
        <v>5000</v>
      </c>
      <c r="U151">
        <v>0</v>
      </c>
      <c r="V151">
        <v>5000</v>
      </c>
      <c r="W151">
        <v>0</v>
      </c>
      <c r="X151">
        <v>5000</v>
      </c>
      <c r="Y151">
        <v>0</v>
      </c>
      <c r="Z151">
        <v>5000</v>
      </c>
      <c r="AA151">
        <v>0</v>
      </c>
      <c r="AB151">
        <v>5000</v>
      </c>
      <c r="AC151">
        <v>0</v>
      </c>
      <c r="AD151">
        <v>5000</v>
      </c>
      <c r="AE151">
        <v>0</v>
      </c>
      <c r="AF151">
        <v>5000</v>
      </c>
      <c r="AG151">
        <v>0</v>
      </c>
      <c r="AH151">
        <v>5000</v>
      </c>
      <c r="AI151">
        <v>5000</v>
      </c>
      <c r="AJ151">
        <v>5000</v>
      </c>
      <c r="AK151">
        <v>0</v>
      </c>
      <c r="AL151">
        <v>5000</v>
      </c>
      <c r="AM151">
        <v>0</v>
      </c>
      <c r="AN151">
        <v>5000</v>
      </c>
      <c r="AO151">
        <v>0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 hidden="1">
      <c r="A152" s="1">
        <v>151</v>
      </c>
      <c r="B152">
        <v>60</v>
      </c>
      <c r="C152" t="s">
        <v>190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>
        <v>44</v>
      </c>
      <c r="T152">
        <v>5000</v>
      </c>
      <c r="U152">
        <v>48</v>
      </c>
      <c r="V152">
        <v>5000</v>
      </c>
      <c r="W152">
        <v>52</v>
      </c>
      <c r="X152">
        <v>5000</v>
      </c>
      <c r="Y152">
        <v>57</v>
      </c>
      <c r="Z152">
        <v>5000</v>
      </c>
      <c r="AA152">
        <v>62</v>
      </c>
      <c r="AB152">
        <v>5000</v>
      </c>
      <c r="AC152">
        <v>68</v>
      </c>
      <c r="AD152">
        <v>5000</v>
      </c>
      <c r="AE152">
        <v>74</v>
      </c>
      <c r="AF152">
        <v>5000</v>
      </c>
      <c r="AG152">
        <v>81</v>
      </c>
      <c r="AH152">
        <v>5000</v>
      </c>
      <c r="AI152">
        <v>5000</v>
      </c>
      <c r="AJ152">
        <v>5000</v>
      </c>
      <c r="AK152">
        <v>97</v>
      </c>
      <c r="AL152">
        <v>5000</v>
      </c>
      <c r="AM152">
        <v>106</v>
      </c>
      <c r="AN152">
        <v>5000</v>
      </c>
      <c r="AO152">
        <v>116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 hidden="1">
      <c r="A153" s="1">
        <v>152</v>
      </c>
      <c r="B153">
        <v>61</v>
      </c>
      <c r="C153" t="s">
        <v>191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>
        <v>50</v>
      </c>
      <c r="T153">
        <v>5000</v>
      </c>
      <c r="U153">
        <v>55</v>
      </c>
      <c r="V153">
        <v>5000</v>
      </c>
      <c r="W153">
        <v>60</v>
      </c>
      <c r="X153">
        <v>5000</v>
      </c>
      <c r="Y153">
        <v>66</v>
      </c>
      <c r="Z153">
        <v>5000</v>
      </c>
      <c r="AA153">
        <v>72</v>
      </c>
      <c r="AB153">
        <v>5000</v>
      </c>
      <c r="AC153">
        <v>79</v>
      </c>
      <c r="AD153">
        <v>5000</v>
      </c>
      <c r="AE153">
        <v>86</v>
      </c>
      <c r="AF153">
        <v>5000</v>
      </c>
      <c r="AG153">
        <v>94</v>
      </c>
      <c r="AH153">
        <v>5000</v>
      </c>
      <c r="AI153">
        <v>5000</v>
      </c>
      <c r="AJ153">
        <v>5000</v>
      </c>
      <c r="AK153">
        <v>113</v>
      </c>
      <c r="AL153">
        <v>5000</v>
      </c>
      <c r="AM153">
        <v>124</v>
      </c>
      <c r="AN153">
        <v>5000</v>
      </c>
      <c r="AO153">
        <v>136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 hidden="1">
      <c r="A154" s="1">
        <v>153</v>
      </c>
      <c r="B154">
        <v>62</v>
      </c>
      <c r="C154" t="s">
        <v>192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>
        <v>50</v>
      </c>
      <c r="T154">
        <v>5000</v>
      </c>
      <c r="U154">
        <v>55</v>
      </c>
      <c r="V154">
        <v>5000</v>
      </c>
      <c r="W154">
        <v>60</v>
      </c>
      <c r="X154">
        <v>5000</v>
      </c>
      <c r="Y154">
        <v>66</v>
      </c>
      <c r="Z154">
        <v>5000</v>
      </c>
      <c r="AA154">
        <v>72</v>
      </c>
      <c r="AB154">
        <v>5000</v>
      </c>
      <c r="AC154">
        <v>79</v>
      </c>
      <c r="AD154">
        <v>5000</v>
      </c>
      <c r="AE154">
        <v>86</v>
      </c>
      <c r="AF154">
        <v>5000</v>
      </c>
      <c r="AG154">
        <v>94</v>
      </c>
      <c r="AH154">
        <v>5000</v>
      </c>
      <c r="AI154">
        <v>5000</v>
      </c>
      <c r="AJ154">
        <v>5000</v>
      </c>
      <c r="AK154">
        <v>113</v>
      </c>
      <c r="AL154">
        <v>5000</v>
      </c>
      <c r="AM154">
        <v>124</v>
      </c>
      <c r="AN154">
        <v>5000</v>
      </c>
      <c r="AO154">
        <v>136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 hidden="1">
      <c r="A155" s="1">
        <v>154</v>
      </c>
      <c r="B155">
        <v>63</v>
      </c>
      <c r="C155" t="s">
        <v>193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>
        <v>50</v>
      </c>
      <c r="T155">
        <v>5000</v>
      </c>
      <c r="U155">
        <v>55</v>
      </c>
      <c r="V155">
        <v>5000</v>
      </c>
      <c r="W155">
        <v>60</v>
      </c>
      <c r="X155">
        <v>5000</v>
      </c>
      <c r="Y155">
        <v>66</v>
      </c>
      <c r="Z155">
        <v>5000</v>
      </c>
      <c r="AA155">
        <v>72</v>
      </c>
      <c r="AB155">
        <v>5000</v>
      </c>
      <c r="AC155">
        <v>79</v>
      </c>
      <c r="AD155">
        <v>5000</v>
      </c>
      <c r="AE155">
        <v>86</v>
      </c>
      <c r="AF155">
        <v>5000</v>
      </c>
      <c r="AG155">
        <v>94</v>
      </c>
      <c r="AH155">
        <v>5000</v>
      </c>
      <c r="AI155">
        <v>5000</v>
      </c>
      <c r="AJ155">
        <v>5000</v>
      </c>
      <c r="AK155">
        <v>113</v>
      </c>
      <c r="AL155">
        <v>5000</v>
      </c>
      <c r="AM155">
        <v>124</v>
      </c>
      <c r="AN155">
        <v>5000</v>
      </c>
      <c r="AO155">
        <v>136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 hidden="1">
      <c r="A156" s="1">
        <v>155</v>
      </c>
      <c r="B156">
        <v>64</v>
      </c>
      <c r="C156" t="s">
        <v>194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>
        <v>50</v>
      </c>
      <c r="T156">
        <v>5000</v>
      </c>
      <c r="U156">
        <v>55</v>
      </c>
      <c r="V156">
        <v>5000</v>
      </c>
      <c r="W156">
        <v>60</v>
      </c>
      <c r="X156">
        <v>5000</v>
      </c>
      <c r="Y156">
        <v>66</v>
      </c>
      <c r="Z156">
        <v>5000</v>
      </c>
      <c r="AA156">
        <v>72</v>
      </c>
      <c r="AB156">
        <v>5000</v>
      </c>
      <c r="AC156">
        <v>79</v>
      </c>
      <c r="AD156">
        <v>5000</v>
      </c>
      <c r="AE156">
        <v>86</v>
      </c>
      <c r="AF156">
        <v>5000</v>
      </c>
      <c r="AG156">
        <v>94</v>
      </c>
      <c r="AH156">
        <v>5000</v>
      </c>
      <c r="AI156">
        <v>5000</v>
      </c>
      <c r="AJ156">
        <v>5000</v>
      </c>
      <c r="AK156">
        <v>113</v>
      </c>
      <c r="AL156">
        <v>5000</v>
      </c>
      <c r="AM156">
        <v>124</v>
      </c>
      <c r="AN156">
        <v>5000</v>
      </c>
      <c r="AO156">
        <v>136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 hidden="1">
      <c r="A157" s="1">
        <v>156</v>
      </c>
      <c r="B157">
        <v>65</v>
      </c>
      <c r="C157" t="s">
        <v>195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>
        <v>50</v>
      </c>
      <c r="T157">
        <v>5000</v>
      </c>
      <c r="U157">
        <v>55</v>
      </c>
      <c r="V157">
        <v>5000</v>
      </c>
      <c r="W157">
        <v>60</v>
      </c>
      <c r="X157">
        <v>5000</v>
      </c>
      <c r="Y157">
        <v>66</v>
      </c>
      <c r="Z157">
        <v>5000</v>
      </c>
      <c r="AA157">
        <v>72</v>
      </c>
      <c r="AB157">
        <v>5000</v>
      </c>
      <c r="AC157">
        <v>79</v>
      </c>
      <c r="AD157">
        <v>5000</v>
      </c>
      <c r="AE157">
        <v>86</v>
      </c>
      <c r="AF157">
        <v>5000</v>
      </c>
      <c r="AG157">
        <v>94</v>
      </c>
      <c r="AH157">
        <v>5000</v>
      </c>
      <c r="AI157">
        <v>5000</v>
      </c>
      <c r="AJ157">
        <v>5000</v>
      </c>
      <c r="AK157">
        <v>113</v>
      </c>
      <c r="AL157">
        <v>5000</v>
      </c>
      <c r="AM157">
        <v>124</v>
      </c>
      <c r="AN157">
        <v>5000</v>
      </c>
      <c r="AO157">
        <v>136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 hidden="1">
      <c r="A158" s="1">
        <v>157</v>
      </c>
      <c r="B158">
        <v>66</v>
      </c>
      <c r="C158" t="s">
        <v>196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>
        <v>44</v>
      </c>
      <c r="T158">
        <v>5000</v>
      </c>
      <c r="U158">
        <v>48</v>
      </c>
      <c r="V158">
        <v>5000</v>
      </c>
      <c r="W158">
        <v>52</v>
      </c>
      <c r="X158">
        <v>5000</v>
      </c>
      <c r="Y158">
        <v>57</v>
      </c>
      <c r="Z158">
        <v>5000</v>
      </c>
      <c r="AA158">
        <v>62</v>
      </c>
      <c r="AB158">
        <v>5000</v>
      </c>
      <c r="AC158">
        <v>68</v>
      </c>
      <c r="AD158">
        <v>5000</v>
      </c>
      <c r="AE158">
        <v>74</v>
      </c>
      <c r="AF158">
        <v>5000</v>
      </c>
      <c r="AG158">
        <v>81</v>
      </c>
      <c r="AH158">
        <v>5000</v>
      </c>
      <c r="AI158">
        <v>5000</v>
      </c>
      <c r="AJ158">
        <v>5000</v>
      </c>
      <c r="AK158">
        <v>97</v>
      </c>
      <c r="AL158">
        <v>5000</v>
      </c>
      <c r="AM158">
        <v>106</v>
      </c>
      <c r="AN158">
        <v>5000</v>
      </c>
      <c r="AO158">
        <v>116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 hidden="1">
      <c r="A159" s="1">
        <v>158</v>
      </c>
      <c r="B159">
        <v>75</v>
      </c>
      <c r="C159" t="s">
        <v>197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>
        <v>41</v>
      </c>
      <c r="T159">
        <v>5000</v>
      </c>
      <c r="U159">
        <v>45</v>
      </c>
      <c r="V159">
        <v>5000</v>
      </c>
      <c r="W159">
        <v>49</v>
      </c>
      <c r="X159">
        <v>5000</v>
      </c>
      <c r="Y159">
        <v>53</v>
      </c>
      <c r="Z159">
        <v>5000</v>
      </c>
      <c r="AA159">
        <v>58</v>
      </c>
      <c r="AB159">
        <v>5000</v>
      </c>
      <c r="AC159">
        <v>63</v>
      </c>
      <c r="AD159">
        <v>5000</v>
      </c>
      <c r="AE159">
        <v>69</v>
      </c>
      <c r="AF159">
        <v>5000</v>
      </c>
      <c r="AG159">
        <v>75</v>
      </c>
      <c r="AH159">
        <v>5000</v>
      </c>
      <c r="AI159">
        <v>5000</v>
      </c>
      <c r="AJ159">
        <v>5000</v>
      </c>
      <c r="AK159">
        <v>90</v>
      </c>
      <c r="AL159">
        <v>5000</v>
      </c>
      <c r="AM159">
        <v>99</v>
      </c>
      <c r="AN159">
        <v>5000</v>
      </c>
      <c r="AO159">
        <v>108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>
        <v>41</v>
      </c>
      <c r="T160">
        <v>5000</v>
      </c>
      <c r="U160">
        <v>45</v>
      </c>
      <c r="V160">
        <v>5000</v>
      </c>
      <c r="W160">
        <v>49</v>
      </c>
      <c r="X160">
        <v>5000</v>
      </c>
      <c r="Y160">
        <v>53</v>
      </c>
      <c r="Z160">
        <v>5000</v>
      </c>
      <c r="AA160">
        <v>58</v>
      </c>
      <c r="AB160">
        <v>5000</v>
      </c>
      <c r="AC160">
        <v>63</v>
      </c>
      <c r="AD160">
        <v>5000</v>
      </c>
      <c r="AE160">
        <v>69</v>
      </c>
      <c r="AF160">
        <v>5000</v>
      </c>
      <c r="AG160">
        <v>75</v>
      </c>
      <c r="AH160">
        <v>5000</v>
      </c>
      <c r="AI160">
        <v>5000</v>
      </c>
      <c r="AJ160">
        <v>5000</v>
      </c>
      <c r="AK160">
        <v>90</v>
      </c>
      <c r="AL160">
        <v>5000</v>
      </c>
      <c r="AM160">
        <v>99</v>
      </c>
      <c r="AN160">
        <v>5000</v>
      </c>
      <c r="AO160">
        <v>108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>
        <v>17</v>
      </c>
      <c r="T161">
        <v>5000</v>
      </c>
      <c r="U161">
        <v>18</v>
      </c>
      <c r="V161">
        <v>5000</v>
      </c>
      <c r="W161">
        <v>19</v>
      </c>
      <c r="X161">
        <v>5000</v>
      </c>
      <c r="Y161">
        <v>20</v>
      </c>
      <c r="Z161">
        <v>5000</v>
      </c>
      <c r="AA161">
        <v>22</v>
      </c>
      <c r="AB161">
        <v>5000</v>
      </c>
      <c r="AC161">
        <v>24</v>
      </c>
      <c r="AD161">
        <v>5000</v>
      </c>
      <c r="AE161">
        <v>26</v>
      </c>
      <c r="AF161">
        <v>5000</v>
      </c>
      <c r="AG161">
        <v>28</v>
      </c>
      <c r="AH161">
        <v>5000</v>
      </c>
      <c r="AI161">
        <v>5000</v>
      </c>
      <c r="AJ161">
        <v>5000</v>
      </c>
      <c r="AK161">
        <v>33</v>
      </c>
      <c r="AL161">
        <v>5000</v>
      </c>
      <c r="AM161">
        <v>36</v>
      </c>
      <c r="AN161">
        <v>5000</v>
      </c>
      <c r="AO161">
        <v>39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 hidden="1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>
        <v>69</v>
      </c>
      <c r="T162">
        <v>5000</v>
      </c>
      <c r="U162">
        <v>75</v>
      </c>
      <c r="V162">
        <v>5000</v>
      </c>
      <c r="W162">
        <v>82</v>
      </c>
      <c r="X162">
        <v>5000</v>
      </c>
      <c r="Y162">
        <v>90</v>
      </c>
      <c r="Z162">
        <v>5000</v>
      </c>
      <c r="AA162">
        <v>99</v>
      </c>
      <c r="AB162">
        <v>5000</v>
      </c>
      <c r="AC162">
        <v>108</v>
      </c>
      <c r="AD162">
        <v>5000</v>
      </c>
      <c r="AE162">
        <v>118</v>
      </c>
      <c r="AF162">
        <v>5000</v>
      </c>
      <c r="AG162">
        <v>129</v>
      </c>
      <c r="AH162">
        <v>5000</v>
      </c>
      <c r="AI162">
        <v>5000</v>
      </c>
      <c r="AJ162">
        <v>5000</v>
      </c>
      <c r="AK162">
        <v>155</v>
      </c>
      <c r="AL162">
        <v>5000</v>
      </c>
      <c r="AM162">
        <v>170</v>
      </c>
      <c r="AN162">
        <v>5000</v>
      </c>
      <c r="AO162">
        <v>187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>
        <v>44</v>
      </c>
      <c r="T163">
        <v>5000</v>
      </c>
      <c r="U163">
        <v>48</v>
      </c>
      <c r="V163">
        <v>5000</v>
      </c>
      <c r="W163">
        <v>52</v>
      </c>
      <c r="X163">
        <v>5000</v>
      </c>
      <c r="Y163">
        <v>57</v>
      </c>
      <c r="Z163">
        <v>5000</v>
      </c>
      <c r="AA163">
        <v>62</v>
      </c>
      <c r="AB163">
        <v>5000</v>
      </c>
      <c r="AC163">
        <v>68</v>
      </c>
      <c r="AD163">
        <v>5000</v>
      </c>
      <c r="AE163">
        <v>74</v>
      </c>
      <c r="AF163">
        <v>5000</v>
      </c>
      <c r="AG163">
        <v>81</v>
      </c>
      <c r="AH163">
        <v>5000</v>
      </c>
      <c r="AI163">
        <v>5000</v>
      </c>
      <c r="AJ163">
        <v>5000</v>
      </c>
      <c r="AK163">
        <v>97</v>
      </c>
      <c r="AL163">
        <v>5000</v>
      </c>
      <c r="AM163">
        <v>106</v>
      </c>
      <c r="AN163">
        <v>5000</v>
      </c>
      <c r="AO163">
        <v>116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 hidden="1">
      <c r="A164" s="1">
        <v>163</v>
      </c>
      <c r="B164">
        <v>7</v>
      </c>
      <c r="C164" t="s">
        <v>203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>
        <v>18</v>
      </c>
      <c r="T164">
        <v>5000</v>
      </c>
      <c r="U164">
        <v>19</v>
      </c>
      <c r="V164">
        <v>5000</v>
      </c>
      <c r="W164">
        <v>20</v>
      </c>
      <c r="X164">
        <v>5000</v>
      </c>
      <c r="Y164">
        <v>22</v>
      </c>
      <c r="Z164">
        <v>5000</v>
      </c>
      <c r="AA164">
        <v>24</v>
      </c>
      <c r="AB164">
        <v>5000</v>
      </c>
      <c r="AC164">
        <v>26</v>
      </c>
      <c r="AD164">
        <v>5000</v>
      </c>
      <c r="AE164">
        <v>28</v>
      </c>
      <c r="AF164">
        <v>5000</v>
      </c>
      <c r="AG164">
        <v>30</v>
      </c>
      <c r="AH164">
        <v>5000</v>
      </c>
      <c r="AI164">
        <v>5000</v>
      </c>
      <c r="AJ164">
        <v>5000</v>
      </c>
      <c r="AK164">
        <v>36</v>
      </c>
      <c r="AL164">
        <v>5000</v>
      </c>
      <c r="AM164">
        <v>39</v>
      </c>
      <c r="AN164">
        <v>5000</v>
      </c>
      <c r="AO164">
        <v>42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>
        <v>24</v>
      </c>
      <c r="T165">
        <v>5000</v>
      </c>
      <c r="U165">
        <v>26</v>
      </c>
      <c r="V165">
        <v>5000</v>
      </c>
      <c r="W165">
        <v>28</v>
      </c>
      <c r="X165">
        <v>5000</v>
      </c>
      <c r="Y165">
        <v>30</v>
      </c>
      <c r="Z165">
        <v>5000</v>
      </c>
      <c r="AA165">
        <v>33</v>
      </c>
      <c r="AB165">
        <v>5000</v>
      </c>
      <c r="AC165">
        <v>36</v>
      </c>
      <c r="AD165">
        <v>5000</v>
      </c>
      <c r="AE165">
        <v>39</v>
      </c>
      <c r="AF165">
        <v>5000</v>
      </c>
      <c r="AG165">
        <v>42</v>
      </c>
      <c r="AH165">
        <v>5000</v>
      </c>
      <c r="AI165">
        <v>5000</v>
      </c>
      <c r="AJ165">
        <v>5000</v>
      </c>
      <c r="AK165">
        <v>50</v>
      </c>
      <c r="AL165">
        <v>5000</v>
      </c>
      <c r="AM165">
        <v>55</v>
      </c>
      <c r="AN165">
        <v>5000</v>
      </c>
      <c r="AO165">
        <v>60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>
        <v>70</v>
      </c>
      <c r="T166">
        <v>5000</v>
      </c>
      <c r="U166">
        <v>77</v>
      </c>
      <c r="V166">
        <v>5000</v>
      </c>
      <c r="W166">
        <v>84</v>
      </c>
      <c r="X166">
        <v>5000</v>
      </c>
      <c r="Y166">
        <v>92</v>
      </c>
      <c r="Z166">
        <v>5000</v>
      </c>
      <c r="AA166">
        <v>101</v>
      </c>
      <c r="AB166">
        <v>5000</v>
      </c>
      <c r="AC166">
        <v>111</v>
      </c>
      <c r="AD166">
        <v>5000</v>
      </c>
      <c r="AE166">
        <v>122</v>
      </c>
      <c r="AF166">
        <v>5000</v>
      </c>
      <c r="AG166">
        <v>134</v>
      </c>
      <c r="AH166">
        <v>5000</v>
      </c>
      <c r="AI166">
        <v>5000</v>
      </c>
      <c r="AJ166">
        <v>5000</v>
      </c>
      <c r="AK166">
        <v>161</v>
      </c>
      <c r="AL166">
        <v>5000</v>
      </c>
      <c r="AM166">
        <v>177</v>
      </c>
      <c r="AN166">
        <v>5000</v>
      </c>
      <c r="AO166">
        <v>194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>
        <v>47</v>
      </c>
      <c r="T167">
        <v>5000</v>
      </c>
      <c r="U167">
        <v>51</v>
      </c>
      <c r="V167">
        <v>5000</v>
      </c>
      <c r="W167">
        <v>56</v>
      </c>
      <c r="X167">
        <v>5000</v>
      </c>
      <c r="Y167">
        <v>61</v>
      </c>
      <c r="Z167">
        <v>5000</v>
      </c>
      <c r="AA167">
        <v>67</v>
      </c>
      <c r="AB167">
        <v>5000</v>
      </c>
      <c r="AC167">
        <v>73</v>
      </c>
      <c r="AD167">
        <v>5000</v>
      </c>
      <c r="AE167">
        <v>80</v>
      </c>
      <c r="AF167">
        <v>5000</v>
      </c>
      <c r="AG167">
        <v>88</v>
      </c>
      <c r="AH167">
        <v>5000</v>
      </c>
      <c r="AI167">
        <v>5000</v>
      </c>
      <c r="AJ167">
        <v>5000</v>
      </c>
      <c r="AK167">
        <v>105</v>
      </c>
      <c r="AL167">
        <v>5000</v>
      </c>
      <c r="AM167">
        <v>115</v>
      </c>
      <c r="AN167">
        <v>5000</v>
      </c>
      <c r="AO167">
        <v>126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 hidden="1">
      <c r="A168" s="1">
        <v>167</v>
      </c>
      <c r="B168">
        <v>12</v>
      </c>
      <c r="C168" t="s">
        <v>207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>
        <v>82</v>
      </c>
      <c r="T168">
        <v>5000</v>
      </c>
      <c r="U168">
        <v>90</v>
      </c>
      <c r="V168">
        <v>5000</v>
      </c>
      <c r="W168">
        <v>99</v>
      </c>
      <c r="X168">
        <v>5000</v>
      </c>
      <c r="Y168">
        <v>108</v>
      </c>
      <c r="Z168">
        <v>5000</v>
      </c>
      <c r="AA168">
        <v>118</v>
      </c>
      <c r="AB168">
        <v>5000</v>
      </c>
      <c r="AC168">
        <v>129</v>
      </c>
      <c r="AD168">
        <v>5000</v>
      </c>
      <c r="AE168">
        <v>141</v>
      </c>
      <c r="AF168">
        <v>5000</v>
      </c>
      <c r="AG168">
        <v>155</v>
      </c>
      <c r="AH168">
        <v>5000</v>
      </c>
      <c r="AI168">
        <v>5000</v>
      </c>
      <c r="AJ168">
        <v>5000</v>
      </c>
      <c r="AK168">
        <v>187</v>
      </c>
      <c r="AL168">
        <v>5000</v>
      </c>
      <c r="AM168">
        <v>205</v>
      </c>
      <c r="AN168">
        <v>5000</v>
      </c>
      <c r="AO168">
        <v>225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 hidden="1">
      <c r="A169" s="1">
        <v>168</v>
      </c>
      <c r="B169">
        <v>13</v>
      </c>
      <c r="C169" t="s">
        <v>208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>
        <v>66</v>
      </c>
      <c r="T169">
        <v>5000</v>
      </c>
      <c r="U169">
        <v>72</v>
      </c>
      <c r="V169">
        <v>5000</v>
      </c>
      <c r="W169">
        <v>79</v>
      </c>
      <c r="X169">
        <v>5000</v>
      </c>
      <c r="Y169">
        <v>86</v>
      </c>
      <c r="Z169">
        <v>5000</v>
      </c>
      <c r="AA169">
        <v>94</v>
      </c>
      <c r="AB169">
        <v>5000</v>
      </c>
      <c r="AC169">
        <v>103</v>
      </c>
      <c r="AD169">
        <v>5000</v>
      </c>
      <c r="AE169">
        <v>113</v>
      </c>
      <c r="AF169">
        <v>5000</v>
      </c>
      <c r="AG169">
        <v>124</v>
      </c>
      <c r="AH169">
        <v>5000</v>
      </c>
      <c r="AI169">
        <v>5000</v>
      </c>
      <c r="AJ169">
        <v>5000</v>
      </c>
      <c r="AK169">
        <v>149</v>
      </c>
      <c r="AL169">
        <v>5000</v>
      </c>
      <c r="AM169">
        <v>163</v>
      </c>
      <c r="AN169">
        <v>5000</v>
      </c>
      <c r="AO169">
        <v>179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>
        <v>57</v>
      </c>
      <c r="T170">
        <v>5000</v>
      </c>
      <c r="U170">
        <v>62</v>
      </c>
      <c r="V170">
        <v>5000</v>
      </c>
      <c r="W170">
        <v>68</v>
      </c>
      <c r="X170">
        <v>5000</v>
      </c>
      <c r="Y170">
        <v>74</v>
      </c>
      <c r="Z170">
        <v>5000</v>
      </c>
      <c r="AA170">
        <v>81</v>
      </c>
      <c r="AB170">
        <v>5000</v>
      </c>
      <c r="AC170">
        <v>89</v>
      </c>
      <c r="AD170">
        <v>5000</v>
      </c>
      <c r="AE170">
        <v>97</v>
      </c>
      <c r="AF170">
        <v>5000</v>
      </c>
      <c r="AG170">
        <v>106</v>
      </c>
      <c r="AH170">
        <v>5000</v>
      </c>
      <c r="AI170">
        <v>5000</v>
      </c>
      <c r="AJ170">
        <v>5000</v>
      </c>
      <c r="AK170">
        <v>127</v>
      </c>
      <c r="AL170">
        <v>5000</v>
      </c>
      <c r="AM170">
        <v>139</v>
      </c>
      <c r="AN170">
        <v>5000</v>
      </c>
      <c r="AO170">
        <v>152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>
        <v>26</v>
      </c>
      <c r="T171">
        <v>5000</v>
      </c>
      <c r="U171">
        <v>28</v>
      </c>
      <c r="V171">
        <v>5000</v>
      </c>
      <c r="W171">
        <v>30</v>
      </c>
      <c r="X171">
        <v>5000</v>
      </c>
      <c r="Y171">
        <v>33</v>
      </c>
      <c r="Z171">
        <v>5000</v>
      </c>
      <c r="AA171">
        <v>36</v>
      </c>
      <c r="AB171">
        <v>5000</v>
      </c>
      <c r="AC171">
        <v>39</v>
      </c>
      <c r="AD171">
        <v>5000</v>
      </c>
      <c r="AE171">
        <v>42</v>
      </c>
      <c r="AF171">
        <v>5000</v>
      </c>
      <c r="AG171">
        <v>46</v>
      </c>
      <c r="AH171">
        <v>5000</v>
      </c>
      <c r="AI171">
        <v>5000</v>
      </c>
      <c r="AJ171">
        <v>5000</v>
      </c>
      <c r="AK171">
        <v>55</v>
      </c>
      <c r="AL171">
        <v>5000</v>
      </c>
      <c r="AM171">
        <v>60</v>
      </c>
      <c r="AN171">
        <v>5000</v>
      </c>
      <c r="AO171">
        <v>66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>
        <v>83</v>
      </c>
      <c r="T172">
        <v>5000</v>
      </c>
      <c r="U172">
        <v>91</v>
      </c>
      <c r="V172">
        <v>5000</v>
      </c>
      <c r="W172">
        <v>100</v>
      </c>
      <c r="X172">
        <v>5000</v>
      </c>
      <c r="Y172">
        <v>110</v>
      </c>
      <c r="Z172">
        <v>5000</v>
      </c>
      <c r="AA172">
        <v>121</v>
      </c>
      <c r="AB172">
        <v>5000</v>
      </c>
      <c r="AC172">
        <v>133</v>
      </c>
      <c r="AD172">
        <v>5000</v>
      </c>
      <c r="AE172">
        <v>146</v>
      </c>
      <c r="AF172">
        <v>5000</v>
      </c>
      <c r="AG172">
        <v>160</v>
      </c>
      <c r="AH172">
        <v>5000</v>
      </c>
      <c r="AI172">
        <v>5000</v>
      </c>
      <c r="AJ172">
        <v>5000</v>
      </c>
      <c r="AK172">
        <v>193</v>
      </c>
      <c r="AL172">
        <v>5000</v>
      </c>
      <c r="AM172">
        <v>212</v>
      </c>
      <c r="AN172">
        <v>5000</v>
      </c>
      <c r="AO172">
        <v>233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 hidden="1">
      <c r="A173" s="1">
        <v>172</v>
      </c>
      <c r="B173">
        <v>25</v>
      </c>
      <c r="C173" t="s">
        <v>212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>
        <v>34</v>
      </c>
      <c r="T173">
        <v>5000</v>
      </c>
      <c r="U173">
        <v>37</v>
      </c>
      <c r="V173">
        <v>5000</v>
      </c>
      <c r="W173">
        <v>40</v>
      </c>
      <c r="X173">
        <v>5000</v>
      </c>
      <c r="Y173">
        <v>44</v>
      </c>
      <c r="Z173">
        <v>5000</v>
      </c>
      <c r="AA173">
        <v>48</v>
      </c>
      <c r="AB173">
        <v>5000</v>
      </c>
      <c r="AC173">
        <v>52</v>
      </c>
      <c r="AD173">
        <v>5000</v>
      </c>
      <c r="AE173">
        <v>57</v>
      </c>
      <c r="AF173">
        <v>5000</v>
      </c>
      <c r="AG173">
        <v>62</v>
      </c>
      <c r="AH173">
        <v>5000</v>
      </c>
      <c r="AI173">
        <v>5000</v>
      </c>
      <c r="AJ173">
        <v>5000</v>
      </c>
      <c r="AK173">
        <v>74</v>
      </c>
      <c r="AL173">
        <v>5000</v>
      </c>
      <c r="AM173">
        <v>81</v>
      </c>
      <c r="AN173">
        <v>5000</v>
      </c>
      <c r="AO173">
        <v>89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 hidden="1">
      <c r="A174" s="1">
        <v>173</v>
      </c>
      <c r="B174">
        <v>26</v>
      </c>
      <c r="C174" t="s">
        <v>213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>
        <v>69</v>
      </c>
      <c r="T174">
        <v>5000</v>
      </c>
      <c r="U174">
        <v>75</v>
      </c>
      <c r="V174">
        <v>5000</v>
      </c>
      <c r="W174">
        <v>82</v>
      </c>
      <c r="X174">
        <v>5000</v>
      </c>
      <c r="Y174">
        <v>90</v>
      </c>
      <c r="Z174">
        <v>5000</v>
      </c>
      <c r="AA174">
        <v>99</v>
      </c>
      <c r="AB174">
        <v>5000</v>
      </c>
      <c r="AC174">
        <v>108</v>
      </c>
      <c r="AD174">
        <v>5000</v>
      </c>
      <c r="AE174">
        <v>118</v>
      </c>
      <c r="AF174">
        <v>5000</v>
      </c>
      <c r="AG174">
        <v>129</v>
      </c>
      <c r="AH174">
        <v>5000</v>
      </c>
      <c r="AI174">
        <v>5000</v>
      </c>
      <c r="AJ174">
        <v>5000</v>
      </c>
      <c r="AK174">
        <v>155</v>
      </c>
      <c r="AL174">
        <v>5000</v>
      </c>
      <c r="AM174">
        <v>170</v>
      </c>
      <c r="AN174">
        <v>5000</v>
      </c>
      <c r="AO174">
        <v>187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>
        <v>84</v>
      </c>
      <c r="T175">
        <v>5000</v>
      </c>
      <c r="U175">
        <v>92</v>
      </c>
      <c r="V175">
        <v>5000</v>
      </c>
      <c r="W175">
        <v>101</v>
      </c>
      <c r="X175">
        <v>5000</v>
      </c>
      <c r="Y175">
        <v>111</v>
      </c>
      <c r="Z175">
        <v>5000</v>
      </c>
      <c r="AA175">
        <v>122</v>
      </c>
      <c r="AB175">
        <v>5000</v>
      </c>
      <c r="AC175">
        <v>134</v>
      </c>
      <c r="AD175">
        <v>5000</v>
      </c>
      <c r="AE175">
        <v>147</v>
      </c>
      <c r="AF175">
        <v>5000</v>
      </c>
      <c r="AG175">
        <v>161</v>
      </c>
      <c r="AH175">
        <v>5000</v>
      </c>
      <c r="AI175">
        <v>5000</v>
      </c>
      <c r="AJ175">
        <v>5000</v>
      </c>
      <c r="AK175">
        <v>194</v>
      </c>
      <c r="AL175">
        <v>5000</v>
      </c>
      <c r="AM175">
        <v>213</v>
      </c>
      <c r="AN175">
        <v>5000</v>
      </c>
      <c r="AO175">
        <v>234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 hidden="1">
      <c r="A176" s="1">
        <v>175</v>
      </c>
      <c r="B176">
        <v>36</v>
      </c>
      <c r="C176" t="s">
        <v>215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>
        <v>88</v>
      </c>
      <c r="T176">
        <v>5000</v>
      </c>
      <c r="U176">
        <v>96</v>
      </c>
      <c r="V176">
        <v>5000</v>
      </c>
      <c r="W176">
        <v>105</v>
      </c>
      <c r="X176">
        <v>5000</v>
      </c>
      <c r="Y176">
        <v>115</v>
      </c>
      <c r="Z176">
        <v>5000</v>
      </c>
      <c r="AA176">
        <v>126</v>
      </c>
      <c r="AB176">
        <v>5000</v>
      </c>
      <c r="AC176">
        <v>138</v>
      </c>
      <c r="AD176">
        <v>5000</v>
      </c>
      <c r="AE176">
        <v>151</v>
      </c>
      <c r="AF176">
        <v>5000</v>
      </c>
      <c r="AG176">
        <v>166</v>
      </c>
      <c r="AH176">
        <v>5000</v>
      </c>
      <c r="AI176">
        <v>5000</v>
      </c>
      <c r="AJ176">
        <v>5000</v>
      </c>
      <c r="AK176">
        <v>200</v>
      </c>
      <c r="AL176">
        <v>5000</v>
      </c>
      <c r="AM176">
        <v>220</v>
      </c>
      <c r="AN176">
        <v>5000</v>
      </c>
      <c r="AO176">
        <v>242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>
        <v>93</v>
      </c>
      <c r="T177">
        <v>5000</v>
      </c>
      <c r="U177">
        <v>102</v>
      </c>
      <c r="V177">
        <v>5000</v>
      </c>
      <c r="W177">
        <v>112</v>
      </c>
      <c r="X177">
        <v>5000</v>
      </c>
      <c r="Y177">
        <v>123</v>
      </c>
      <c r="Z177">
        <v>5000</v>
      </c>
      <c r="AA177">
        <v>135</v>
      </c>
      <c r="AB177">
        <v>5000</v>
      </c>
      <c r="AC177">
        <v>148</v>
      </c>
      <c r="AD177">
        <v>5000</v>
      </c>
      <c r="AE177">
        <v>162</v>
      </c>
      <c r="AF177">
        <v>5000</v>
      </c>
      <c r="AG177">
        <v>178</v>
      </c>
      <c r="AH177">
        <v>5000</v>
      </c>
      <c r="AI177">
        <v>5000</v>
      </c>
      <c r="AJ177">
        <v>5000</v>
      </c>
      <c r="AK177">
        <v>214</v>
      </c>
      <c r="AL177">
        <v>5000</v>
      </c>
      <c r="AM177">
        <v>235</v>
      </c>
      <c r="AN177">
        <v>5000</v>
      </c>
      <c r="AO177">
        <v>258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 hidden="1">
      <c r="A178" s="1">
        <v>177</v>
      </c>
      <c r="B178">
        <v>39</v>
      </c>
      <c r="C178" t="s">
        <v>217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>
        <v>66</v>
      </c>
      <c r="T178">
        <v>5000</v>
      </c>
      <c r="U178">
        <v>72</v>
      </c>
      <c r="V178">
        <v>5000</v>
      </c>
      <c r="W178">
        <v>79</v>
      </c>
      <c r="X178">
        <v>5000</v>
      </c>
      <c r="Y178">
        <v>86</v>
      </c>
      <c r="Z178">
        <v>5000</v>
      </c>
      <c r="AA178">
        <v>94</v>
      </c>
      <c r="AB178">
        <v>5000</v>
      </c>
      <c r="AC178">
        <v>103</v>
      </c>
      <c r="AD178">
        <v>5000</v>
      </c>
      <c r="AE178">
        <v>113</v>
      </c>
      <c r="AF178">
        <v>5000</v>
      </c>
      <c r="AG178">
        <v>124</v>
      </c>
      <c r="AH178">
        <v>5000</v>
      </c>
      <c r="AI178">
        <v>5000</v>
      </c>
      <c r="AJ178">
        <v>5000</v>
      </c>
      <c r="AK178">
        <v>149</v>
      </c>
      <c r="AL178">
        <v>5000</v>
      </c>
      <c r="AM178">
        <v>163</v>
      </c>
      <c r="AN178">
        <v>5000</v>
      </c>
      <c r="AO178">
        <v>179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 hidden="1">
      <c r="A179" s="1">
        <v>178</v>
      </c>
      <c r="B179">
        <v>40</v>
      </c>
      <c r="C179" t="s">
        <v>218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>
        <v>71</v>
      </c>
      <c r="T179">
        <v>5000</v>
      </c>
      <c r="U179">
        <v>78</v>
      </c>
      <c r="V179">
        <v>5000</v>
      </c>
      <c r="W179">
        <v>85</v>
      </c>
      <c r="X179">
        <v>5000</v>
      </c>
      <c r="Y179">
        <v>93</v>
      </c>
      <c r="Z179">
        <v>5000</v>
      </c>
      <c r="AA179">
        <v>102</v>
      </c>
      <c r="AB179">
        <v>5000</v>
      </c>
      <c r="AC179">
        <v>112</v>
      </c>
      <c r="AD179">
        <v>5000</v>
      </c>
      <c r="AE179">
        <v>123</v>
      </c>
      <c r="AF179">
        <v>5000</v>
      </c>
      <c r="AG179">
        <v>135</v>
      </c>
      <c r="AH179">
        <v>5000</v>
      </c>
      <c r="AI179">
        <v>5000</v>
      </c>
      <c r="AJ179">
        <v>5000</v>
      </c>
      <c r="AK179">
        <v>162</v>
      </c>
      <c r="AL179">
        <v>5000</v>
      </c>
      <c r="AM179">
        <v>178</v>
      </c>
      <c r="AN179">
        <v>5000</v>
      </c>
      <c r="AO179">
        <v>195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 hidden="1">
      <c r="A180" s="1">
        <v>179</v>
      </c>
      <c r="B180">
        <v>42</v>
      </c>
      <c r="C180" t="s">
        <v>219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>
        <v>88</v>
      </c>
      <c r="T180">
        <v>5000</v>
      </c>
      <c r="U180">
        <v>96</v>
      </c>
      <c r="V180">
        <v>5000</v>
      </c>
      <c r="W180">
        <v>105</v>
      </c>
      <c r="X180">
        <v>5000</v>
      </c>
      <c r="Y180">
        <v>115</v>
      </c>
      <c r="Z180">
        <v>5000</v>
      </c>
      <c r="AA180">
        <v>126</v>
      </c>
      <c r="AB180">
        <v>5000</v>
      </c>
      <c r="AC180">
        <v>138</v>
      </c>
      <c r="AD180">
        <v>5000</v>
      </c>
      <c r="AE180">
        <v>151</v>
      </c>
      <c r="AF180">
        <v>5000</v>
      </c>
      <c r="AG180">
        <v>166</v>
      </c>
      <c r="AH180">
        <v>5000</v>
      </c>
      <c r="AI180">
        <v>5000</v>
      </c>
      <c r="AJ180">
        <v>5000</v>
      </c>
      <c r="AK180">
        <v>200</v>
      </c>
      <c r="AL180">
        <v>5000</v>
      </c>
      <c r="AM180">
        <v>220</v>
      </c>
      <c r="AN180">
        <v>5000</v>
      </c>
      <c r="AO180">
        <v>242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 hidden="1">
      <c r="A181" s="1">
        <v>180</v>
      </c>
      <c r="B181">
        <v>43</v>
      </c>
      <c r="C181" t="s">
        <v>220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>
        <v>83</v>
      </c>
      <c r="T181">
        <v>5000</v>
      </c>
      <c r="U181">
        <v>91</v>
      </c>
      <c r="V181">
        <v>5000</v>
      </c>
      <c r="W181">
        <v>100</v>
      </c>
      <c r="X181">
        <v>5000</v>
      </c>
      <c r="Y181">
        <v>110</v>
      </c>
      <c r="Z181">
        <v>5000</v>
      </c>
      <c r="AA181">
        <v>121</v>
      </c>
      <c r="AB181">
        <v>5000</v>
      </c>
      <c r="AC181">
        <v>133</v>
      </c>
      <c r="AD181">
        <v>5000</v>
      </c>
      <c r="AE181">
        <v>146</v>
      </c>
      <c r="AF181">
        <v>5000</v>
      </c>
      <c r="AG181">
        <v>160</v>
      </c>
      <c r="AH181">
        <v>5000</v>
      </c>
      <c r="AI181">
        <v>5000</v>
      </c>
      <c r="AJ181">
        <v>5000</v>
      </c>
      <c r="AK181">
        <v>193</v>
      </c>
      <c r="AL181">
        <v>5000</v>
      </c>
      <c r="AM181">
        <v>212</v>
      </c>
      <c r="AN181">
        <v>5000</v>
      </c>
      <c r="AO181">
        <v>233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>
        <v>82</v>
      </c>
      <c r="T182">
        <v>5000</v>
      </c>
      <c r="U182">
        <v>90</v>
      </c>
      <c r="V182">
        <v>5000</v>
      </c>
      <c r="W182">
        <v>99</v>
      </c>
      <c r="X182">
        <v>5000</v>
      </c>
      <c r="Y182">
        <v>108</v>
      </c>
      <c r="Z182">
        <v>5000</v>
      </c>
      <c r="AA182">
        <v>118</v>
      </c>
      <c r="AB182">
        <v>5000</v>
      </c>
      <c r="AC182">
        <v>129</v>
      </c>
      <c r="AD182">
        <v>5000</v>
      </c>
      <c r="AE182">
        <v>141</v>
      </c>
      <c r="AF182">
        <v>5000</v>
      </c>
      <c r="AG182">
        <v>155</v>
      </c>
      <c r="AH182">
        <v>5000</v>
      </c>
      <c r="AI182">
        <v>5000</v>
      </c>
      <c r="AJ182">
        <v>5000</v>
      </c>
      <c r="AK182">
        <v>187</v>
      </c>
      <c r="AL182">
        <v>5000</v>
      </c>
      <c r="AM182">
        <v>205</v>
      </c>
      <c r="AN182">
        <v>5000</v>
      </c>
      <c r="AO182">
        <v>225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>
        <v>94</v>
      </c>
      <c r="T183">
        <v>5000</v>
      </c>
      <c r="U183">
        <v>103</v>
      </c>
      <c r="V183">
        <v>5000</v>
      </c>
      <c r="W183">
        <v>113</v>
      </c>
      <c r="X183">
        <v>5000</v>
      </c>
      <c r="Y183">
        <v>124</v>
      </c>
      <c r="Z183">
        <v>5000</v>
      </c>
      <c r="AA183">
        <v>136</v>
      </c>
      <c r="AB183">
        <v>5000</v>
      </c>
      <c r="AC183">
        <v>149</v>
      </c>
      <c r="AD183">
        <v>5000</v>
      </c>
      <c r="AE183">
        <v>163</v>
      </c>
      <c r="AF183">
        <v>5000</v>
      </c>
      <c r="AG183">
        <v>179</v>
      </c>
      <c r="AH183">
        <v>5000</v>
      </c>
      <c r="AI183">
        <v>5000</v>
      </c>
      <c r="AJ183">
        <v>5000</v>
      </c>
      <c r="AK183">
        <v>215</v>
      </c>
      <c r="AL183">
        <v>5000</v>
      </c>
      <c r="AM183">
        <v>236</v>
      </c>
      <c r="AN183">
        <v>5000</v>
      </c>
      <c r="AO183">
        <v>259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 hidden="1">
      <c r="A184" s="1">
        <v>183</v>
      </c>
      <c r="B184">
        <v>56</v>
      </c>
      <c r="C184" t="s">
        <v>223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>
        <v>99</v>
      </c>
      <c r="T184">
        <v>5000</v>
      </c>
      <c r="U184">
        <v>108</v>
      </c>
      <c r="V184">
        <v>5000</v>
      </c>
      <c r="W184">
        <v>118</v>
      </c>
      <c r="X184">
        <v>5000</v>
      </c>
      <c r="Y184">
        <v>129</v>
      </c>
      <c r="Z184">
        <v>5000</v>
      </c>
      <c r="AA184">
        <v>141</v>
      </c>
      <c r="AB184">
        <v>5000</v>
      </c>
      <c r="AC184">
        <v>155</v>
      </c>
      <c r="AD184">
        <v>5000</v>
      </c>
      <c r="AE184">
        <v>170</v>
      </c>
      <c r="AF184">
        <v>5000</v>
      </c>
      <c r="AG184">
        <v>187</v>
      </c>
      <c r="AH184">
        <v>5000</v>
      </c>
      <c r="AI184">
        <v>5000</v>
      </c>
      <c r="AJ184">
        <v>5000</v>
      </c>
      <c r="AK184">
        <v>225</v>
      </c>
      <c r="AL184">
        <v>5000</v>
      </c>
      <c r="AM184">
        <v>247</v>
      </c>
      <c r="AN184">
        <v>5000</v>
      </c>
      <c r="AO184">
        <v>271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 hidden="1">
      <c r="A185" s="1">
        <v>184</v>
      </c>
      <c r="B185">
        <v>57</v>
      </c>
      <c r="C185" t="s">
        <v>224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>
        <v>99</v>
      </c>
      <c r="T185">
        <v>5000</v>
      </c>
      <c r="U185">
        <v>108</v>
      </c>
      <c r="V185">
        <v>5000</v>
      </c>
      <c r="W185">
        <v>118</v>
      </c>
      <c r="X185">
        <v>5000</v>
      </c>
      <c r="Y185">
        <v>129</v>
      </c>
      <c r="Z185">
        <v>5000</v>
      </c>
      <c r="AA185">
        <v>141</v>
      </c>
      <c r="AB185">
        <v>5000</v>
      </c>
      <c r="AC185">
        <v>155</v>
      </c>
      <c r="AD185">
        <v>5000</v>
      </c>
      <c r="AE185">
        <v>170</v>
      </c>
      <c r="AF185">
        <v>5000</v>
      </c>
      <c r="AG185">
        <v>187</v>
      </c>
      <c r="AH185">
        <v>5000</v>
      </c>
      <c r="AI185">
        <v>5000</v>
      </c>
      <c r="AJ185">
        <v>5000</v>
      </c>
      <c r="AK185">
        <v>225</v>
      </c>
      <c r="AL185">
        <v>5000</v>
      </c>
      <c r="AM185">
        <v>247</v>
      </c>
      <c r="AN185">
        <v>5000</v>
      </c>
      <c r="AO185">
        <v>271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>
        <v>99</v>
      </c>
      <c r="T186">
        <v>5000</v>
      </c>
      <c r="U186">
        <v>108</v>
      </c>
      <c r="V186">
        <v>5000</v>
      </c>
      <c r="W186">
        <v>118</v>
      </c>
      <c r="X186">
        <v>5000</v>
      </c>
      <c r="Y186">
        <v>129</v>
      </c>
      <c r="Z186">
        <v>5000</v>
      </c>
      <c r="AA186">
        <v>141</v>
      </c>
      <c r="AB186">
        <v>5000</v>
      </c>
      <c r="AC186">
        <v>155</v>
      </c>
      <c r="AD186">
        <v>5000</v>
      </c>
      <c r="AE186">
        <v>170</v>
      </c>
      <c r="AF186">
        <v>5000</v>
      </c>
      <c r="AG186">
        <v>187</v>
      </c>
      <c r="AH186">
        <v>5000</v>
      </c>
      <c r="AI186">
        <v>5000</v>
      </c>
      <c r="AJ186">
        <v>5000</v>
      </c>
      <c r="AK186">
        <v>225</v>
      </c>
      <c r="AL186">
        <v>5000</v>
      </c>
      <c r="AM186">
        <v>247</v>
      </c>
      <c r="AN186">
        <v>5000</v>
      </c>
      <c r="AO186">
        <v>271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 hidden="1">
      <c r="A187" s="1">
        <v>186</v>
      </c>
      <c r="B187">
        <v>60</v>
      </c>
      <c r="C187" t="s">
        <v>226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>
        <v>104</v>
      </c>
      <c r="T187">
        <v>5000</v>
      </c>
      <c r="U187">
        <v>114</v>
      </c>
      <c r="V187">
        <v>5000</v>
      </c>
      <c r="W187">
        <v>125</v>
      </c>
      <c r="X187">
        <v>5000</v>
      </c>
      <c r="Y187">
        <v>137</v>
      </c>
      <c r="Z187">
        <v>5000</v>
      </c>
      <c r="AA187">
        <v>150</v>
      </c>
      <c r="AB187">
        <v>5000</v>
      </c>
      <c r="AC187">
        <v>165</v>
      </c>
      <c r="AD187">
        <v>5000</v>
      </c>
      <c r="AE187">
        <v>181</v>
      </c>
      <c r="AF187">
        <v>5000</v>
      </c>
      <c r="AG187">
        <v>199</v>
      </c>
      <c r="AH187">
        <v>5000</v>
      </c>
      <c r="AI187">
        <v>5000</v>
      </c>
      <c r="AJ187">
        <v>5000</v>
      </c>
      <c r="AK187">
        <v>239</v>
      </c>
      <c r="AL187">
        <v>5000</v>
      </c>
      <c r="AM187">
        <v>262</v>
      </c>
      <c r="AN187">
        <v>5000</v>
      </c>
      <c r="AO187">
        <v>288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 hidden="1">
      <c r="A188" s="1">
        <v>187</v>
      </c>
      <c r="B188">
        <v>61</v>
      </c>
      <c r="C188" t="s">
        <v>227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>
        <v>104</v>
      </c>
      <c r="T188">
        <v>5000</v>
      </c>
      <c r="U188">
        <v>114</v>
      </c>
      <c r="V188">
        <v>5000</v>
      </c>
      <c r="W188">
        <v>125</v>
      </c>
      <c r="X188">
        <v>5000</v>
      </c>
      <c r="Y188">
        <v>137</v>
      </c>
      <c r="Z188">
        <v>5000</v>
      </c>
      <c r="AA188">
        <v>150</v>
      </c>
      <c r="AB188">
        <v>5000</v>
      </c>
      <c r="AC188">
        <v>165</v>
      </c>
      <c r="AD188">
        <v>5000</v>
      </c>
      <c r="AE188">
        <v>181</v>
      </c>
      <c r="AF188">
        <v>5000</v>
      </c>
      <c r="AG188">
        <v>199</v>
      </c>
      <c r="AH188">
        <v>5000</v>
      </c>
      <c r="AI188">
        <v>5000</v>
      </c>
      <c r="AJ188">
        <v>5000</v>
      </c>
      <c r="AK188">
        <v>239</v>
      </c>
      <c r="AL188">
        <v>5000</v>
      </c>
      <c r="AM188">
        <v>262</v>
      </c>
      <c r="AN188">
        <v>5000</v>
      </c>
      <c r="AO188">
        <v>288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 hidden="1">
      <c r="A189" s="1">
        <v>188</v>
      </c>
      <c r="B189">
        <v>62</v>
      </c>
      <c r="C189" t="s">
        <v>228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>
        <v>104</v>
      </c>
      <c r="T189">
        <v>5000</v>
      </c>
      <c r="U189">
        <v>114</v>
      </c>
      <c r="V189">
        <v>5000</v>
      </c>
      <c r="W189">
        <v>125</v>
      </c>
      <c r="X189">
        <v>5000</v>
      </c>
      <c r="Y189">
        <v>137</v>
      </c>
      <c r="Z189">
        <v>5000</v>
      </c>
      <c r="AA189">
        <v>150</v>
      </c>
      <c r="AB189">
        <v>5000</v>
      </c>
      <c r="AC189">
        <v>165</v>
      </c>
      <c r="AD189">
        <v>5000</v>
      </c>
      <c r="AE189">
        <v>181</v>
      </c>
      <c r="AF189">
        <v>5000</v>
      </c>
      <c r="AG189">
        <v>199</v>
      </c>
      <c r="AH189">
        <v>5000</v>
      </c>
      <c r="AI189">
        <v>5000</v>
      </c>
      <c r="AJ189">
        <v>5000</v>
      </c>
      <c r="AK189">
        <v>239</v>
      </c>
      <c r="AL189">
        <v>5000</v>
      </c>
      <c r="AM189">
        <v>262</v>
      </c>
      <c r="AN189">
        <v>5000</v>
      </c>
      <c r="AO189">
        <v>288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 hidden="1">
      <c r="A190" s="1">
        <v>189</v>
      </c>
      <c r="B190">
        <v>63</v>
      </c>
      <c r="C190" t="s">
        <v>229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>
        <v>104</v>
      </c>
      <c r="T190">
        <v>5000</v>
      </c>
      <c r="U190">
        <v>114</v>
      </c>
      <c r="V190">
        <v>5000</v>
      </c>
      <c r="W190">
        <v>125</v>
      </c>
      <c r="X190">
        <v>5000</v>
      </c>
      <c r="Y190">
        <v>137</v>
      </c>
      <c r="Z190">
        <v>5000</v>
      </c>
      <c r="AA190">
        <v>150</v>
      </c>
      <c r="AB190">
        <v>5000</v>
      </c>
      <c r="AC190">
        <v>165</v>
      </c>
      <c r="AD190">
        <v>5000</v>
      </c>
      <c r="AE190">
        <v>181</v>
      </c>
      <c r="AF190">
        <v>5000</v>
      </c>
      <c r="AG190">
        <v>199</v>
      </c>
      <c r="AH190">
        <v>5000</v>
      </c>
      <c r="AI190">
        <v>5000</v>
      </c>
      <c r="AJ190">
        <v>5000</v>
      </c>
      <c r="AK190">
        <v>239</v>
      </c>
      <c r="AL190">
        <v>5000</v>
      </c>
      <c r="AM190">
        <v>262</v>
      </c>
      <c r="AN190">
        <v>5000</v>
      </c>
      <c r="AO190">
        <v>288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 hidden="1">
      <c r="A191" s="1">
        <v>190</v>
      </c>
      <c r="B191">
        <v>64</v>
      </c>
      <c r="C191" t="s">
        <v>230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>
        <v>104</v>
      </c>
      <c r="T191">
        <v>5000</v>
      </c>
      <c r="U191">
        <v>114</v>
      </c>
      <c r="V191">
        <v>5000</v>
      </c>
      <c r="W191">
        <v>125</v>
      </c>
      <c r="X191">
        <v>5000</v>
      </c>
      <c r="Y191">
        <v>137</v>
      </c>
      <c r="Z191">
        <v>5000</v>
      </c>
      <c r="AA191">
        <v>150</v>
      </c>
      <c r="AB191">
        <v>5000</v>
      </c>
      <c r="AC191">
        <v>165</v>
      </c>
      <c r="AD191">
        <v>5000</v>
      </c>
      <c r="AE191">
        <v>181</v>
      </c>
      <c r="AF191">
        <v>5000</v>
      </c>
      <c r="AG191">
        <v>199</v>
      </c>
      <c r="AH191">
        <v>5000</v>
      </c>
      <c r="AI191">
        <v>5000</v>
      </c>
      <c r="AJ191">
        <v>5000</v>
      </c>
      <c r="AK191">
        <v>239</v>
      </c>
      <c r="AL191">
        <v>5000</v>
      </c>
      <c r="AM191">
        <v>262</v>
      </c>
      <c r="AN191">
        <v>5000</v>
      </c>
      <c r="AO191">
        <v>288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 hidden="1">
      <c r="A192" s="1">
        <v>191</v>
      </c>
      <c r="B192">
        <v>65</v>
      </c>
      <c r="C192" t="s">
        <v>231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>
        <v>104</v>
      </c>
      <c r="T192">
        <v>5000</v>
      </c>
      <c r="U192">
        <v>114</v>
      </c>
      <c r="V192">
        <v>5000</v>
      </c>
      <c r="W192">
        <v>125</v>
      </c>
      <c r="X192">
        <v>5000</v>
      </c>
      <c r="Y192">
        <v>137</v>
      </c>
      <c r="Z192">
        <v>5000</v>
      </c>
      <c r="AA192">
        <v>150</v>
      </c>
      <c r="AB192">
        <v>5000</v>
      </c>
      <c r="AC192">
        <v>165</v>
      </c>
      <c r="AD192">
        <v>5000</v>
      </c>
      <c r="AE192">
        <v>181</v>
      </c>
      <c r="AF192">
        <v>5000</v>
      </c>
      <c r="AG192">
        <v>199</v>
      </c>
      <c r="AH192">
        <v>5000</v>
      </c>
      <c r="AI192">
        <v>5000</v>
      </c>
      <c r="AJ192">
        <v>5000</v>
      </c>
      <c r="AK192">
        <v>239</v>
      </c>
      <c r="AL192">
        <v>5000</v>
      </c>
      <c r="AM192">
        <v>262</v>
      </c>
      <c r="AN192">
        <v>5000</v>
      </c>
      <c r="AO192">
        <v>288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 hidden="1">
      <c r="A193" s="1">
        <v>192</v>
      </c>
      <c r="B193">
        <v>66</v>
      </c>
      <c r="C193" t="s">
        <v>232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>
        <v>93</v>
      </c>
      <c r="T193">
        <v>5000</v>
      </c>
      <c r="U193">
        <v>102</v>
      </c>
      <c r="V193">
        <v>5000</v>
      </c>
      <c r="W193">
        <v>112</v>
      </c>
      <c r="X193">
        <v>5000</v>
      </c>
      <c r="Y193">
        <v>123</v>
      </c>
      <c r="Z193">
        <v>5000</v>
      </c>
      <c r="AA193">
        <v>135</v>
      </c>
      <c r="AB193">
        <v>5000</v>
      </c>
      <c r="AC193">
        <v>148</v>
      </c>
      <c r="AD193">
        <v>5000</v>
      </c>
      <c r="AE193">
        <v>162</v>
      </c>
      <c r="AF193">
        <v>5000</v>
      </c>
      <c r="AG193">
        <v>178</v>
      </c>
      <c r="AH193">
        <v>5000</v>
      </c>
      <c r="AI193">
        <v>5000</v>
      </c>
      <c r="AJ193">
        <v>5000</v>
      </c>
      <c r="AK193">
        <v>214</v>
      </c>
      <c r="AL193">
        <v>5000</v>
      </c>
      <c r="AM193">
        <v>235</v>
      </c>
      <c r="AN193">
        <v>5000</v>
      </c>
      <c r="AO193">
        <v>258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 hidden="1">
      <c r="A194" s="1">
        <v>193</v>
      </c>
      <c r="B194">
        <v>1</v>
      </c>
      <c r="C194" t="s">
        <v>233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>
        <v>28</v>
      </c>
      <c r="T194">
        <v>5000</v>
      </c>
      <c r="U194">
        <v>30</v>
      </c>
      <c r="V194">
        <v>5000</v>
      </c>
      <c r="W194">
        <v>33</v>
      </c>
      <c r="X194">
        <v>5000</v>
      </c>
      <c r="Y194">
        <v>36</v>
      </c>
      <c r="Z194">
        <v>5000</v>
      </c>
      <c r="AA194">
        <v>39</v>
      </c>
      <c r="AB194">
        <v>5000</v>
      </c>
      <c r="AC194">
        <v>42</v>
      </c>
      <c r="AD194">
        <v>5000</v>
      </c>
      <c r="AE194">
        <v>46</v>
      </c>
      <c r="AF194">
        <v>5000</v>
      </c>
      <c r="AG194">
        <v>50</v>
      </c>
      <c r="AH194">
        <v>5000</v>
      </c>
      <c r="AI194">
        <v>5000</v>
      </c>
      <c r="AJ194">
        <v>5000</v>
      </c>
      <c r="AK194">
        <v>60</v>
      </c>
      <c r="AL194">
        <v>5000</v>
      </c>
      <c r="AM194">
        <v>66</v>
      </c>
      <c r="AN194">
        <v>5000</v>
      </c>
      <c r="AO194">
        <v>72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 hidden="1">
      <c r="A195" s="1">
        <v>194</v>
      </c>
      <c r="B195">
        <v>3</v>
      </c>
      <c r="C195" t="s">
        <v>235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>
        <v>71</v>
      </c>
      <c r="T195">
        <v>5000</v>
      </c>
      <c r="U195">
        <v>78</v>
      </c>
      <c r="V195">
        <v>5000</v>
      </c>
      <c r="W195">
        <v>85</v>
      </c>
      <c r="X195">
        <v>5000</v>
      </c>
      <c r="Y195">
        <v>93</v>
      </c>
      <c r="Z195">
        <v>5000</v>
      </c>
      <c r="AA195">
        <v>102</v>
      </c>
      <c r="AB195">
        <v>5000</v>
      </c>
      <c r="AC195">
        <v>112</v>
      </c>
      <c r="AD195">
        <v>5000</v>
      </c>
      <c r="AE195">
        <v>123</v>
      </c>
      <c r="AF195">
        <v>5000</v>
      </c>
      <c r="AG195">
        <v>135</v>
      </c>
      <c r="AH195">
        <v>5000</v>
      </c>
      <c r="AI195">
        <v>5000</v>
      </c>
      <c r="AJ195">
        <v>5000</v>
      </c>
      <c r="AK195">
        <v>162</v>
      </c>
      <c r="AL195">
        <v>5000</v>
      </c>
      <c r="AM195">
        <v>178</v>
      </c>
      <c r="AN195">
        <v>5000</v>
      </c>
      <c r="AO195">
        <v>195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 hidden="1">
      <c r="A196" s="1">
        <v>195</v>
      </c>
      <c r="B196">
        <v>5</v>
      </c>
      <c r="C196" t="s">
        <v>236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>
        <v>47</v>
      </c>
      <c r="T196">
        <v>5000</v>
      </c>
      <c r="U196">
        <v>51</v>
      </c>
      <c r="V196">
        <v>5000</v>
      </c>
      <c r="W196">
        <v>56</v>
      </c>
      <c r="X196">
        <v>5000</v>
      </c>
      <c r="Y196">
        <v>61</v>
      </c>
      <c r="Z196">
        <v>5000</v>
      </c>
      <c r="AA196">
        <v>67</v>
      </c>
      <c r="AB196">
        <v>5000</v>
      </c>
      <c r="AC196">
        <v>73</v>
      </c>
      <c r="AD196">
        <v>5000</v>
      </c>
      <c r="AE196">
        <v>80</v>
      </c>
      <c r="AF196">
        <v>5000</v>
      </c>
      <c r="AG196">
        <v>88</v>
      </c>
      <c r="AH196">
        <v>5000</v>
      </c>
      <c r="AI196">
        <v>5000</v>
      </c>
      <c r="AJ196">
        <v>5000</v>
      </c>
      <c r="AK196">
        <v>105</v>
      </c>
      <c r="AL196">
        <v>5000</v>
      </c>
      <c r="AM196">
        <v>115</v>
      </c>
      <c r="AN196">
        <v>5000</v>
      </c>
      <c r="AO196">
        <v>126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 hidden="1">
      <c r="A197" s="1">
        <v>196</v>
      </c>
      <c r="B197">
        <v>7</v>
      </c>
      <c r="C197" t="s">
        <v>237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>
        <v>33</v>
      </c>
      <c r="T197">
        <v>5000</v>
      </c>
      <c r="U197">
        <v>36</v>
      </c>
      <c r="V197">
        <v>5000</v>
      </c>
      <c r="W197">
        <v>39</v>
      </c>
      <c r="X197">
        <v>5000</v>
      </c>
      <c r="Y197">
        <v>42</v>
      </c>
      <c r="Z197">
        <v>5000</v>
      </c>
      <c r="AA197">
        <v>46</v>
      </c>
      <c r="AB197">
        <v>5000</v>
      </c>
      <c r="AC197">
        <v>50</v>
      </c>
      <c r="AD197">
        <v>5000</v>
      </c>
      <c r="AE197">
        <v>55</v>
      </c>
      <c r="AF197">
        <v>5000</v>
      </c>
      <c r="AG197">
        <v>60</v>
      </c>
      <c r="AH197">
        <v>5000</v>
      </c>
      <c r="AI197">
        <v>5000</v>
      </c>
      <c r="AJ197">
        <v>5000</v>
      </c>
      <c r="AK197">
        <v>72</v>
      </c>
      <c r="AL197">
        <v>5000</v>
      </c>
      <c r="AM197">
        <v>79</v>
      </c>
      <c r="AN197">
        <v>5000</v>
      </c>
      <c r="AO197">
        <v>86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 hidden="1">
      <c r="A198" s="1">
        <v>197</v>
      </c>
      <c r="B198">
        <v>9</v>
      </c>
      <c r="C198" t="s">
        <v>238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>
        <v>36</v>
      </c>
      <c r="T198">
        <v>5000</v>
      </c>
      <c r="U198">
        <v>39</v>
      </c>
      <c r="V198">
        <v>5000</v>
      </c>
      <c r="W198">
        <v>42</v>
      </c>
      <c r="X198">
        <v>5000</v>
      </c>
      <c r="Y198">
        <v>46</v>
      </c>
      <c r="Z198">
        <v>5000</v>
      </c>
      <c r="AA198">
        <v>50</v>
      </c>
      <c r="AB198">
        <v>5000</v>
      </c>
      <c r="AC198">
        <v>55</v>
      </c>
      <c r="AD198">
        <v>5000</v>
      </c>
      <c r="AE198">
        <v>60</v>
      </c>
      <c r="AF198">
        <v>5000</v>
      </c>
      <c r="AG198">
        <v>66</v>
      </c>
      <c r="AH198">
        <v>5000</v>
      </c>
      <c r="AI198">
        <v>5000</v>
      </c>
      <c r="AJ198">
        <v>5000</v>
      </c>
      <c r="AK198">
        <v>79</v>
      </c>
      <c r="AL198">
        <v>5000</v>
      </c>
      <c r="AM198">
        <v>86</v>
      </c>
      <c r="AN198">
        <v>5000</v>
      </c>
      <c r="AO198">
        <v>94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 hidden="1">
      <c r="A199" s="1">
        <v>198</v>
      </c>
      <c r="B199">
        <v>10</v>
      </c>
      <c r="C199" t="s">
        <v>239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>
        <v>71</v>
      </c>
      <c r="T199">
        <v>5000</v>
      </c>
      <c r="U199">
        <v>78</v>
      </c>
      <c r="V199">
        <v>5000</v>
      </c>
      <c r="W199">
        <v>85</v>
      </c>
      <c r="X199">
        <v>5000</v>
      </c>
      <c r="Y199">
        <v>93</v>
      </c>
      <c r="Z199">
        <v>5000</v>
      </c>
      <c r="AA199">
        <v>102</v>
      </c>
      <c r="AB199">
        <v>5000</v>
      </c>
      <c r="AC199">
        <v>112</v>
      </c>
      <c r="AD199">
        <v>5000</v>
      </c>
      <c r="AE199">
        <v>123</v>
      </c>
      <c r="AF199">
        <v>5000</v>
      </c>
      <c r="AG199">
        <v>135</v>
      </c>
      <c r="AH199">
        <v>5000</v>
      </c>
      <c r="AI199">
        <v>5000</v>
      </c>
      <c r="AJ199">
        <v>5000</v>
      </c>
      <c r="AK199">
        <v>162</v>
      </c>
      <c r="AL199">
        <v>5000</v>
      </c>
      <c r="AM199">
        <v>178</v>
      </c>
      <c r="AN199">
        <v>5000</v>
      </c>
      <c r="AO199">
        <v>195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 hidden="1">
      <c r="A200" s="1">
        <v>199</v>
      </c>
      <c r="B200">
        <v>11</v>
      </c>
      <c r="C200" t="s">
        <v>240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>
        <v>55</v>
      </c>
      <c r="T200">
        <v>5000</v>
      </c>
      <c r="U200">
        <v>60</v>
      </c>
      <c r="V200">
        <v>5000</v>
      </c>
      <c r="W200">
        <v>66</v>
      </c>
      <c r="X200">
        <v>5000</v>
      </c>
      <c r="Y200">
        <v>72</v>
      </c>
      <c r="Z200">
        <v>5000</v>
      </c>
      <c r="AA200">
        <v>79</v>
      </c>
      <c r="AB200">
        <v>5000</v>
      </c>
      <c r="AC200">
        <v>86</v>
      </c>
      <c r="AD200">
        <v>5000</v>
      </c>
      <c r="AE200">
        <v>94</v>
      </c>
      <c r="AF200">
        <v>5000</v>
      </c>
      <c r="AG200">
        <v>103</v>
      </c>
      <c r="AH200">
        <v>5000</v>
      </c>
      <c r="AI200">
        <v>5000</v>
      </c>
      <c r="AJ200">
        <v>5000</v>
      </c>
      <c r="AK200">
        <v>124</v>
      </c>
      <c r="AL200">
        <v>5000</v>
      </c>
      <c r="AM200">
        <v>136</v>
      </c>
      <c r="AN200">
        <v>5000</v>
      </c>
      <c r="AO200">
        <v>149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 hidden="1">
      <c r="A201" s="1">
        <v>200</v>
      </c>
      <c r="B201">
        <v>12</v>
      </c>
      <c r="C201" t="s">
        <v>241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>
        <v>77</v>
      </c>
      <c r="T201">
        <v>5000</v>
      </c>
      <c r="U201">
        <v>84</v>
      </c>
      <c r="V201">
        <v>5000</v>
      </c>
      <c r="W201">
        <v>92</v>
      </c>
      <c r="X201">
        <v>5000</v>
      </c>
      <c r="Y201">
        <v>101</v>
      </c>
      <c r="Z201">
        <v>5000</v>
      </c>
      <c r="AA201">
        <v>111</v>
      </c>
      <c r="AB201">
        <v>5000</v>
      </c>
      <c r="AC201">
        <v>122</v>
      </c>
      <c r="AD201">
        <v>5000</v>
      </c>
      <c r="AE201">
        <v>134</v>
      </c>
      <c r="AF201">
        <v>5000</v>
      </c>
      <c r="AG201">
        <v>147</v>
      </c>
      <c r="AH201">
        <v>5000</v>
      </c>
      <c r="AI201">
        <v>5000</v>
      </c>
      <c r="AJ201">
        <v>5000</v>
      </c>
      <c r="AK201">
        <v>177</v>
      </c>
      <c r="AL201">
        <v>5000</v>
      </c>
      <c r="AM201">
        <v>194</v>
      </c>
      <c r="AN201">
        <v>5000</v>
      </c>
      <c r="AO201">
        <v>213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 hidden="1">
      <c r="A202" s="1">
        <v>201</v>
      </c>
      <c r="B202">
        <v>13</v>
      </c>
      <c r="C202" t="s">
        <v>242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>
        <v>69</v>
      </c>
      <c r="T202">
        <v>5000</v>
      </c>
      <c r="U202">
        <v>75</v>
      </c>
      <c r="V202">
        <v>5000</v>
      </c>
      <c r="W202">
        <v>82</v>
      </c>
      <c r="X202">
        <v>5000</v>
      </c>
      <c r="Y202">
        <v>90</v>
      </c>
      <c r="Z202">
        <v>5000</v>
      </c>
      <c r="AA202">
        <v>99</v>
      </c>
      <c r="AB202">
        <v>5000</v>
      </c>
      <c r="AC202">
        <v>108</v>
      </c>
      <c r="AD202">
        <v>5000</v>
      </c>
      <c r="AE202">
        <v>118</v>
      </c>
      <c r="AF202">
        <v>5000</v>
      </c>
      <c r="AG202">
        <v>129</v>
      </c>
      <c r="AH202">
        <v>5000</v>
      </c>
      <c r="AI202">
        <v>5000</v>
      </c>
      <c r="AJ202">
        <v>5000</v>
      </c>
      <c r="AK202">
        <v>155</v>
      </c>
      <c r="AL202">
        <v>5000</v>
      </c>
      <c r="AM202">
        <v>170</v>
      </c>
      <c r="AN202">
        <v>5000</v>
      </c>
      <c r="AO202">
        <v>187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 hidden="1">
      <c r="A203" s="1">
        <v>202</v>
      </c>
      <c r="B203">
        <v>22</v>
      </c>
      <c r="C203" t="s">
        <v>243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>
        <v>64</v>
      </c>
      <c r="T203">
        <v>5000</v>
      </c>
      <c r="U203">
        <v>70</v>
      </c>
      <c r="V203">
        <v>5000</v>
      </c>
      <c r="W203">
        <v>77</v>
      </c>
      <c r="X203">
        <v>5000</v>
      </c>
      <c r="Y203">
        <v>84</v>
      </c>
      <c r="Z203">
        <v>5000</v>
      </c>
      <c r="AA203">
        <v>92</v>
      </c>
      <c r="AB203">
        <v>5000</v>
      </c>
      <c r="AC203">
        <v>101</v>
      </c>
      <c r="AD203">
        <v>5000</v>
      </c>
      <c r="AE203">
        <v>111</v>
      </c>
      <c r="AF203">
        <v>5000</v>
      </c>
      <c r="AG203">
        <v>122</v>
      </c>
      <c r="AH203">
        <v>5000</v>
      </c>
      <c r="AI203">
        <v>5000</v>
      </c>
      <c r="AJ203">
        <v>5000</v>
      </c>
      <c r="AK203">
        <v>147</v>
      </c>
      <c r="AL203">
        <v>5000</v>
      </c>
      <c r="AM203">
        <v>161</v>
      </c>
      <c r="AN203">
        <v>5000</v>
      </c>
      <c r="AO203">
        <v>177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 hidden="1">
      <c r="A204" s="1">
        <v>203</v>
      </c>
      <c r="B204">
        <v>23</v>
      </c>
      <c r="C204" t="s">
        <v>244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>
        <v>58</v>
      </c>
      <c r="T204">
        <v>5000</v>
      </c>
      <c r="U204">
        <v>63</v>
      </c>
      <c r="V204">
        <v>5000</v>
      </c>
      <c r="W204">
        <v>69</v>
      </c>
      <c r="X204">
        <v>5000</v>
      </c>
      <c r="Y204">
        <v>75</v>
      </c>
      <c r="Z204">
        <v>5000</v>
      </c>
      <c r="AA204">
        <v>82</v>
      </c>
      <c r="AB204">
        <v>5000</v>
      </c>
      <c r="AC204">
        <v>90</v>
      </c>
      <c r="AD204">
        <v>5000</v>
      </c>
      <c r="AE204">
        <v>99</v>
      </c>
      <c r="AF204">
        <v>5000</v>
      </c>
      <c r="AG204">
        <v>108</v>
      </c>
      <c r="AH204">
        <v>5000</v>
      </c>
      <c r="AI204">
        <v>5000</v>
      </c>
      <c r="AJ204">
        <v>5000</v>
      </c>
      <c r="AK204">
        <v>129</v>
      </c>
      <c r="AL204">
        <v>5000</v>
      </c>
      <c r="AM204">
        <v>141</v>
      </c>
      <c r="AN204">
        <v>5000</v>
      </c>
      <c r="AO204">
        <v>155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 hidden="1">
      <c r="A205" s="1">
        <v>204</v>
      </c>
      <c r="B205">
        <v>24</v>
      </c>
      <c r="C205" t="s">
        <v>245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>
        <v>80</v>
      </c>
      <c r="T205">
        <v>5000</v>
      </c>
      <c r="U205">
        <v>88</v>
      </c>
      <c r="V205">
        <v>5000</v>
      </c>
      <c r="W205">
        <v>96</v>
      </c>
      <c r="X205">
        <v>5000</v>
      </c>
      <c r="Y205">
        <v>105</v>
      </c>
      <c r="Z205">
        <v>5000</v>
      </c>
      <c r="AA205">
        <v>115</v>
      </c>
      <c r="AB205">
        <v>5000</v>
      </c>
      <c r="AC205">
        <v>126</v>
      </c>
      <c r="AD205">
        <v>5000</v>
      </c>
      <c r="AE205">
        <v>138</v>
      </c>
      <c r="AF205">
        <v>5000</v>
      </c>
      <c r="AG205">
        <v>151</v>
      </c>
      <c r="AH205">
        <v>5000</v>
      </c>
      <c r="AI205">
        <v>5000</v>
      </c>
      <c r="AJ205">
        <v>5000</v>
      </c>
      <c r="AK205">
        <v>182</v>
      </c>
      <c r="AL205">
        <v>5000</v>
      </c>
      <c r="AM205">
        <v>200</v>
      </c>
      <c r="AN205">
        <v>5000</v>
      </c>
      <c r="AO205">
        <v>220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 hidden="1">
      <c r="A206" s="1">
        <v>205</v>
      </c>
      <c r="B206">
        <v>25</v>
      </c>
      <c r="C206" t="s">
        <v>246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>
        <v>51</v>
      </c>
      <c r="T206">
        <v>5000</v>
      </c>
      <c r="U206">
        <v>56</v>
      </c>
      <c r="V206">
        <v>5000</v>
      </c>
      <c r="W206">
        <v>61</v>
      </c>
      <c r="X206">
        <v>5000</v>
      </c>
      <c r="Y206">
        <v>67</v>
      </c>
      <c r="Z206">
        <v>5000</v>
      </c>
      <c r="AA206">
        <v>73</v>
      </c>
      <c r="AB206">
        <v>5000</v>
      </c>
      <c r="AC206">
        <v>80</v>
      </c>
      <c r="AD206">
        <v>5000</v>
      </c>
      <c r="AE206">
        <v>88</v>
      </c>
      <c r="AF206">
        <v>5000</v>
      </c>
      <c r="AG206">
        <v>96</v>
      </c>
      <c r="AH206">
        <v>5000</v>
      </c>
      <c r="AI206">
        <v>5000</v>
      </c>
      <c r="AJ206">
        <v>5000</v>
      </c>
      <c r="AK206">
        <v>115</v>
      </c>
      <c r="AL206">
        <v>5000</v>
      </c>
      <c r="AM206">
        <v>126</v>
      </c>
      <c r="AN206">
        <v>5000</v>
      </c>
      <c r="AO206">
        <v>138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 hidden="1">
      <c r="A207" s="1">
        <v>206</v>
      </c>
      <c r="B207">
        <v>26</v>
      </c>
      <c r="C207" t="s">
        <v>247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>
        <v>95</v>
      </c>
      <c r="T207">
        <v>5000</v>
      </c>
      <c r="U207">
        <v>104</v>
      </c>
      <c r="V207">
        <v>5000</v>
      </c>
      <c r="W207">
        <v>114</v>
      </c>
      <c r="X207">
        <v>5000</v>
      </c>
      <c r="Y207">
        <v>125</v>
      </c>
      <c r="Z207">
        <v>5000</v>
      </c>
      <c r="AA207">
        <v>137</v>
      </c>
      <c r="AB207">
        <v>5000</v>
      </c>
      <c r="AC207">
        <v>150</v>
      </c>
      <c r="AD207">
        <v>5000</v>
      </c>
      <c r="AE207">
        <v>165</v>
      </c>
      <c r="AF207">
        <v>5000</v>
      </c>
      <c r="AG207">
        <v>181</v>
      </c>
      <c r="AH207">
        <v>5000</v>
      </c>
      <c r="AI207">
        <v>5000</v>
      </c>
      <c r="AJ207">
        <v>5000</v>
      </c>
      <c r="AK207">
        <v>218</v>
      </c>
      <c r="AL207">
        <v>5000</v>
      </c>
      <c r="AM207">
        <v>239</v>
      </c>
      <c r="AN207">
        <v>5000</v>
      </c>
      <c r="AO207">
        <v>262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 hidden="1">
      <c r="A208" s="1">
        <v>207</v>
      </c>
      <c r="B208">
        <v>33</v>
      </c>
      <c r="C208" t="s">
        <v>248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>
        <v>91</v>
      </c>
      <c r="T208">
        <v>5000</v>
      </c>
      <c r="U208">
        <v>100</v>
      </c>
      <c r="V208">
        <v>5000</v>
      </c>
      <c r="W208">
        <v>110</v>
      </c>
      <c r="X208">
        <v>5000</v>
      </c>
      <c r="Y208">
        <v>121</v>
      </c>
      <c r="Z208">
        <v>5000</v>
      </c>
      <c r="AA208">
        <v>133</v>
      </c>
      <c r="AB208">
        <v>5000</v>
      </c>
      <c r="AC208">
        <v>146</v>
      </c>
      <c r="AD208">
        <v>5000</v>
      </c>
      <c r="AE208">
        <v>160</v>
      </c>
      <c r="AF208">
        <v>5000</v>
      </c>
      <c r="AG208">
        <v>176</v>
      </c>
      <c r="AH208">
        <v>5000</v>
      </c>
      <c r="AI208">
        <v>5000</v>
      </c>
      <c r="AJ208">
        <v>5000</v>
      </c>
      <c r="AK208">
        <v>212</v>
      </c>
      <c r="AL208">
        <v>5000</v>
      </c>
      <c r="AM208">
        <v>233</v>
      </c>
      <c r="AN208">
        <v>5000</v>
      </c>
      <c r="AO208">
        <v>256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 hidden="1">
      <c r="A209" s="1">
        <v>208</v>
      </c>
      <c r="B209">
        <v>36</v>
      </c>
      <c r="C209" t="s">
        <v>249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>
        <v>93</v>
      </c>
      <c r="T209">
        <v>5000</v>
      </c>
      <c r="U209">
        <v>102</v>
      </c>
      <c r="V209">
        <v>5000</v>
      </c>
      <c r="W209">
        <v>112</v>
      </c>
      <c r="X209">
        <v>5000</v>
      </c>
      <c r="Y209">
        <v>123</v>
      </c>
      <c r="Z209">
        <v>5000</v>
      </c>
      <c r="AA209">
        <v>135</v>
      </c>
      <c r="AB209">
        <v>5000</v>
      </c>
      <c r="AC209">
        <v>148</v>
      </c>
      <c r="AD209">
        <v>5000</v>
      </c>
      <c r="AE209">
        <v>162</v>
      </c>
      <c r="AF209">
        <v>5000</v>
      </c>
      <c r="AG209">
        <v>178</v>
      </c>
      <c r="AH209">
        <v>5000</v>
      </c>
      <c r="AI209">
        <v>5000</v>
      </c>
      <c r="AJ209">
        <v>5000</v>
      </c>
      <c r="AK209">
        <v>214</v>
      </c>
      <c r="AL209">
        <v>5000</v>
      </c>
      <c r="AM209">
        <v>235</v>
      </c>
      <c r="AN209">
        <v>5000</v>
      </c>
      <c r="AO209">
        <v>258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 hidden="1">
      <c r="A210" s="1">
        <v>209</v>
      </c>
      <c r="B210">
        <v>37</v>
      </c>
      <c r="C210" t="s">
        <v>250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>
        <v>66</v>
      </c>
      <c r="T210">
        <v>5000</v>
      </c>
      <c r="U210">
        <v>72</v>
      </c>
      <c r="V210">
        <v>5000</v>
      </c>
      <c r="W210">
        <v>79</v>
      </c>
      <c r="X210">
        <v>5000</v>
      </c>
      <c r="Y210">
        <v>86</v>
      </c>
      <c r="Z210">
        <v>5000</v>
      </c>
      <c r="AA210">
        <v>94</v>
      </c>
      <c r="AB210">
        <v>5000</v>
      </c>
      <c r="AC210">
        <v>103</v>
      </c>
      <c r="AD210">
        <v>5000</v>
      </c>
      <c r="AE210">
        <v>113</v>
      </c>
      <c r="AF210">
        <v>5000</v>
      </c>
      <c r="AG210">
        <v>124</v>
      </c>
      <c r="AH210">
        <v>5000</v>
      </c>
      <c r="AI210">
        <v>5000</v>
      </c>
      <c r="AJ210">
        <v>5000</v>
      </c>
      <c r="AK210">
        <v>149</v>
      </c>
      <c r="AL210">
        <v>5000</v>
      </c>
      <c r="AM210">
        <v>163</v>
      </c>
      <c r="AN210">
        <v>5000</v>
      </c>
      <c r="AO210">
        <v>179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 hidden="1">
      <c r="A211" s="1">
        <v>210</v>
      </c>
      <c r="B211">
        <v>39</v>
      </c>
      <c r="C211" t="s">
        <v>251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>
        <v>77</v>
      </c>
      <c r="T211">
        <v>5000</v>
      </c>
      <c r="U211">
        <v>84</v>
      </c>
      <c r="V211">
        <v>5000</v>
      </c>
      <c r="W211">
        <v>92</v>
      </c>
      <c r="X211">
        <v>5000</v>
      </c>
      <c r="Y211">
        <v>101</v>
      </c>
      <c r="Z211">
        <v>5000</v>
      </c>
      <c r="AA211">
        <v>111</v>
      </c>
      <c r="AB211">
        <v>5000</v>
      </c>
      <c r="AC211">
        <v>122</v>
      </c>
      <c r="AD211">
        <v>5000</v>
      </c>
      <c r="AE211">
        <v>134</v>
      </c>
      <c r="AF211">
        <v>5000</v>
      </c>
      <c r="AG211">
        <v>147</v>
      </c>
      <c r="AH211">
        <v>5000</v>
      </c>
      <c r="AI211">
        <v>5000</v>
      </c>
      <c r="AJ211">
        <v>5000</v>
      </c>
      <c r="AK211">
        <v>177</v>
      </c>
      <c r="AL211">
        <v>5000</v>
      </c>
      <c r="AM211">
        <v>194</v>
      </c>
      <c r="AN211">
        <v>5000</v>
      </c>
      <c r="AO211">
        <v>213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 hidden="1">
      <c r="A212" s="1">
        <v>211</v>
      </c>
      <c r="B212">
        <v>40</v>
      </c>
      <c r="C212" t="s">
        <v>252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>
        <v>81</v>
      </c>
      <c r="T212">
        <v>5000</v>
      </c>
      <c r="U212">
        <v>89</v>
      </c>
      <c r="V212">
        <v>5000</v>
      </c>
      <c r="W212">
        <v>97</v>
      </c>
      <c r="X212">
        <v>5000</v>
      </c>
      <c r="Y212">
        <v>106</v>
      </c>
      <c r="Z212">
        <v>5000</v>
      </c>
      <c r="AA212">
        <v>116</v>
      </c>
      <c r="AB212">
        <v>5000</v>
      </c>
      <c r="AC212">
        <v>127</v>
      </c>
      <c r="AD212">
        <v>5000</v>
      </c>
      <c r="AE212">
        <v>139</v>
      </c>
      <c r="AF212">
        <v>5000</v>
      </c>
      <c r="AG212">
        <v>152</v>
      </c>
      <c r="AH212">
        <v>5000</v>
      </c>
      <c r="AI212">
        <v>5000</v>
      </c>
      <c r="AJ212">
        <v>5000</v>
      </c>
      <c r="AK212">
        <v>183</v>
      </c>
      <c r="AL212">
        <v>5000</v>
      </c>
      <c r="AM212">
        <v>201</v>
      </c>
      <c r="AN212">
        <v>5000</v>
      </c>
      <c r="AO212">
        <v>221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 hidden="1">
      <c r="A213" s="1">
        <v>212</v>
      </c>
      <c r="B213">
        <v>42</v>
      </c>
      <c r="C213" t="s">
        <v>253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>
        <v>92</v>
      </c>
      <c r="T213">
        <v>5000</v>
      </c>
      <c r="U213">
        <v>101</v>
      </c>
      <c r="V213">
        <v>5000</v>
      </c>
      <c r="W213">
        <v>111</v>
      </c>
      <c r="X213">
        <v>5000</v>
      </c>
      <c r="Y213">
        <v>122</v>
      </c>
      <c r="Z213">
        <v>5000</v>
      </c>
      <c r="AA213">
        <v>134</v>
      </c>
      <c r="AB213">
        <v>5000</v>
      </c>
      <c r="AC213">
        <v>147</v>
      </c>
      <c r="AD213">
        <v>5000</v>
      </c>
      <c r="AE213">
        <v>161</v>
      </c>
      <c r="AF213">
        <v>5000</v>
      </c>
      <c r="AG213">
        <v>177</v>
      </c>
      <c r="AH213">
        <v>5000</v>
      </c>
      <c r="AI213">
        <v>5000</v>
      </c>
      <c r="AJ213">
        <v>5000</v>
      </c>
      <c r="AK213">
        <v>213</v>
      </c>
      <c r="AL213">
        <v>5000</v>
      </c>
      <c r="AM213">
        <v>234</v>
      </c>
      <c r="AN213">
        <v>5000</v>
      </c>
      <c r="AO213">
        <v>257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 hidden="1">
      <c r="A214" s="1">
        <v>213</v>
      </c>
      <c r="B214">
        <v>43</v>
      </c>
      <c r="C214" t="s">
        <v>254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>
        <v>82</v>
      </c>
      <c r="T214">
        <v>5000</v>
      </c>
      <c r="U214">
        <v>90</v>
      </c>
      <c r="V214">
        <v>5000</v>
      </c>
      <c r="W214">
        <v>99</v>
      </c>
      <c r="X214">
        <v>5000</v>
      </c>
      <c r="Y214">
        <v>108</v>
      </c>
      <c r="Z214">
        <v>5000</v>
      </c>
      <c r="AA214">
        <v>118</v>
      </c>
      <c r="AB214">
        <v>5000</v>
      </c>
      <c r="AC214">
        <v>129</v>
      </c>
      <c r="AD214">
        <v>5000</v>
      </c>
      <c r="AE214">
        <v>141</v>
      </c>
      <c r="AF214">
        <v>5000</v>
      </c>
      <c r="AG214">
        <v>155</v>
      </c>
      <c r="AH214">
        <v>5000</v>
      </c>
      <c r="AI214">
        <v>5000</v>
      </c>
      <c r="AJ214">
        <v>5000</v>
      </c>
      <c r="AK214">
        <v>187</v>
      </c>
      <c r="AL214">
        <v>5000</v>
      </c>
      <c r="AM214">
        <v>205</v>
      </c>
      <c r="AN214">
        <v>5000</v>
      </c>
      <c r="AO214">
        <v>225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 hidden="1">
      <c r="A215" s="1">
        <v>214</v>
      </c>
      <c r="B215">
        <v>44</v>
      </c>
      <c r="C215" t="s">
        <v>255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>
        <v>89</v>
      </c>
      <c r="T215">
        <v>5000</v>
      </c>
      <c r="U215">
        <v>97</v>
      </c>
      <c r="V215">
        <v>5000</v>
      </c>
      <c r="W215">
        <v>106</v>
      </c>
      <c r="X215">
        <v>5000</v>
      </c>
      <c r="Y215">
        <v>116</v>
      </c>
      <c r="Z215">
        <v>5000</v>
      </c>
      <c r="AA215">
        <v>127</v>
      </c>
      <c r="AB215">
        <v>5000</v>
      </c>
      <c r="AC215">
        <v>139</v>
      </c>
      <c r="AD215">
        <v>5000</v>
      </c>
      <c r="AE215">
        <v>152</v>
      </c>
      <c r="AF215">
        <v>5000</v>
      </c>
      <c r="AG215">
        <v>167</v>
      </c>
      <c r="AH215">
        <v>5000</v>
      </c>
      <c r="AI215">
        <v>5000</v>
      </c>
      <c r="AJ215">
        <v>5000</v>
      </c>
      <c r="AK215">
        <v>201</v>
      </c>
      <c r="AL215">
        <v>5000</v>
      </c>
      <c r="AM215">
        <v>221</v>
      </c>
      <c r="AN215">
        <v>5000</v>
      </c>
      <c r="AO215">
        <v>243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 hidden="1">
      <c r="A216" s="1">
        <v>215</v>
      </c>
      <c r="B216">
        <v>45</v>
      </c>
      <c r="C216" t="s">
        <v>256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>
        <v>96</v>
      </c>
      <c r="T216">
        <v>5000</v>
      </c>
      <c r="U216">
        <v>105</v>
      </c>
      <c r="V216">
        <v>5000</v>
      </c>
      <c r="W216">
        <v>115</v>
      </c>
      <c r="X216">
        <v>5000</v>
      </c>
      <c r="Y216">
        <v>126</v>
      </c>
      <c r="Z216">
        <v>5000</v>
      </c>
      <c r="AA216">
        <v>138</v>
      </c>
      <c r="AB216">
        <v>5000</v>
      </c>
      <c r="AC216">
        <v>151</v>
      </c>
      <c r="AD216">
        <v>5000</v>
      </c>
      <c r="AE216">
        <v>166</v>
      </c>
      <c r="AF216">
        <v>5000</v>
      </c>
      <c r="AG216">
        <v>182</v>
      </c>
      <c r="AH216">
        <v>5000</v>
      </c>
      <c r="AI216">
        <v>5000</v>
      </c>
      <c r="AJ216">
        <v>5000</v>
      </c>
      <c r="AK216">
        <v>220</v>
      </c>
      <c r="AL216">
        <v>5000</v>
      </c>
      <c r="AM216">
        <v>242</v>
      </c>
      <c r="AN216">
        <v>5000</v>
      </c>
      <c r="AO216">
        <v>266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 hidden="1">
      <c r="A217" s="1">
        <v>216</v>
      </c>
      <c r="B217">
        <v>56</v>
      </c>
      <c r="C217" t="s">
        <v>257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>
        <v>96</v>
      </c>
      <c r="T217">
        <v>5000</v>
      </c>
      <c r="U217">
        <v>105</v>
      </c>
      <c r="V217">
        <v>5000</v>
      </c>
      <c r="W217">
        <v>115</v>
      </c>
      <c r="X217">
        <v>5000</v>
      </c>
      <c r="Y217">
        <v>126</v>
      </c>
      <c r="Z217">
        <v>5000</v>
      </c>
      <c r="AA217">
        <v>138</v>
      </c>
      <c r="AB217">
        <v>5000</v>
      </c>
      <c r="AC217">
        <v>151</v>
      </c>
      <c r="AD217">
        <v>5000</v>
      </c>
      <c r="AE217">
        <v>166</v>
      </c>
      <c r="AF217">
        <v>5000</v>
      </c>
      <c r="AG217">
        <v>182</v>
      </c>
      <c r="AH217">
        <v>5000</v>
      </c>
      <c r="AI217">
        <v>5000</v>
      </c>
      <c r="AJ217">
        <v>5000</v>
      </c>
      <c r="AK217">
        <v>220</v>
      </c>
      <c r="AL217">
        <v>5000</v>
      </c>
      <c r="AM217">
        <v>242</v>
      </c>
      <c r="AN217">
        <v>5000</v>
      </c>
      <c r="AO217">
        <v>266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 hidden="1">
      <c r="A218" s="1">
        <v>217</v>
      </c>
      <c r="B218">
        <v>57</v>
      </c>
      <c r="C218" t="s">
        <v>258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>
        <v>97</v>
      </c>
      <c r="T218">
        <v>5000</v>
      </c>
      <c r="U218">
        <v>106</v>
      </c>
      <c r="V218">
        <v>5000</v>
      </c>
      <c r="W218">
        <v>116</v>
      </c>
      <c r="X218">
        <v>5000</v>
      </c>
      <c r="Y218">
        <v>127</v>
      </c>
      <c r="Z218">
        <v>5000</v>
      </c>
      <c r="AA218">
        <v>139</v>
      </c>
      <c r="AB218">
        <v>5000</v>
      </c>
      <c r="AC218">
        <v>152</v>
      </c>
      <c r="AD218">
        <v>5000</v>
      </c>
      <c r="AE218">
        <v>167</v>
      </c>
      <c r="AF218">
        <v>5000</v>
      </c>
      <c r="AG218">
        <v>183</v>
      </c>
      <c r="AH218">
        <v>5000</v>
      </c>
      <c r="AI218">
        <v>5000</v>
      </c>
      <c r="AJ218">
        <v>5000</v>
      </c>
      <c r="AK218">
        <v>221</v>
      </c>
      <c r="AL218">
        <v>5000</v>
      </c>
      <c r="AM218">
        <v>243</v>
      </c>
      <c r="AN218">
        <v>5000</v>
      </c>
      <c r="AO218">
        <v>267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 hidden="1">
      <c r="A219" s="1">
        <v>218</v>
      </c>
      <c r="B219">
        <v>58</v>
      </c>
      <c r="C219" t="s">
        <v>259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>
        <v>97</v>
      </c>
      <c r="T219">
        <v>5000</v>
      </c>
      <c r="U219">
        <v>106</v>
      </c>
      <c r="V219">
        <v>5000</v>
      </c>
      <c r="W219">
        <v>116</v>
      </c>
      <c r="X219">
        <v>5000</v>
      </c>
      <c r="Y219">
        <v>127</v>
      </c>
      <c r="Z219">
        <v>5000</v>
      </c>
      <c r="AA219">
        <v>139</v>
      </c>
      <c r="AB219">
        <v>5000</v>
      </c>
      <c r="AC219">
        <v>152</v>
      </c>
      <c r="AD219">
        <v>5000</v>
      </c>
      <c r="AE219">
        <v>167</v>
      </c>
      <c r="AF219">
        <v>5000</v>
      </c>
      <c r="AG219">
        <v>183</v>
      </c>
      <c r="AH219">
        <v>5000</v>
      </c>
      <c r="AI219">
        <v>5000</v>
      </c>
      <c r="AJ219">
        <v>5000</v>
      </c>
      <c r="AK219">
        <v>221</v>
      </c>
      <c r="AL219">
        <v>5000</v>
      </c>
      <c r="AM219">
        <v>243</v>
      </c>
      <c r="AN219">
        <v>5000</v>
      </c>
      <c r="AO219">
        <v>267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 hidden="1">
      <c r="A220" s="1">
        <v>219</v>
      </c>
      <c r="B220">
        <v>60</v>
      </c>
      <c r="C220" t="s">
        <v>260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>
        <v>104</v>
      </c>
      <c r="T220">
        <v>5000</v>
      </c>
      <c r="U220">
        <v>114</v>
      </c>
      <c r="V220">
        <v>5000</v>
      </c>
      <c r="W220">
        <v>125</v>
      </c>
      <c r="X220">
        <v>5000</v>
      </c>
      <c r="Y220">
        <v>137</v>
      </c>
      <c r="Z220">
        <v>5000</v>
      </c>
      <c r="AA220">
        <v>150</v>
      </c>
      <c r="AB220">
        <v>5000</v>
      </c>
      <c r="AC220">
        <v>165</v>
      </c>
      <c r="AD220">
        <v>5000</v>
      </c>
      <c r="AE220">
        <v>181</v>
      </c>
      <c r="AF220">
        <v>5000</v>
      </c>
      <c r="AG220">
        <v>199</v>
      </c>
      <c r="AH220">
        <v>5000</v>
      </c>
      <c r="AI220">
        <v>5000</v>
      </c>
      <c r="AJ220">
        <v>5000</v>
      </c>
      <c r="AK220">
        <v>239</v>
      </c>
      <c r="AL220">
        <v>5000</v>
      </c>
      <c r="AM220">
        <v>262</v>
      </c>
      <c r="AN220">
        <v>5000</v>
      </c>
      <c r="AO220">
        <v>288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 hidden="1">
      <c r="A221" s="1">
        <v>220</v>
      </c>
      <c r="B221">
        <v>61</v>
      </c>
      <c r="C221" t="s">
        <v>261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>
        <v>104</v>
      </c>
      <c r="T221">
        <v>5000</v>
      </c>
      <c r="U221">
        <v>114</v>
      </c>
      <c r="V221">
        <v>5000</v>
      </c>
      <c r="W221">
        <v>125</v>
      </c>
      <c r="X221">
        <v>5000</v>
      </c>
      <c r="Y221">
        <v>137</v>
      </c>
      <c r="Z221">
        <v>5000</v>
      </c>
      <c r="AA221">
        <v>150</v>
      </c>
      <c r="AB221">
        <v>5000</v>
      </c>
      <c r="AC221">
        <v>165</v>
      </c>
      <c r="AD221">
        <v>5000</v>
      </c>
      <c r="AE221">
        <v>181</v>
      </c>
      <c r="AF221">
        <v>5000</v>
      </c>
      <c r="AG221">
        <v>199</v>
      </c>
      <c r="AH221">
        <v>5000</v>
      </c>
      <c r="AI221">
        <v>5000</v>
      </c>
      <c r="AJ221">
        <v>5000</v>
      </c>
      <c r="AK221">
        <v>239</v>
      </c>
      <c r="AL221">
        <v>5000</v>
      </c>
      <c r="AM221">
        <v>262</v>
      </c>
      <c r="AN221">
        <v>5000</v>
      </c>
      <c r="AO221">
        <v>288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 hidden="1">
      <c r="A222" s="1">
        <v>221</v>
      </c>
      <c r="B222">
        <v>62</v>
      </c>
      <c r="C222" t="s">
        <v>262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>
        <v>104</v>
      </c>
      <c r="T222">
        <v>5000</v>
      </c>
      <c r="U222">
        <v>114</v>
      </c>
      <c r="V222">
        <v>5000</v>
      </c>
      <c r="W222">
        <v>125</v>
      </c>
      <c r="X222">
        <v>5000</v>
      </c>
      <c r="Y222">
        <v>137</v>
      </c>
      <c r="Z222">
        <v>5000</v>
      </c>
      <c r="AA222">
        <v>150</v>
      </c>
      <c r="AB222">
        <v>5000</v>
      </c>
      <c r="AC222">
        <v>165</v>
      </c>
      <c r="AD222">
        <v>5000</v>
      </c>
      <c r="AE222">
        <v>181</v>
      </c>
      <c r="AF222">
        <v>5000</v>
      </c>
      <c r="AG222">
        <v>199</v>
      </c>
      <c r="AH222">
        <v>5000</v>
      </c>
      <c r="AI222">
        <v>5000</v>
      </c>
      <c r="AJ222">
        <v>5000</v>
      </c>
      <c r="AK222">
        <v>239</v>
      </c>
      <c r="AL222">
        <v>5000</v>
      </c>
      <c r="AM222">
        <v>262</v>
      </c>
      <c r="AN222">
        <v>5000</v>
      </c>
      <c r="AO222">
        <v>288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 hidden="1">
      <c r="A223" s="1">
        <v>222</v>
      </c>
      <c r="B223">
        <v>63</v>
      </c>
      <c r="C223" t="s">
        <v>263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>
        <v>104</v>
      </c>
      <c r="T223">
        <v>5000</v>
      </c>
      <c r="U223">
        <v>114</v>
      </c>
      <c r="V223">
        <v>5000</v>
      </c>
      <c r="W223">
        <v>125</v>
      </c>
      <c r="X223">
        <v>5000</v>
      </c>
      <c r="Y223">
        <v>137</v>
      </c>
      <c r="Z223">
        <v>5000</v>
      </c>
      <c r="AA223">
        <v>150</v>
      </c>
      <c r="AB223">
        <v>5000</v>
      </c>
      <c r="AC223">
        <v>165</v>
      </c>
      <c r="AD223">
        <v>5000</v>
      </c>
      <c r="AE223">
        <v>181</v>
      </c>
      <c r="AF223">
        <v>5000</v>
      </c>
      <c r="AG223">
        <v>199</v>
      </c>
      <c r="AH223">
        <v>5000</v>
      </c>
      <c r="AI223">
        <v>5000</v>
      </c>
      <c r="AJ223">
        <v>5000</v>
      </c>
      <c r="AK223">
        <v>239</v>
      </c>
      <c r="AL223">
        <v>5000</v>
      </c>
      <c r="AM223">
        <v>262</v>
      </c>
      <c r="AN223">
        <v>5000</v>
      </c>
      <c r="AO223">
        <v>288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 hidden="1">
      <c r="A224" s="1">
        <v>223</v>
      </c>
      <c r="B224">
        <v>64</v>
      </c>
      <c r="C224" t="s">
        <v>264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>
        <v>104</v>
      </c>
      <c r="T224">
        <v>5000</v>
      </c>
      <c r="U224">
        <v>114</v>
      </c>
      <c r="V224">
        <v>5000</v>
      </c>
      <c r="W224">
        <v>125</v>
      </c>
      <c r="X224">
        <v>5000</v>
      </c>
      <c r="Y224">
        <v>137</v>
      </c>
      <c r="Z224">
        <v>5000</v>
      </c>
      <c r="AA224">
        <v>150</v>
      </c>
      <c r="AB224">
        <v>5000</v>
      </c>
      <c r="AC224">
        <v>165</v>
      </c>
      <c r="AD224">
        <v>5000</v>
      </c>
      <c r="AE224">
        <v>181</v>
      </c>
      <c r="AF224">
        <v>5000</v>
      </c>
      <c r="AG224">
        <v>199</v>
      </c>
      <c r="AH224">
        <v>5000</v>
      </c>
      <c r="AI224">
        <v>5000</v>
      </c>
      <c r="AJ224">
        <v>5000</v>
      </c>
      <c r="AK224">
        <v>239</v>
      </c>
      <c r="AL224">
        <v>5000</v>
      </c>
      <c r="AM224">
        <v>262</v>
      </c>
      <c r="AN224">
        <v>5000</v>
      </c>
      <c r="AO224">
        <v>288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 hidden="1">
      <c r="A225" s="1">
        <v>224</v>
      </c>
      <c r="B225">
        <v>65</v>
      </c>
      <c r="C225" t="s">
        <v>265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>
        <v>104</v>
      </c>
      <c r="T225">
        <v>5000</v>
      </c>
      <c r="U225">
        <v>114</v>
      </c>
      <c r="V225">
        <v>5000</v>
      </c>
      <c r="W225">
        <v>125</v>
      </c>
      <c r="X225">
        <v>5000</v>
      </c>
      <c r="Y225">
        <v>137</v>
      </c>
      <c r="Z225">
        <v>5000</v>
      </c>
      <c r="AA225">
        <v>150</v>
      </c>
      <c r="AB225">
        <v>5000</v>
      </c>
      <c r="AC225">
        <v>165</v>
      </c>
      <c r="AD225">
        <v>5000</v>
      </c>
      <c r="AE225">
        <v>181</v>
      </c>
      <c r="AF225">
        <v>5000</v>
      </c>
      <c r="AG225">
        <v>199</v>
      </c>
      <c r="AH225">
        <v>5000</v>
      </c>
      <c r="AI225">
        <v>5000</v>
      </c>
      <c r="AJ225">
        <v>5000</v>
      </c>
      <c r="AK225">
        <v>239</v>
      </c>
      <c r="AL225">
        <v>5000</v>
      </c>
      <c r="AM225">
        <v>262</v>
      </c>
      <c r="AN225">
        <v>5000</v>
      </c>
      <c r="AO225">
        <v>288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 hidden="1">
      <c r="A226" s="1">
        <v>225</v>
      </c>
      <c r="B226">
        <v>66</v>
      </c>
      <c r="C226" t="s">
        <v>266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>
        <v>94</v>
      </c>
      <c r="T226">
        <v>5000</v>
      </c>
      <c r="U226">
        <v>103</v>
      </c>
      <c r="V226">
        <v>5000</v>
      </c>
      <c r="W226">
        <v>113</v>
      </c>
      <c r="X226">
        <v>5000</v>
      </c>
      <c r="Y226">
        <v>124</v>
      </c>
      <c r="Z226">
        <v>5000</v>
      </c>
      <c r="AA226">
        <v>136</v>
      </c>
      <c r="AB226">
        <v>5000</v>
      </c>
      <c r="AC226">
        <v>149</v>
      </c>
      <c r="AD226">
        <v>5000</v>
      </c>
      <c r="AE226">
        <v>163</v>
      </c>
      <c r="AF226">
        <v>5000</v>
      </c>
      <c r="AG226">
        <v>179</v>
      </c>
      <c r="AH226">
        <v>5000</v>
      </c>
      <c r="AI226">
        <v>5000</v>
      </c>
      <c r="AJ226">
        <v>5000</v>
      </c>
      <c r="AK226">
        <v>215</v>
      </c>
      <c r="AL226">
        <v>5000</v>
      </c>
      <c r="AM226">
        <v>236</v>
      </c>
      <c r="AN226">
        <v>5000</v>
      </c>
      <c r="AO226">
        <v>259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>
        <v>44</v>
      </c>
      <c r="T227">
        <v>5000</v>
      </c>
      <c r="U227">
        <v>48</v>
      </c>
      <c r="V227">
        <v>5000</v>
      </c>
      <c r="W227">
        <v>52</v>
      </c>
      <c r="X227">
        <v>5000</v>
      </c>
      <c r="Y227">
        <v>57</v>
      </c>
      <c r="Z227">
        <v>5000</v>
      </c>
      <c r="AA227">
        <v>62</v>
      </c>
      <c r="AB227">
        <v>5000</v>
      </c>
      <c r="AC227">
        <v>68</v>
      </c>
      <c r="AD227">
        <v>5000</v>
      </c>
      <c r="AE227">
        <v>74</v>
      </c>
      <c r="AF227">
        <v>5000</v>
      </c>
      <c r="AG227">
        <v>81</v>
      </c>
      <c r="AH227">
        <v>5000</v>
      </c>
      <c r="AI227">
        <v>5000</v>
      </c>
      <c r="AJ227">
        <v>5000</v>
      </c>
      <c r="AK227">
        <v>97</v>
      </c>
      <c r="AL227">
        <v>5000</v>
      </c>
      <c r="AM227">
        <v>106</v>
      </c>
      <c r="AN227">
        <v>5000</v>
      </c>
      <c r="AO227">
        <v>116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 hidden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4">
        <v>10</v>
      </c>
      <c r="G228" s="4">
        <v>50</v>
      </c>
      <c r="H228" s="4">
        <v>60</v>
      </c>
      <c r="I228" s="4">
        <v>10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v>26</v>
      </c>
      <c r="T228" s="4">
        <v>5000</v>
      </c>
      <c r="U228" s="4">
        <v>28</v>
      </c>
      <c r="V228" s="4">
        <v>5000</v>
      </c>
      <c r="W228" s="4">
        <v>30</v>
      </c>
      <c r="X228" s="4">
        <v>5000</v>
      </c>
      <c r="Y228" s="4">
        <v>33</v>
      </c>
      <c r="Z228" s="4">
        <v>5000</v>
      </c>
      <c r="AA228" s="4">
        <v>36</v>
      </c>
      <c r="AB228" s="4">
        <v>5000</v>
      </c>
      <c r="AC228" s="4">
        <v>39</v>
      </c>
      <c r="AD228" s="4">
        <v>5000</v>
      </c>
      <c r="AE228" s="4">
        <v>42</v>
      </c>
      <c r="AF228" s="4">
        <v>5000</v>
      </c>
      <c r="AG228" s="4">
        <v>46</v>
      </c>
      <c r="AH228" s="4">
        <v>5000</v>
      </c>
      <c r="AI228" s="4">
        <v>5000</v>
      </c>
      <c r="AJ228" s="4">
        <v>5000</v>
      </c>
      <c r="AK228" s="4">
        <v>55</v>
      </c>
      <c r="AL228" s="4">
        <v>5000</v>
      </c>
      <c r="AM228" s="4">
        <v>60</v>
      </c>
      <c r="AN228" s="4">
        <v>5000</v>
      </c>
      <c r="AO228" s="4">
        <v>66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 hidden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4">
        <v>10</v>
      </c>
      <c r="G229" s="4">
        <v>50</v>
      </c>
      <c r="H229" s="4">
        <v>60</v>
      </c>
      <c r="I229" s="4">
        <v>20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v>26</v>
      </c>
      <c r="T229" s="4">
        <v>5000</v>
      </c>
      <c r="U229" s="4">
        <v>28</v>
      </c>
      <c r="V229" s="4">
        <v>5000</v>
      </c>
      <c r="W229" s="4">
        <v>30</v>
      </c>
      <c r="X229" s="4">
        <v>5000</v>
      </c>
      <c r="Y229" s="4">
        <v>33</v>
      </c>
      <c r="Z229" s="4">
        <v>5000</v>
      </c>
      <c r="AA229" s="4">
        <v>36</v>
      </c>
      <c r="AB229" s="4">
        <v>5000</v>
      </c>
      <c r="AC229" s="4">
        <v>39</v>
      </c>
      <c r="AD229" s="4">
        <v>5000</v>
      </c>
      <c r="AE229" s="4">
        <v>42</v>
      </c>
      <c r="AF229" s="4">
        <v>5000</v>
      </c>
      <c r="AG229" s="4">
        <v>46</v>
      </c>
      <c r="AH229" s="4">
        <v>5000</v>
      </c>
      <c r="AI229" s="4">
        <v>5000</v>
      </c>
      <c r="AJ229" s="4">
        <v>5000</v>
      </c>
      <c r="AK229" s="4">
        <v>55</v>
      </c>
      <c r="AL229" s="4">
        <v>5000</v>
      </c>
      <c r="AM229" s="4">
        <v>60</v>
      </c>
      <c r="AN229" s="4">
        <v>5000</v>
      </c>
      <c r="AO229" s="4">
        <v>66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 hidden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4">
        <v>10</v>
      </c>
      <c r="G230" s="4">
        <v>0</v>
      </c>
      <c r="H230" s="4">
        <v>0</v>
      </c>
      <c r="I230" s="4">
        <v>10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v>50</v>
      </c>
      <c r="T230" s="4">
        <v>5000</v>
      </c>
      <c r="U230" s="4">
        <v>55</v>
      </c>
      <c r="V230" s="4">
        <v>5000</v>
      </c>
      <c r="W230" s="4">
        <v>60</v>
      </c>
      <c r="X230" s="4">
        <v>5000</v>
      </c>
      <c r="Y230" s="4">
        <v>66</v>
      </c>
      <c r="Z230" s="4">
        <v>5000</v>
      </c>
      <c r="AA230" s="4">
        <v>72</v>
      </c>
      <c r="AB230" s="4">
        <v>5000</v>
      </c>
      <c r="AC230" s="4">
        <v>79</v>
      </c>
      <c r="AD230" s="4">
        <v>5000</v>
      </c>
      <c r="AE230" s="4">
        <v>86</v>
      </c>
      <c r="AF230" s="4">
        <v>5000</v>
      </c>
      <c r="AG230" s="4">
        <v>94</v>
      </c>
      <c r="AH230" s="4">
        <v>5000</v>
      </c>
      <c r="AI230" s="4">
        <v>5000</v>
      </c>
      <c r="AJ230" s="4">
        <v>5000</v>
      </c>
      <c r="AK230" s="4">
        <v>113</v>
      </c>
      <c r="AL230" s="4">
        <v>5000</v>
      </c>
      <c r="AM230" s="4">
        <v>124</v>
      </c>
      <c r="AN230" s="4">
        <v>5000</v>
      </c>
      <c r="AO230" s="4">
        <v>136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2389</v>
      </c>
      <c r="D231" s="4">
        <v>2</v>
      </c>
      <c r="E231" s="4">
        <v>205</v>
      </c>
      <c r="F231" s="4">
        <v>10</v>
      </c>
      <c r="G231" s="4">
        <v>50</v>
      </c>
      <c r="H231" s="4">
        <v>60</v>
      </c>
      <c r="I231" s="4">
        <v>30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v>26</v>
      </c>
      <c r="T231" s="4">
        <v>5000</v>
      </c>
      <c r="U231" s="4">
        <v>28</v>
      </c>
      <c r="V231" s="4">
        <v>5000</v>
      </c>
      <c r="W231" s="4">
        <v>30</v>
      </c>
      <c r="X231" s="4">
        <v>5000</v>
      </c>
      <c r="Y231" s="4">
        <v>33</v>
      </c>
      <c r="Z231" s="4">
        <v>5000</v>
      </c>
      <c r="AA231" s="4">
        <v>36</v>
      </c>
      <c r="AB231" s="4">
        <v>5000</v>
      </c>
      <c r="AC231" s="4">
        <v>39</v>
      </c>
      <c r="AD231" s="4">
        <v>5000</v>
      </c>
      <c r="AE231" s="4">
        <v>42</v>
      </c>
      <c r="AF231" s="4">
        <v>5000</v>
      </c>
      <c r="AG231" s="4">
        <v>46</v>
      </c>
      <c r="AH231" s="4">
        <v>5000</v>
      </c>
      <c r="AI231" s="4">
        <v>5000</v>
      </c>
      <c r="AJ231" s="4">
        <v>5000</v>
      </c>
      <c r="AK231" s="4">
        <v>55</v>
      </c>
      <c r="AL231" s="4">
        <v>5000</v>
      </c>
      <c r="AM231" s="4">
        <v>60</v>
      </c>
      <c r="AN231" s="4">
        <v>5000</v>
      </c>
      <c r="AO231" s="4">
        <v>66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4">
        <v>10</v>
      </c>
      <c r="G232" s="4">
        <v>50</v>
      </c>
      <c r="H232" s="4">
        <v>60</v>
      </c>
      <c r="I232" s="4">
        <v>40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v>26</v>
      </c>
      <c r="T232" s="4">
        <v>5000</v>
      </c>
      <c r="U232" s="4">
        <v>28</v>
      </c>
      <c r="V232" s="4">
        <v>5000</v>
      </c>
      <c r="W232" s="4">
        <v>30</v>
      </c>
      <c r="X232" s="4">
        <v>5000</v>
      </c>
      <c r="Y232" s="4">
        <v>33</v>
      </c>
      <c r="Z232" s="4">
        <v>5000</v>
      </c>
      <c r="AA232" s="4">
        <v>36</v>
      </c>
      <c r="AB232" s="4">
        <v>5000</v>
      </c>
      <c r="AC232" s="4">
        <v>39</v>
      </c>
      <c r="AD232" s="4">
        <v>5000</v>
      </c>
      <c r="AE232" s="4">
        <v>42</v>
      </c>
      <c r="AF232" s="4">
        <v>5000</v>
      </c>
      <c r="AG232" s="4">
        <v>46</v>
      </c>
      <c r="AH232" s="4">
        <v>5000</v>
      </c>
      <c r="AI232" s="4">
        <v>5000</v>
      </c>
      <c r="AJ232" s="4">
        <v>5000</v>
      </c>
      <c r="AK232" s="4">
        <v>55</v>
      </c>
      <c r="AL232" s="4">
        <v>5000</v>
      </c>
      <c r="AM232" s="4">
        <v>60</v>
      </c>
      <c r="AN232" s="4">
        <v>5000</v>
      </c>
      <c r="AO232" s="4">
        <v>66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 hidden="1">
      <c r="A233" s="1">
        <v>232</v>
      </c>
      <c r="B233">
        <v>208</v>
      </c>
      <c r="C233" t="s">
        <v>272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>
        <v>26</v>
      </c>
      <c r="T233">
        <v>5000</v>
      </c>
      <c r="U233">
        <v>28</v>
      </c>
      <c r="V233">
        <v>5000</v>
      </c>
      <c r="W233">
        <v>30</v>
      </c>
      <c r="X233">
        <v>5000</v>
      </c>
      <c r="Y233">
        <v>33</v>
      </c>
      <c r="Z233">
        <v>5000</v>
      </c>
      <c r="AA233">
        <v>36</v>
      </c>
      <c r="AB233">
        <v>5000</v>
      </c>
      <c r="AC233">
        <v>39</v>
      </c>
      <c r="AD233">
        <v>5000</v>
      </c>
      <c r="AE233">
        <v>42</v>
      </c>
      <c r="AF233">
        <v>5000</v>
      </c>
      <c r="AG233">
        <v>46</v>
      </c>
      <c r="AH233">
        <v>5000</v>
      </c>
      <c r="AI233">
        <v>5000</v>
      </c>
      <c r="AJ233">
        <v>5000</v>
      </c>
      <c r="AK233">
        <v>55</v>
      </c>
      <c r="AL233">
        <v>5000</v>
      </c>
      <c r="AM233">
        <v>60</v>
      </c>
      <c r="AN233">
        <v>5000</v>
      </c>
      <c r="AO233">
        <v>66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2390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v>26</v>
      </c>
      <c r="T234" s="4">
        <v>5000</v>
      </c>
      <c r="U234" s="4">
        <v>28</v>
      </c>
      <c r="V234" s="4">
        <v>5000</v>
      </c>
      <c r="W234" s="4">
        <v>30</v>
      </c>
      <c r="X234" s="4">
        <v>5000</v>
      </c>
      <c r="Y234" s="4">
        <v>33</v>
      </c>
      <c r="Z234" s="4">
        <v>5000</v>
      </c>
      <c r="AA234" s="4">
        <v>36</v>
      </c>
      <c r="AB234" s="4">
        <v>5000</v>
      </c>
      <c r="AC234" s="4">
        <v>39</v>
      </c>
      <c r="AD234" s="4">
        <v>5000</v>
      </c>
      <c r="AE234" s="4">
        <v>42</v>
      </c>
      <c r="AF234" s="4">
        <v>5000</v>
      </c>
      <c r="AG234" s="4">
        <v>46</v>
      </c>
      <c r="AH234" s="4">
        <v>5000</v>
      </c>
      <c r="AI234" s="4">
        <v>5000</v>
      </c>
      <c r="AJ234" s="4">
        <v>5000</v>
      </c>
      <c r="AK234" s="4">
        <v>55</v>
      </c>
      <c r="AL234" s="4">
        <v>5000</v>
      </c>
      <c r="AM234" s="4">
        <v>60</v>
      </c>
      <c r="AN234" s="4">
        <v>5000</v>
      </c>
      <c r="AO234" s="4">
        <v>66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 hidden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4">
        <v>10</v>
      </c>
      <c r="G235" s="4">
        <v>50</v>
      </c>
      <c r="H235" s="4">
        <v>60</v>
      </c>
      <c r="I235" s="4">
        <v>20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v>26</v>
      </c>
      <c r="T235" s="4">
        <v>5000</v>
      </c>
      <c r="U235" s="4">
        <v>28</v>
      </c>
      <c r="V235" s="4">
        <v>5000</v>
      </c>
      <c r="W235" s="4">
        <v>30</v>
      </c>
      <c r="X235" s="4">
        <v>5000</v>
      </c>
      <c r="Y235" s="4">
        <v>33</v>
      </c>
      <c r="Z235" s="4">
        <v>5000</v>
      </c>
      <c r="AA235" s="4">
        <v>36</v>
      </c>
      <c r="AB235" s="4">
        <v>5000</v>
      </c>
      <c r="AC235" s="4">
        <v>39</v>
      </c>
      <c r="AD235" s="4">
        <v>5000</v>
      </c>
      <c r="AE235" s="4">
        <v>42</v>
      </c>
      <c r="AF235" s="4">
        <v>5000</v>
      </c>
      <c r="AG235" s="4">
        <v>46</v>
      </c>
      <c r="AH235" s="4">
        <v>5000</v>
      </c>
      <c r="AI235" s="4">
        <v>5000</v>
      </c>
      <c r="AJ235" s="4">
        <v>5000</v>
      </c>
      <c r="AK235" s="4">
        <v>55</v>
      </c>
      <c r="AL235" s="4">
        <v>5000</v>
      </c>
      <c r="AM235" s="4">
        <v>60</v>
      </c>
      <c r="AN235" s="4">
        <v>5000</v>
      </c>
      <c r="AO235" s="4">
        <v>66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 hidden="1">
      <c r="A236" s="1">
        <v>235</v>
      </c>
      <c r="B236">
        <v>202</v>
      </c>
      <c r="C236" t="s">
        <v>274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>
        <v>26</v>
      </c>
      <c r="T236">
        <v>5000</v>
      </c>
      <c r="U236">
        <v>28</v>
      </c>
      <c r="V236">
        <v>5000</v>
      </c>
      <c r="W236">
        <v>30</v>
      </c>
      <c r="X236">
        <v>5000</v>
      </c>
      <c r="Y236">
        <v>33</v>
      </c>
      <c r="Z236">
        <v>5000</v>
      </c>
      <c r="AA236">
        <v>36</v>
      </c>
      <c r="AB236">
        <v>5000</v>
      </c>
      <c r="AC236">
        <v>39</v>
      </c>
      <c r="AD236">
        <v>5000</v>
      </c>
      <c r="AE236">
        <v>42</v>
      </c>
      <c r="AF236">
        <v>5000</v>
      </c>
      <c r="AG236">
        <v>46</v>
      </c>
      <c r="AH236">
        <v>5000</v>
      </c>
      <c r="AI236">
        <v>5000</v>
      </c>
      <c r="AJ236">
        <v>5000</v>
      </c>
      <c r="AK236">
        <v>55</v>
      </c>
      <c r="AL236">
        <v>5000</v>
      </c>
      <c r="AM236">
        <v>60</v>
      </c>
      <c r="AN236">
        <v>5000</v>
      </c>
      <c r="AO236">
        <v>66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 hidden="1">
      <c r="A237" s="1">
        <v>236</v>
      </c>
      <c r="B237">
        <v>203</v>
      </c>
      <c r="C237" t="s">
        <v>275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>
        <v>26</v>
      </c>
      <c r="T237">
        <v>5000</v>
      </c>
      <c r="U237">
        <v>28</v>
      </c>
      <c r="V237">
        <v>5000</v>
      </c>
      <c r="W237">
        <v>30</v>
      </c>
      <c r="X237">
        <v>5000</v>
      </c>
      <c r="Y237">
        <v>33</v>
      </c>
      <c r="Z237">
        <v>5000</v>
      </c>
      <c r="AA237">
        <v>36</v>
      </c>
      <c r="AB237">
        <v>5000</v>
      </c>
      <c r="AC237">
        <v>39</v>
      </c>
      <c r="AD237">
        <v>5000</v>
      </c>
      <c r="AE237">
        <v>42</v>
      </c>
      <c r="AF237">
        <v>5000</v>
      </c>
      <c r="AG237">
        <v>46</v>
      </c>
      <c r="AH237">
        <v>5000</v>
      </c>
      <c r="AI237">
        <v>5000</v>
      </c>
      <c r="AJ237">
        <v>5000</v>
      </c>
      <c r="AK237">
        <v>55</v>
      </c>
      <c r="AL237">
        <v>5000</v>
      </c>
      <c r="AM237">
        <v>60</v>
      </c>
      <c r="AN237">
        <v>5000</v>
      </c>
      <c r="AO237">
        <v>66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 hidden="1">
      <c r="A238" s="1">
        <v>237</v>
      </c>
      <c r="B238">
        <v>204</v>
      </c>
      <c r="C238" t="s">
        <v>276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>
        <v>50</v>
      </c>
      <c r="T238">
        <v>5000</v>
      </c>
      <c r="U238">
        <v>55</v>
      </c>
      <c r="V238">
        <v>5000</v>
      </c>
      <c r="W238">
        <v>60</v>
      </c>
      <c r="X238">
        <v>5000</v>
      </c>
      <c r="Y238">
        <v>66</v>
      </c>
      <c r="Z238">
        <v>5000</v>
      </c>
      <c r="AA238">
        <v>72</v>
      </c>
      <c r="AB238">
        <v>5000</v>
      </c>
      <c r="AC238">
        <v>79</v>
      </c>
      <c r="AD238">
        <v>5000</v>
      </c>
      <c r="AE238">
        <v>86</v>
      </c>
      <c r="AF238">
        <v>5000</v>
      </c>
      <c r="AG238">
        <v>94</v>
      </c>
      <c r="AH238">
        <v>5000</v>
      </c>
      <c r="AI238">
        <v>5000</v>
      </c>
      <c r="AJ238">
        <v>5000</v>
      </c>
      <c r="AK238">
        <v>113</v>
      </c>
      <c r="AL238">
        <v>5000</v>
      </c>
      <c r="AM238">
        <v>124</v>
      </c>
      <c r="AN238">
        <v>5000</v>
      </c>
      <c r="AO238">
        <v>136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>
        <v>26</v>
      </c>
      <c r="T239">
        <v>5000</v>
      </c>
      <c r="U239">
        <v>28</v>
      </c>
      <c r="V239">
        <v>5000</v>
      </c>
      <c r="W239">
        <v>30</v>
      </c>
      <c r="X239">
        <v>5000</v>
      </c>
      <c r="Y239">
        <v>33</v>
      </c>
      <c r="Z239">
        <v>5000</v>
      </c>
      <c r="AA239">
        <v>36</v>
      </c>
      <c r="AB239">
        <v>5000</v>
      </c>
      <c r="AC239">
        <v>39</v>
      </c>
      <c r="AD239">
        <v>5000</v>
      </c>
      <c r="AE239">
        <v>42</v>
      </c>
      <c r="AF239">
        <v>5000</v>
      </c>
      <c r="AG239">
        <v>46</v>
      </c>
      <c r="AH239">
        <v>5000</v>
      </c>
      <c r="AI239">
        <v>5000</v>
      </c>
      <c r="AJ239">
        <v>5000</v>
      </c>
      <c r="AK239">
        <v>55</v>
      </c>
      <c r="AL239">
        <v>5000</v>
      </c>
      <c r="AM239">
        <v>60</v>
      </c>
      <c r="AN239">
        <v>5000</v>
      </c>
      <c r="AO239">
        <v>66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>
        <v>26</v>
      </c>
      <c r="T240">
        <v>5000</v>
      </c>
      <c r="U240">
        <v>28</v>
      </c>
      <c r="V240">
        <v>5000</v>
      </c>
      <c r="W240">
        <v>30</v>
      </c>
      <c r="X240">
        <v>5000</v>
      </c>
      <c r="Y240">
        <v>33</v>
      </c>
      <c r="Z240">
        <v>5000</v>
      </c>
      <c r="AA240">
        <v>36</v>
      </c>
      <c r="AB240">
        <v>5000</v>
      </c>
      <c r="AC240">
        <v>39</v>
      </c>
      <c r="AD240">
        <v>5000</v>
      </c>
      <c r="AE240">
        <v>42</v>
      </c>
      <c r="AF240">
        <v>5000</v>
      </c>
      <c r="AG240">
        <v>46</v>
      </c>
      <c r="AH240">
        <v>5000</v>
      </c>
      <c r="AI240">
        <v>5000</v>
      </c>
      <c r="AJ240">
        <v>5000</v>
      </c>
      <c r="AK240">
        <v>55</v>
      </c>
      <c r="AL240">
        <v>5000</v>
      </c>
      <c r="AM240">
        <v>60</v>
      </c>
      <c r="AN240">
        <v>5000</v>
      </c>
      <c r="AO240">
        <v>66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 hidden="1">
      <c r="A241" s="1">
        <v>240</v>
      </c>
      <c r="B241">
        <v>208</v>
      </c>
      <c r="C241" t="s">
        <v>279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>
        <v>26</v>
      </c>
      <c r="T241">
        <v>5000</v>
      </c>
      <c r="U241">
        <v>28</v>
      </c>
      <c r="V241">
        <v>5000</v>
      </c>
      <c r="W241">
        <v>30</v>
      </c>
      <c r="X241">
        <v>5000</v>
      </c>
      <c r="Y241">
        <v>33</v>
      </c>
      <c r="Z241">
        <v>5000</v>
      </c>
      <c r="AA241">
        <v>36</v>
      </c>
      <c r="AB241">
        <v>5000</v>
      </c>
      <c r="AC241">
        <v>39</v>
      </c>
      <c r="AD241">
        <v>5000</v>
      </c>
      <c r="AE241">
        <v>42</v>
      </c>
      <c r="AF241">
        <v>5000</v>
      </c>
      <c r="AG241">
        <v>46</v>
      </c>
      <c r="AH241">
        <v>5000</v>
      </c>
      <c r="AI241">
        <v>5000</v>
      </c>
      <c r="AJ241">
        <v>5000</v>
      </c>
      <c r="AK241">
        <v>55</v>
      </c>
      <c r="AL241">
        <v>5000</v>
      </c>
      <c r="AM241">
        <v>60</v>
      </c>
      <c r="AN241">
        <v>5000</v>
      </c>
      <c r="AO241">
        <v>66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>
        <v>26</v>
      </c>
      <c r="T242">
        <v>5000</v>
      </c>
      <c r="U242">
        <v>28</v>
      </c>
      <c r="V242">
        <v>5000</v>
      </c>
      <c r="W242">
        <v>30</v>
      </c>
      <c r="X242">
        <v>5000</v>
      </c>
      <c r="Y242">
        <v>33</v>
      </c>
      <c r="Z242">
        <v>5000</v>
      </c>
      <c r="AA242">
        <v>36</v>
      </c>
      <c r="AB242">
        <v>5000</v>
      </c>
      <c r="AC242">
        <v>39</v>
      </c>
      <c r="AD242">
        <v>5000</v>
      </c>
      <c r="AE242">
        <v>42</v>
      </c>
      <c r="AF242">
        <v>5000</v>
      </c>
      <c r="AG242">
        <v>46</v>
      </c>
      <c r="AH242">
        <v>5000</v>
      </c>
      <c r="AI242">
        <v>5000</v>
      </c>
      <c r="AJ242">
        <v>5000</v>
      </c>
      <c r="AK242">
        <v>55</v>
      </c>
      <c r="AL242">
        <v>5000</v>
      </c>
      <c r="AM242">
        <v>60</v>
      </c>
      <c r="AN242">
        <v>5000</v>
      </c>
      <c r="AO242">
        <v>66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 hidden="1">
      <c r="A243" s="1">
        <v>242</v>
      </c>
      <c r="B243">
        <v>210</v>
      </c>
      <c r="C243" t="s">
        <v>281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>
        <v>26</v>
      </c>
      <c r="T243">
        <v>5000</v>
      </c>
      <c r="U243">
        <v>28</v>
      </c>
      <c r="V243">
        <v>5000</v>
      </c>
      <c r="W243">
        <v>30</v>
      </c>
      <c r="X243">
        <v>5000</v>
      </c>
      <c r="Y243">
        <v>33</v>
      </c>
      <c r="Z243">
        <v>5000</v>
      </c>
      <c r="AA243">
        <v>36</v>
      </c>
      <c r="AB243">
        <v>5000</v>
      </c>
      <c r="AC243">
        <v>39</v>
      </c>
      <c r="AD243">
        <v>5000</v>
      </c>
      <c r="AE243">
        <v>42</v>
      </c>
      <c r="AF243">
        <v>5000</v>
      </c>
      <c r="AG243">
        <v>46</v>
      </c>
      <c r="AH243">
        <v>5000</v>
      </c>
      <c r="AI243">
        <v>5000</v>
      </c>
      <c r="AJ243">
        <v>5000</v>
      </c>
      <c r="AK243">
        <v>55</v>
      </c>
      <c r="AL243">
        <v>5000</v>
      </c>
      <c r="AM243">
        <v>60</v>
      </c>
      <c r="AN243">
        <v>5000</v>
      </c>
      <c r="AO243">
        <v>66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 hidden="1">
      <c r="A244" s="1">
        <v>243</v>
      </c>
      <c r="C244" t="s">
        <v>1217</v>
      </c>
      <c r="D244">
        <v>2</v>
      </c>
      <c r="E244">
        <v>210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2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>
        <v>26</v>
      </c>
      <c r="T244">
        <v>5000</v>
      </c>
      <c r="U244">
        <v>28</v>
      </c>
      <c r="V244">
        <v>5000</v>
      </c>
      <c r="W244">
        <v>30</v>
      </c>
      <c r="X244">
        <v>5000</v>
      </c>
      <c r="Y244">
        <v>33</v>
      </c>
      <c r="Z244">
        <v>5000</v>
      </c>
      <c r="AA244">
        <v>36</v>
      </c>
      <c r="AB244">
        <v>5000</v>
      </c>
      <c r="AC244">
        <v>39</v>
      </c>
      <c r="AD244">
        <v>5000</v>
      </c>
      <c r="AE244">
        <v>42</v>
      </c>
      <c r="AF244">
        <v>5000</v>
      </c>
      <c r="AG244">
        <v>46</v>
      </c>
      <c r="AH244">
        <v>5000</v>
      </c>
      <c r="AI244">
        <v>5000</v>
      </c>
      <c r="AJ244">
        <v>5000</v>
      </c>
      <c r="AK244">
        <v>55</v>
      </c>
      <c r="AL244">
        <v>5000</v>
      </c>
      <c r="AM244">
        <v>60</v>
      </c>
      <c r="AN244">
        <v>5000</v>
      </c>
      <c r="AO244">
        <v>66</v>
      </c>
      <c r="AP244">
        <v>5000</v>
      </c>
      <c r="AQ244">
        <v>60</v>
      </c>
      <c r="AS244">
        <v>3</v>
      </c>
      <c r="AT244">
        <v>0</v>
      </c>
      <c r="AU244">
        <v>0</v>
      </c>
    </row>
    <row r="245" spans="1:47" hidden="1">
      <c r="A245" s="1">
        <v>244</v>
      </c>
      <c r="C245" t="s">
        <v>1218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>
        <v>26</v>
      </c>
      <c r="T245">
        <v>5000</v>
      </c>
      <c r="U245">
        <v>28</v>
      </c>
      <c r="V245">
        <v>5000</v>
      </c>
      <c r="W245">
        <v>30</v>
      </c>
      <c r="X245">
        <v>5000</v>
      </c>
      <c r="Y245">
        <v>33</v>
      </c>
      <c r="Z245">
        <v>5000</v>
      </c>
      <c r="AA245">
        <v>36</v>
      </c>
      <c r="AB245">
        <v>5000</v>
      </c>
      <c r="AC245">
        <v>39</v>
      </c>
      <c r="AD245">
        <v>5000</v>
      </c>
      <c r="AE245">
        <v>42</v>
      </c>
      <c r="AF245">
        <v>5000</v>
      </c>
      <c r="AG245">
        <v>46</v>
      </c>
      <c r="AH245">
        <v>5000</v>
      </c>
      <c r="AI245">
        <v>5000</v>
      </c>
      <c r="AJ245">
        <v>5000</v>
      </c>
      <c r="AK245">
        <v>55</v>
      </c>
      <c r="AL245">
        <v>5000</v>
      </c>
      <c r="AM245">
        <v>60</v>
      </c>
      <c r="AN245">
        <v>5000</v>
      </c>
      <c r="AO245">
        <v>66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 hidden="1">
      <c r="A246" s="1">
        <v>245</v>
      </c>
      <c r="C246" t="s">
        <v>1219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>
        <v>26</v>
      </c>
      <c r="T246">
        <v>5000</v>
      </c>
      <c r="U246">
        <v>28</v>
      </c>
      <c r="V246">
        <v>5000</v>
      </c>
      <c r="W246">
        <v>30</v>
      </c>
      <c r="X246">
        <v>5000</v>
      </c>
      <c r="Y246">
        <v>33</v>
      </c>
      <c r="Z246">
        <v>5000</v>
      </c>
      <c r="AA246">
        <v>36</v>
      </c>
      <c r="AB246">
        <v>5000</v>
      </c>
      <c r="AC246">
        <v>39</v>
      </c>
      <c r="AD246">
        <v>5000</v>
      </c>
      <c r="AE246">
        <v>42</v>
      </c>
      <c r="AF246">
        <v>5000</v>
      </c>
      <c r="AG246">
        <v>46</v>
      </c>
      <c r="AH246">
        <v>5000</v>
      </c>
      <c r="AI246">
        <v>5000</v>
      </c>
      <c r="AJ246">
        <v>5000</v>
      </c>
      <c r="AK246">
        <v>55</v>
      </c>
      <c r="AL246">
        <v>5000</v>
      </c>
      <c r="AM246">
        <v>60</v>
      </c>
      <c r="AN246">
        <v>5000</v>
      </c>
      <c r="AO246">
        <v>66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 hidden="1">
      <c r="A247" s="1">
        <v>246</v>
      </c>
      <c r="C247" t="s">
        <v>1220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>
        <v>26</v>
      </c>
      <c r="T247">
        <v>5000</v>
      </c>
      <c r="U247">
        <v>28</v>
      </c>
      <c r="V247">
        <v>5000</v>
      </c>
      <c r="W247">
        <v>30</v>
      </c>
      <c r="X247">
        <v>5000</v>
      </c>
      <c r="Y247">
        <v>33</v>
      </c>
      <c r="Z247">
        <v>5000</v>
      </c>
      <c r="AA247">
        <v>36</v>
      </c>
      <c r="AB247">
        <v>5000</v>
      </c>
      <c r="AC247">
        <v>39</v>
      </c>
      <c r="AD247">
        <v>5000</v>
      </c>
      <c r="AE247">
        <v>42</v>
      </c>
      <c r="AF247">
        <v>5000</v>
      </c>
      <c r="AG247">
        <v>46</v>
      </c>
      <c r="AH247">
        <v>5000</v>
      </c>
      <c r="AI247">
        <v>5000</v>
      </c>
      <c r="AJ247">
        <v>5000</v>
      </c>
      <c r="AK247">
        <v>55</v>
      </c>
      <c r="AL247">
        <v>5000</v>
      </c>
      <c r="AM247">
        <v>60</v>
      </c>
      <c r="AN247">
        <v>5000</v>
      </c>
      <c r="AO247">
        <v>66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 hidden="1">
      <c r="A248" s="1">
        <v>247</v>
      </c>
      <c r="C248" t="s">
        <v>1221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>
        <v>26</v>
      </c>
      <c r="T248">
        <v>5000</v>
      </c>
      <c r="U248">
        <v>28</v>
      </c>
      <c r="V248">
        <v>5000</v>
      </c>
      <c r="W248">
        <v>30</v>
      </c>
      <c r="X248">
        <v>5000</v>
      </c>
      <c r="Y248">
        <v>33</v>
      </c>
      <c r="Z248">
        <v>5000</v>
      </c>
      <c r="AA248">
        <v>36</v>
      </c>
      <c r="AB248">
        <v>5000</v>
      </c>
      <c r="AC248">
        <v>39</v>
      </c>
      <c r="AD248">
        <v>5000</v>
      </c>
      <c r="AE248">
        <v>42</v>
      </c>
      <c r="AF248">
        <v>5000</v>
      </c>
      <c r="AG248">
        <v>46</v>
      </c>
      <c r="AH248">
        <v>5000</v>
      </c>
      <c r="AI248">
        <v>5000</v>
      </c>
      <c r="AJ248">
        <v>5000</v>
      </c>
      <c r="AK248">
        <v>55</v>
      </c>
      <c r="AL248">
        <v>5000</v>
      </c>
      <c r="AM248">
        <v>60</v>
      </c>
      <c r="AN248">
        <v>5000</v>
      </c>
      <c r="AO248">
        <v>66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 hidden="1">
      <c r="A249" s="1">
        <v>248</v>
      </c>
      <c r="C249" t="s">
        <v>1222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>
        <v>26</v>
      </c>
      <c r="T249">
        <v>5000</v>
      </c>
      <c r="U249">
        <v>28</v>
      </c>
      <c r="V249">
        <v>5000</v>
      </c>
      <c r="W249">
        <v>30</v>
      </c>
      <c r="X249">
        <v>5000</v>
      </c>
      <c r="Y249">
        <v>33</v>
      </c>
      <c r="Z249">
        <v>5000</v>
      </c>
      <c r="AA249">
        <v>36</v>
      </c>
      <c r="AB249">
        <v>5000</v>
      </c>
      <c r="AC249">
        <v>39</v>
      </c>
      <c r="AD249">
        <v>5000</v>
      </c>
      <c r="AE249">
        <v>42</v>
      </c>
      <c r="AF249">
        <v>5000</v>
      </c>
      <c r="AG249">
        <v>46</v>
      </c>
      <c r="AH249">
        <v>5000</v>
      </c>
      <c r="AI249">
        <v>5000</v>
      </c>
      <c r="AJ249">
        <v>5000</v>
      </c>
      <c r="AK249">
        <v>55</v>
      </c>
      <c r="AL249">
        <v>5000</v>
      </c>
      <c r="AM249">
        <v>60</v>
      </c>
      <c r="AN249">
        <v>5000</v>
      </c>
      <c r="AO249">
        <v>66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 hidden="1">
      <c r="A250" s="1">
        <v>249</v>
      </c>
      <c r="C250" t="s">
        <v>1223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>
        <v>26</v>
      </c>
      <c r="T250">
        <v>5000</v>
      </c>
      <c r="U250">
        <v>28</v>
      </c>
      <c r="V250">
        <v>5000</v>
      </c>
      <c r="W250">
        <v>30</v>
      </c>
      <c r="X250">
        <v>5000</v>
      </c>
      <c r="Y250">
        <v>33</v>
      </c>
      <c r="Z250">
        <v>5000</v>
      </c>
      <c r="AA250">
        <v>36</v>
      </c>
      <c r="AB250">
        <v>5000</v>
      </c>
      <c r="AC250">
        <v>39</v>
      </c>
      <c r="AD250">
        <v>5000</v>
      </c>
      <c r="AE250">
        <v>42</v>
      </c>
      <c r="AF250">
        <v>5000</v>
      </c>
      <c r="AG250">
        <v>46</v>
      </c>
      <c r="AH250">
        <v>5000</v>
      </c>
      <c r="AI250">
        <v>5000</v>
      </c>
      <c r="AJ250">
        <v>5000</v>
      </c>
      <c r="AK250">
        <v>55</v>
      </c>
      <c r="AL250">
        <v>5000</v>
      </c>
      <c r="AM250">
        <v>60</v>
      </c>
      <c r="AN250">
        <v>5000</v>
      </c>
      <c r="AO250">
        <v>66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 hidden="1">
      <c r="A251" s="1">
        <v>250</v>
      </c>
      <c r="C251" t="s">
        <v>1224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>
        <v>26</v>
      </c>
      <c r="T251">
        <v>5000</v>
      </c>
      <c r="U251">
        <v>28</v>
      </c>
      <c r="V251">
        <v>5000</v>
      </c>
      <c r="W251">
        <v>30</v>
      </c>
      <c r="X251">
        <v>5000</v>
      </c>
      <c r="Y251">
        <v>33</v>
      </c>
      <c r="Z251">
        <v>5000</v>
      </c>
      <c r="AA251">
        <v>36</v>
      </c>
      <c r="AB251">
        <v>5000</v>
      </c>
      <c r="AC251">
        <v>39</v>
      </c>
      <c r="AD251">
        <v>5000</v>
      </c>
      <c r="AE251">
        <v>42</v>
      </c>
      <c r="AF251">
        <v>5000</v>
      </c>
      <c r="AG251">
        <v>46</v>
      </c>
      <c r="AH251">
        <v>5000</v>
      </c>
      <c r="AI251">
        <v>5000</v>
      </c>
      <c r="AJ251">
        <v>5000</v>
      </c>
      <c r="AK251">
        <v>55</v>
      </c>
      <c r="AL251">
        <v>5000</v>
      </c>
      <c r="AM251">
        <v>60</v>
      </c>
      <c r="AN251">
        <v>5000</v>
      </c>
      <c r="AO251">
        <v>66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 hidden="1">
      <c r="A252" s="1">
        <v>251</v>
      </c>
      <c r="C252" t="s">
        <v>1225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>
        <v>26</v>
      </c>
      <c r="T252">
        <v>5000</v>
      </c>
      <c r="U252">
        <v>28</v>
      </c>
      <c r="V252">
        <v>5000</v>
      </c>
      <c r="W252">
        <v>30</v>
      </c>
      <c r="X252">
        <v>5000</v>
      </c>
      <c r="Y252">
        <v>33</v>
      </c>
      <c r="Z252">
        <v>5000</v>
      </c>
      <c r="AA252">
        <v>36</v>
      </c>
      <c r="AB252">
        <v>5000</v>
      </c>
      <c r="AC252">
        <v>39</v>
      </c>
      <c r="AD252">
        <v>5000</v>
      </c>
      <c r="AE252">
        <v>42</v>
      </c>
      <c r="AF252">
        <v>5000</v>
      </c>
      <c r="AG252">
        <v>46</v>
      </c>
      <c r="AH252">
        <v>5000</v>
      </c>
      <c r="AI252">
        <v>5000</v>
      </c>
      <c r="AJ252">
        <v>5000</v>
      </c>
      <c r="AK252">
        <v>55</v>
      </c>
      <c r="AL252">
        <v>5000</v>
      </c>
      <c r="AM252">
        <v>60</v>
      </c>
      <c r="AN252">
        <v>5000</v>
      </c>
      <c r="AO252">
        <v>66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 hidden="1">
      <c r="A253" s="1">
        <v>252</v>
      </c>
      <c r="C253" t="s">
        <v>1226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>
        <v>26</v>
      </c>
      <c r="T253">
        <v>5000</v>
      </c>
      <c r="U253">
        <v>28</v>
      </c>
      <c r="V253">
        <v>5000</v>
      </c>
      <c r="W253">
        <v>30</v>
      </c>
      <c r="X253">
        <v>5000</v>
      </c>
      <c r="Y253">
        <v>33</v>
      </c>
      <c r="Z253">
        <v>5000</v>
      </c>
      <c r="AA253">
        <v>36</v>
      </c>
      <c r="AB253">
        <v>5000</v>
      </c>
      <c r="AC253">
        <v>39</v>
      </c>
      <c r="AD253">
        <v>5000</v>
      </c>
      <c r="AE253">
        <v>42</v>
      </c>
      <c r="AF253">
        <v>5000</v>
      </c>
      <c r="AG253">
        <v>46</v>
      </c>
      <c r="AH253">
        <v>5000</v>
      </c>
      <c r="AI253">
        <v>5000</v>
      </c>
      <c r="AJ253">
        <v>5000</v>
      </c>
      <c r="AK253">
        <v>55</v>
      </c>
      <c r="AL253">
        <v>5000</v>
      </c>
      <c r="AM253">
        <v>60</v>
      </c>
      <c r="AN253">
        <v>5000</v>
      </c>
      <c r="AO253">
        <v>66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 hidden="1">
      <c r="A254" s="1">
        <v>253</v>
      </c>
      <c r="C254" t="s">
        <v>1227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>
        <v>26</v>
      </c>
      <c r="T254">
        <v>5000</v>
      </c>
      <c r="U254">
        <v>28</v>
      </c>
      <c r="V254">
        <v>5000</v>
      </c>
      <c r="W254">
        <v>30</v>
      </c>
      <c r="X254">
        <v>5000</v>
      </c>
      <c r="Y254">
        <v>33</v>
      </c>
      <c r="Z254">
        <v>5000</v>
      </c>
      <c r="AA254">
        <v>36</v>
      </c>
      <c r="AB254">
        <v>5000</v>
      </c>
      <c r="AC254">
        <v>39</v>
      </c>
      <c r="AD254">
        <v>5000</v>
      </c>
      <c r="AE254">
        <v>42</v>
      </c>
      <c r="AF254">
        <v>5000</v>
      </c>
      <c r="AG254">
        <v>46</v>
      </c>
      <c r="AH254">
        <v>5000</v>
      </c>
      <c r="AI254">
        <v>5000</v>
      </c>
      <c r="AJ254">
        <v>5000</v>
      </c>
      <c r="AK254">
        <v>55</v>
      </c>
      <c r="AL254">
        <v>5000</v>
      </c>
      <c r="AM254">
        <v>60</v>
      </c>
      <c r="AN254">
        <v>5000</v>
      </c>
      <c r="AO254">
        <v>66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 hidden="1">
      <c r="A255" s="1">
        <v>254</v>
      </c>
      <c r="C255" t="s">
        <v>1228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>
        <v>26</v>
      </c>
      <c r="T255">
        <v>5000</v>
      </c>
      <c r="U255">
        <v>28</v>
      </c>
      <c r="V255">
        <v>5000</v>
      </c>
      <c r="W255">
        <v>30</v>
      </c>
      <c r="X255">
        <v>5000</v>
      </c>
      <c r="Y255">
        <v>33</v>
      </c>
      <c r="Z255">
        <v>5000</v>
      </c>
      <c r="AA255">
        <v>36</v>
      </c>
      <c r="AB255">
        <v>5000</v>
      </c>
      <c r="AC255">
        <v>39</v>
      </c>
      <c r="AD255">
        <v>5000</v>
      </c>
      <c r="AE255">
        <v>42</v>
      </c>
      <c r="AF255">
        <v>5000</v>
      </c>
      <c r="AG255">
        <v>46</v>
      </c>
      <c r="AH255">
        <v>5000</v>
      </c>
      <c r="AI255">
        <v>5000</v>
      </c>
      <c r="AJ255">
        <v>5000</v>
      </c>
      <c r="AK255">
        <v>55</v>
      </c>
      <c r="AL255">
        <v>5000</v>
      </c>
      <c r="AM255">
        <v>60</v>
      </c>
      <c r="AN255">
        <v>5000</v>
      </c>
      <c r="AO255">
        <v>66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 hidden="1">
      <c r="A256" s="1">
        <v>255</v>
      </c>
      <c r="C256" t="s">
        <v>1229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>
        <v>26</v>
      </c>
      <c r="T256">
        <v>5000</v>
      </c>
      <c r="U256">
        <v>28</v>
      </c>
      <c r="V256">
        <v>5000</v>
      </c>
      <c r="W256">
        <v>30</v>
      </c>
      <c r="X256">
        <v>5000</v>
      </c>
      <c r="Y256">
        <v>33</v>
      </c>
      <c r="Z256">
        <v>5000</v>
      </c>
      <c r="AA256">
        <v>36</v>
      </c>
      <c r="AB256">
        <v>5000</v>
      </c>
      <c r="AC256">
        <v>39</v>
      </c>
      <c r="AD256">
        <v>5000</v>
      </c>
      <c r="AE256">
        <v>42</v>
      </c>
      <c r="AF256">
        <v>5000</v>
      </c>
      <c r="AG256">
        <v>46</v>
      </c>
      <c r="AH256">
        <v>5000</v>
      </c>
      <c r="AI256">
        <v>5000</v>
      </c>
      <c r="AJ256">
        <v>5000</v>
      </c>
      <c r="AK256">
        <v>55</v>
      </c>
      <c r="AL256">
        <v>5000</v>
      </c>
      <c r="AM256">
        <v>60</v>
      </c>
      <c r="AN256">
        <v>5000</v>
      </c>
      <c r="AO256">
        <v>66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 hidden="1">
      <c r="A257" s="1">
        <v>256</v>
      </c>
      <c r="C257" t="s">
        <v>1230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>
        <v>26</v>
      </c>
      <c r="T257">
        <v>5000</v>
      </c>
      <c r="U257">
        <v>28</v>
      </c>
      <c r="V257">
        <v>5000</v>
      </c>
      <c r="W257">
        <v>30</v>
      </c>
      <c r="X257">
        <v>5000</v>
      </c>
      <c r="Y257">
        <v>33</v>
      </c>
      <c r="Z257">
        <v>5000</v>
      </c>
      <c r="AA257">
        <v>36</v>
      </c>
      <c r="AB257">
        <v>5000</v>
      </c>
      <c r="AC257">
        <v>39</v>
      </c>
      <c r="AD257">
        <v>5000</v>
      </c>
      <c r="AE257">
        <v>42</v>
      </c>
      <c r="AF257">
        <v>5000</v>
      </c>
      <c r="AG257">
        <v>46</v>
      </c>
      <c r="AH257">
        <v>5000</v>
      </c>
      <c r="AI257">
        <v>5000</v>
      </c>
      <c r="AJ257">
        <v>5000</v>
      </c>
      <c r="AK257">
        <v>55</v>
      </c>
      <c r="AL257">
        <v>5000</v>
      </c>
      <c r="AM257">
        <v>60</v>
      </c>
      <c r="AN257">
        <v>5000</v>
      </c>
      <c r="AO257">
        <v>66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 hidden="1">
      <c r="A258" s="1">
        <v>257</v>
      </c>
      <c r="C258" t="s">
        <v>1231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>
        <v>26</v>
      </c>
      <c r="T258">
        <v>5000</v>
      </c>
      <c r="U258">
        <v>28</v>
      </c>
      <c r="V258">
        <v>5000</v>
      </c>
      <c r="W258">
        <v>30</v>
      </c>
      <c r="X258">
        <v>5000</v>
      </c>
      <c r="Y258">
        <v>33</v>
      </c>
      <c r="Z258">
        <v>5000</v>
      </c>
      <c r="AA258">
        <v>36</v>
      </c>
      <c r="AB258">
        <v>5000</v>
      </c>
      <c r="AC258">
        <v>39</v>
      </c>
      <c r="AD258">
        <v>5000</v>
      </c>
      <c r="AE258">
        <v>42</v>
      </c>
      <c r="AF258">
        <v>5000</v>
      </c>
      <c r="AG258">
        <v>46</v>
      </c>
      <c r="AH258">
        <v>5000</v>
      </c>
      <c r="AI258">
        <v>5000</v>
      </c>
      <c r="AJ258">
        <v>5000</v>
      </c>
      <c r="AK258">
        <v>55</v>
      </c>
      <c r="AL258">
        <v>5000</v>
      </c>
      <c r="AM258">
        <v>60</v>
      </c>
      <c r="AN258">
        <v>5000</v>
      </c>
      <c r="AO258">
        <v>66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 hidden="1">
      <c r="A259" s="1">
        <v>258</v>
      </c>
      <c r="C259" t="s">
        <v>1232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>
        <v>26</v>
      </c>
      <c r="T259">
        <v>5000</v>
      </c>
      <c r="U259">
        <v>28</v>
      </c>
      <c r="V259">
        <v>5000</v>
      </c>
      <c r="W259">
        <v>30</v>
      </c>
      <c r="X259">
        <v>5000</v>
      </c>
      <c r="Y259">
        <v>33</v>
      </c>
      <c r="Z259">
        <v>5000</v>
      </c>
      <c r="AA259">
        <v>36</v>
      </c>
      <c r="AB259">
        <v>5000</v>
      </c>
      <c r="AC259">
        <v>39</v>
      </c>
      <c r="AD259">
        <v>5000</v>
      </c>
      <c r="AE259">
        <v>42</v>
      </c>
      <c r="AF259">
        <v>5000</v>
      </c>
      <c r="AG259">
        <v>46</v>
      </c>
      <c r="AH259">
        <v>5000</v>
      </c>
      <c r="AI259">
        <v>5000</v>
      </c>
      <c r="AJ259">
        <v>5000</v>
      </c>
      <c r="AK259">
        <v>55</v>
      </c>
      <c r="AL259">
        <v>5000</v>
      </c>
      <c r="AM259">
        <v>60</v>
      </c>
      <c r="AN259">
        <v>5000</v>
      </c>
      <c r="AO259">
        <v>66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 hidden="1">
      <c r="A260" s="1">
        <v>259</v>
      </c>
      <c r="C260" t="s">
        <v>1233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>
        <v>26</v>
      </c>
      <c r="T260">
        <v>5000</v>
      </c>
      <c r="U260">
        <v>28</v>
      </c>
      <c r="V260">
        <v>5000</v>
      </c>
      <c r="W260">
        <v>30</v>
      </c>
      <c r="X260">
        <v>5000</v>
      </c>
      <c r="Y260">
        <v>33</v>
      </c>
      <c r="Z260">
        <v>5000</v>
      </c>
      <c r="AA260">
        <v>36</v>
      </c>
      <c r="AB260">
        <v>5000</v>
      </c>
      <c r="AC260">
        <v>39</v>
      </c>
      <c r="AD260">
        <v>5000</v>
      </c>
      <c r="AE260">
        <v>42</v>
      </c>
      <c r="AF260">
        <v>5000</v>
      </c>
      <c r="AG260">
        <v>46</v>
      </c>
      <c r="AH260">
        <v>5000</v>
      </c>
      <c r="AI260">
        <v>5000</v>
      </c>
      <c r="AJ260">
        <v>5000</v>
      </c>
      <c r="AK260">
        <v>55</v>
      </c>
      <c r="AL260">
        <v>5000</v>
      </c>
      <c r="AM260">
        <v>60</v>
      </c>
      <c r="AN260">
        <v>5000</v>
      </c>
      <c r="AO260">
        <v>66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 hidden="1">
      <c r="A261" s="1">
        <v>260</v>
      </c>
      <c r="C261" t="s">
        <v>1234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>
        <v>26</v>
      </c>
      <c r="T261">
        <v>5000</v>
      </c>
      <c r="U261">
        <v>28</v>
      </c>
      <c r="V261">
        <v>5000</v>
      </c>
      <c r="W261">
        <v>30</v>
      </c>
      <c r="X261">
        <v>5000</v>
      </c>
      <c r="Y261">
        <v>33</v>
      </c>
      <c r="Z261">
        <v>5000</v>
      </c>
      <c r="AA261">
        <v>36</v>
      </c>
      <c r="AB261">
        <v>5000</v>
      </c>
      <c r="AC261">
        <v>39</v>
      </c>
      <c r="AD261">
        <v>5000</v>
      </c>
      <c r="AE261">
        <v>42</v>
      </c>
      <c r="AF261">
        <v>5000</v>
      </c>
      <c r="AG261">
        <v>46</v>
      </c>
      <c r="AH261">
        <v>5000</v>
      </c>
      <c r="AI261">
        <v>5000</v>
      </c>
      <c r="AJ261">
        <v>5000</v>
      </c>
      <c r="AK261">
        <v>55</v>
      </c>
      <c r="AL261">
        <v>5000</v>
      </c>
      <c r="AM261">
        <v>60</v>
      </c>
      <c r="AN261">
        <v>5000</v>
      </c>
      <c r="AO261">
        <v>66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 hidden="1">
      <c r="A262" s="1">
        <v>261</v>
      </c>
      <c r="C262" t="s">
        <v>1235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>
        <v>26</v>
      </c>
      <c r="T262">
        <v>5000</v>
      </c>
      <c r="U262">
        <v>28</v>
      </c>
      <c r="V262">
        <v>5000</v>
      </c>
      <c r="W262">
        <v>30</v>
      </c>
      <c r="X262">
        <v>5000</v>
      </c>
      <c r="Y262">
        <v>33</v>
      </c>
      <c r="Z262">
        <v>5000</v>
      </c>
      <c r="AA262">
        <v>36</v>
      </c>
      <c r="AB262">
        <v>5000</v>
      </c>
      <c r="AC262">
        <v>39</v>
      </c>
      <c r="AD262">
        <v>5000</v>
      </c>
      <c r="AE262">
        <v>42</v>
      </c>
      <c r="AF262">
        <v>5000</v>
      </c>
      <c r="AG262">
        <v>46</v>
      </c>
      <c r="AH262">
        <v>5000</v>
      </c>
      <c r="AI262">
        <v>5000</v>
      </c>
      <c r="AJ262">
        <v>5000</v>
      </c>
      <c r="AK262">
        <v>55</v>
      </c>
      <c r="AL262">
        <v>5000</v>
      </c>
      <c r="AM262">
        <v>60</v>
      </c>
      <c r="AN262">
        <v>5000</v>
      </c>
      <c r="AO262">
        <v>66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 hidden="1">
      <c r="A263" s="1">
        <v>262</v>
      </c>
      <c r="C263" t="s">
        <v>1236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>
        <v>26</v>
      </c>
      <c r="T263">
        <v>5000</v>
      </c>
      <c r="U263">
        <v>28</v>
      </c>
      <c r="V263">
        <v>5000</v>
      </c>
      <c r="W263">
        <v>30</v>
      </c>
      <c r="X263">
        <v>5000</v>
      </c>
      <c r="Y263">
        <v>33</v>
      </c>
      <c r="Z263">
        <v>5000</v>
      </c>
      <c r="AA263">
        <v>36</v>
      </c>
      <c r="AB263">
        <v>5000</v>
      </c>
      <c r="AC263">
        <v>39</v>
      </c>
      <c r="AD263">
        <v>5000</v>
      </c>
      <c r="AE263">
        <v>42</v>
      </c>
      <c r="AF263">
        <v>5000</v>
      </c>
      <c r="AG263">
        <v>46</v>
      </c>
      <c r="AH263">
        <v>5000</v>
      </c>
      <c r="AI263">
        <v>5000</v>
      </c>
      <c r="AJ263">
        <v>5000</v>
      </c>
      <c r="AK263">
        <v>55</v>
      </c>
      <c r="AL263">
        <v>5000</v>
      </c>
      <c r="AM263">
        <v>60</v>
      </c>
      <c r="AN263">
        <v>5000</v>
      </c>
      <c r="AO263">
        <v>66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>
    <filterColumn colId="0">
      <filters>
        <filter val="1"/>
      </filters>
    </filterColumn>
  </autoFilter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topLeftCell="D1" workbookViewId="0">
      <selection activeCell="Z5" sqref="Z5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1238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1"/>
  <sheetViews>
    <sheetView workbookViewId="0">
      <pane xSplit="2" ySplit="1" topLeftCell="C230" activePane="bottomRight" state="frozen"/>
      <selection pane="topRight" activeCell="C1" sqref="C1"/>
      <selection pane="bottomLeft" activeCell="A2" sqref="A2"/>
      <selection pane="bottomRight" activeCell="B723" sqref="B723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255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255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255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255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255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255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255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255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255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255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255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255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255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255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255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255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255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255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255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255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255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255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255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255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255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255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2">
        <v>255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2">
        <v>255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2">
        <v>255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2">
        <v>255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2">
        <v>255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2">
        <v>255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2">
        <v>255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2">
        <v>255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2">
        <v>255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2">
        <v>255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2">
        <v>255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2">
        <v>255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2">
        <v>255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预留技能1</v>
      </c>
      <c r="C245" s="2">
        <v>4</v>
      </c>
      <c r="D245" s="2">
        <f>VLOOKUP(B245,Magic!$C244:$M244,10,FALSE)</f>
        <v>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:W246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si="4"/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5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5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5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6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6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6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6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6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6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6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6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7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7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7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6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6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6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8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351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333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304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390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331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294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419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416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415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418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414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413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694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695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696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350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1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354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697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319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318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317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698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316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315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442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411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438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361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360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348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349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357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437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8000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356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20000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699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100000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355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342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700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1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422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421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701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702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420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385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384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383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382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364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703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704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705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706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707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708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709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406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373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710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711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712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713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1237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714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715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716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717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718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719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721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722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723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724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725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726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727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728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729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730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731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732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733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734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735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736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737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738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739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740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741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742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743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744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745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746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747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748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749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750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751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752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753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754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755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756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757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758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759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760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761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762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763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764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765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766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767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768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769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770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771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772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773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774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775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776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777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778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779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780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781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782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783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784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785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786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787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788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789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790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791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792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793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794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795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796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797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798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799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800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801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802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803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804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805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806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807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808</v>
      </c>
      <c r="C450" s="5">
        <v>25</v>
      </c>
      <c r="D450" s="5">
        <v>0</v>
      </c>
      <c r="E450" s="5">
        <v>1</v>
      </c>
      <c r="F450" s="5">
        <v>0</v>
      </c>
      <c r="G450" s="5">
        <v>8</v>
      </c>
      <c r="H450" s="5">
        <v>0</v>
      </c>
      <c r="I450" s="5">
        <v>1174</v>
      </c>
      <c r="J450" s="5">
        <v>99</v>
      </c>
      <c r="K450" s="5">
        <v>670</v>
      </c>
      <c r="L450" s="5">
        <v>0</v>
      </c>
      <c r="M450" s="5">
        <v>100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809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810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811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381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379</v>
      </c>
      <c r="C455" s="2">
        <v>3</v>
      </c>
      <c r="D455" s="2">
        <v>4</v>
      </c>
      <c r="E455" s="2">
        <v>1</v>
      </c>
      <c r="F455" s="2">
        <v>0</v>
      </c>
      <c r="G455" s="2">
        <v>0</v>
      </c>
      <c r="H455" s="2">
        <v>0</v>
      </c>
      <c r="I455" s="2">
        <v>26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812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813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387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814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815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395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816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817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407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818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819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820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821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400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822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823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824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825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826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827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828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829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830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394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831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832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833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834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835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836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837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417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408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838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410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409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404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839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391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389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403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402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401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840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841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399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842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843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844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845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846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847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848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849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388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850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851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852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853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854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855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856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857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858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859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860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861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862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863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429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440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412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393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441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436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435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864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427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405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425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865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424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423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397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396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866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867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426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868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869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428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870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871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872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873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874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875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311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876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877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878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879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880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881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882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883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884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885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886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887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888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439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889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359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358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431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434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430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433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890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432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891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343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346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347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344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345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330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321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327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324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329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320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326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323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328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892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325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322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310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307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309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306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308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305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893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894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895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896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314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313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897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898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312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899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900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374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901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902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903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904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905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906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375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907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908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392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386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378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377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376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909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353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352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910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371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370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369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911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368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367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366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912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913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914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915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916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917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918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919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920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921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922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923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924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287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293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286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292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285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291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284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290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283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288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925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289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282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926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927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295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928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929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930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931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932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933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934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935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936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937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938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939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940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941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942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943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944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945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946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947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948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949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950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951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952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953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958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967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969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2388</v>
      </c>
      <c r="C715" s="2">
        <v>7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303</v>
      </c>
      <c r="C716" s="2">
        <v>7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9000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302</v>
      </c>
      <c r="C717" s="2">
        <v>7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20000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301</v>
      </c>
      <c r="C718" s="2">
        <v>7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6000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300</v>
      </c>
      <c r="C719" s="2">
        <v>7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14000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299</v>
      </c>
      <c r="C720" s="2">
        <v>7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32000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298</v>
      </c>
      <c r="C721" s="2">
        <v>7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297</v>
      </c>
      <c r="C722" s="2">
        <v>7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15000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296</v>
      </c>
      <c r="C723" s="2">
        <v>7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20000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976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977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978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979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980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981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982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983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984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985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986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987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988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989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990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991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992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994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995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996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997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998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999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1005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1006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1007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1008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1009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1010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1011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1012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1013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1015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1016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1017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1018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1026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1027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1028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1029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1030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1031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1032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1033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1034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1035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1036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1037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1038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1039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1040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1041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1042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1043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1044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1045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2250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2251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2252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2253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2254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2255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2256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2257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2258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2259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2260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2261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2262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2263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2264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2265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2266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2267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2268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2269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2270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2271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2272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2273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2274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2275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2276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2277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2278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2279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2280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2281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2282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2283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2284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2285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2286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2287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2288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2289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2290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2291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2292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2293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2294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2295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2296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2297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2298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2299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2300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2301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2302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2303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2304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2305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2306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2307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2308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2309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2310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2311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2312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2313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2314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2315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2316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2317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2318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2319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2320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2321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2322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2323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2324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2325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2326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2327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2328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2329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2330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2331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2332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2333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2334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2335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2336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2337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2338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2339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2340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2341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2342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2343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2344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2385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>
        <v>888</v>
      </c>
      <c r="B890" s="2" t="s">
        <v>2386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2387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2345</v>
      </c>
      <c r="B1" s="71" t="s">
        <v>2346</v>
      </c>
      <c r="C1" s="71"/>
      <c r="D1" s="72" t="s">
        <v>2347</v>
      </c>
      <c r="E1" s="72"/>
      <c r="F1" s="73" t="s">
        <v>2348</v>
      </c>
      <c r="G1" s="73"/>
      <c r="H1" s="74" t="s">
        <v>2349</v>
      </c>
      <c r="I1" s="74"/>
      <c r="J1" s="75" t="s">
        <v>2350</v>
      </c>
      <c r="K1" s="75"/>
      <c r="L1" s="48" t="s">
        <v>2351</v>
      </c>
    </row>
    <row r="2" spans="1:12" s="6" customFormat="1">
      <c r="A2" s="49" t="s">
        <v>2352</v>
      </c>
      <c r="B2" s="50">
        <f>VLOOKUP("黑铁头盔",StdItems!B2:T9985,10,FALSE)
+VLOOKUP("战神盔甲(男)",StdItems!B2:T9985,10,FALSE)
+VLOOKUP("骑士手镯",StdItems!B2:T9985,10,FALSE)*2
+VLOOKUP("力量戒指",StdItems!B2:T9985,10,FALSE)*2
+VLOOKUP("青铜腰带",StdItems!B2:T9985,10,FALSE)
+VLOOKUP("紫绸靴",StdItems!B2:T9985,10,FALSE)</f>
        <v>10</v>
      </c>
      <c r="C2" s="50">
        <f>VLOOKUP("黑铁头盔",StdItems!B2:T9985,11,FALSE)
+VLOOKUP("战神盔甲(男)",StdItems!B2:T9985,11,FALSE)
+VLOOKUP("骑士手镯",StdItems!B2:T9985,11,FALSE)*2
+VLOOKUP("力量戒指",StdItems!B2:T9985,11,FALSE)*2
+VLOOKUP("青铜腰带",StdItems!B2:T9985,11,FALSE)
+VLOOKUP("紫绸靴",StdItems!B2:T9985,11,FALSE)</f>
        <v>19</v>
      </c>
      <c r="D2" s="51">
        <f>VLOOKUP("黑铁头盔",StdItems!B2:T9985,12,FALSE)
+VLOOKUP("战神盔甲(男)",StdItems!B2:T9985,12,FALSE)
+VLOOKUP("骑士手镯",StdItems!B2:T9985,12,FALSE)*2
+VLOOKUP("力量戒指",StdItems!B2:T9985,12,FALSE)*2
+VLOOKUP("青铜腰带",StdItems!B2:T9985,12,FALSE)
+VLOOKUP("紫绸靴",StdItems!B2:T9985,12,FALSE)</f>
        <v>5</v>
      </c>
      <c r="E2" s="51">
        <f>VLOOKUP("黑铁头盔",StdItems!B2:T9985,13,FALSE)
+VLOOKUP("战神盔甲(男)",StdItems!B2:T9985,13,FALSE)
+VLOOKUP("骑士手镯",StdItems!B2:T9985,13,FALSE)*2
+VLOOKUP("力量戒指",StdItems!B2:T9985,13,FALSE)*2
+VLOOKUP("青铜腰带",StdItems!B2:T9985,13,FALSE)
+VLOOKUP("紫绸靴",StdItems!B2:T9985,13,FALSE)</f>
        <v>10</v>
      </c>
      <c r="F2" s="52">
        <f>VLOOKUP("黑铁头盔",StdItems!B2:T9985,14,FALSE)
+VLOOKUP("绿色项链",StdItems!B2:T9985,14,FALSE)
+VLOOKUP("战神盔甲(男)",StdItems!B2:T9985,14,FALSE)
+VLOOKUP("骑士手镯",StdItems!B2:T9985,14,FALSE)*2
+VLOOKUP("力量戒指",StdItems!B2:T9985,14,FALSE)*2
+VLOOKUP("青铜腰带",StdItems!B2:T9985,14,FALSE)
+VLOOKUP("紫绸靴",StdItems!B2:T9985,14,FALSE)
+VLOOKUP("裁决之杖",StdItems!B2:T9985,14,FALSE)</f>
        <v>6</v>
      </c>
      <c r="G2" s="52">
        <f>VLOOKUP("黑铁头盔",StdItems!B2:T9985,15,FALSE)
+VLOOKUP("绿色项链",StdItems!B2:T9985,15,FALSE)
+VLOOKUP("战神盔甲(男)",StdItems!B2:T9985,15,FALSE)
+VLOOKUP("骑士手镯",StdItems!B2:T9985,15,FALSE)*2
+VLOOKUP("力量戒指",StdItems!B2:T9985,15,FALSE)*2
+VLOOKUP("青铜腰带",StdItems!B2:T9985,15,FALSE)
+VLOOKUP("紫绸靴",StdItems!B2:T9985,15,FALSE)
+VLOOKUP("裁决之杖",StdItems!B2:T9985,15,FALSE)</f>
        <v>51</v>
      </c>
      <c r="H2" s="53"/>
      <c r="I2" s="53"/>
      <c r="J2" s="54"/>
      <c r="K2" s="54"/>
      <c r="L2" s="55" t="s">
        <v>2353</v>
      </c>
    </row>
    <row r="3" spans="1:12" s="6" customFormat="1">
      <c r="A3" s="49" t="s">
        <v>2354</v>
      </c>
      <c r="B3" s="50">
        <f>VLOOKUP("黄金头盔",StdItems!B2:T9985,10,FALSE)
+VLOOKUP("恶魔长袍(男)",StdItems!B2:T9985,10,FALSE)
+VLOOKUP("龙之手镯",StdItems!B2:T9985,10,FALSE)*2
+VLOOKUP("紫碧螺",StdItems!B2:T9985,10,FALSE)*2
+VLOOKUP("青铜腰带",StdItems!B2:T9985,10,FALSE)
+VLOOKUP("紫绸靴",StdItems!B2:T9985,10,FALSE)</f>
        <v>8</v>
      </c>
      <c r="C3" s="50">
        <f>VLOOKUP("黄金头盔",StdItems!B2:T9985,11,FALSE)
+VLOOKUP("恶魔长袍(男)",StdItems!B2:T9985,11,FALSE)
+VLOOKUP("龙之手镯",StdItems!B2:T9985,11,FALSE)*2
+VLOOKUP("紫碧螺",StdItems!B2:T9985,11,FALSE)*2
+VLOOKUP("青铜腰带",StdItems!B2:T9985,11,FALSE)
+VLOOKUP("紫绸靴",StdItems!B2:T9985,11,FALSE)</f>
        <v>16</v>
      </c>
      <c r="D3" s="51">
        <f>VLOOKUP("黄金头盔",StdItems!B2:T9985,12,FALSE)
+VLOOKUP("恶魔长袍(男)",StdItems!B2:T9985,12,FALSE)
+VLOOKUP("龙之手镯",StdItems!B2:T9985,12,FALSE)*2
+VLOOKUP("紫碧螺",StdItems!B2:T9985,12,FALSE)*2
+VLOOKUP("青铜腰带",StdItems!B2:T9985,12,FALSE)
+VLOOKUP("紫绸靴",StdItems!B2:T9985,12,FALSE)</f>
        <v>5</v>
      </c>
      <c r="E3" s="51">
        <f>VLOOKUP("黄金头盔",StdItems!B2:T9985,13,FALSE)
+VLOOKUP("恶魔长袍(男)",StdItems!B2:T9985,13,FALSE)
+VLOOKUP("龙之手镯",StdItems!B2:T9985,13,FALSE)*2
+VLOOKUP("紫碧螺",StdItems!B2:T9985,13,FALSE)*2
+VLOOKUP("青铜腰带",StdItems!B2:T9985,13,FALSE)
+VLOOKUP("紫绸靴",StdItems!B2:T9985,13,FALSE)</f>
        <v>8</v>
      </c>
      <c r="F3" s="52"/>
      <c r="G3" s="52"/>
      <c r="H3" s="53">
        <f>VLOOKUP("黄金头盔",StdItems!B2:T9985,16,FALSE)
+VLOOKUP("恶魔铃铛",StdItems!B2:T9985,16,FALSE)
+VLOOKUP("恶魔长袍(男)",StdItems!B2:T9985,16,FALSE)
+VLOOKUP("龙之手镯",StdItems!B2:T9985,16,FALSE)*2
+VLOOKUP("紫碧螺",StdItems!B2:T9985,16,FALSE)*2
+VLOOKUP("青铜腰带",StdItems!B2:T9985,16,FALSE)
+VLOOKUP("紫绸靴",StdItems!B2:T9985,16,FALSE)
+VLOOKUP("骨玉权杖",StdItems!B2:T9985,16,FALSE)</f>
        <v>3</v>
      </c>
      <c r="I3" s="53">
        <f>VLOOKUP("黄金头盔",StdItems!B2:T9985,17,FALSE)
+VLOOKUP("恶魔铃铛",StdItems!B2:T9985,17,FALSE)
+VLOOKUP("恶魔长袍(男)",StdItems!B2:T9985,17,FALSE)
+VLOOKUP("龙之手镯",StdItems!B2:T9985,17,FALSE)*2
+VLOOKUP("紫碧螺",StdItems!B2:T9985,17,FALSE)*2
+VLOOKUP("青铜腰带",StdItems!B2:T9985,17,FALSE)
+VLOOKUP("紫绸靴",StdItems!B2:T9985,17,FALSE)
+VLOOKUP("骨玉权杖",StdItems!B2:T9985,17,FALSE)</f>
        <v>33</v>
      </c>
      <c r="J3" s="54"/>
      <c r="K3" s="54"/>
      <c r="L3" s="55" t="s">
        <v>2355</v>
      </c>
    </row>
    <row r="4" spans="1:12" s="6" customFormat="1">
      <c r="A4" s="49" t="s">
        <v>2356</v>
      </c>
      <c r="B4" s="50">
        <f>VLOOKUP("黄金头盔",StdItems!B2:T9985,10,FALSE)
+VLOOKUP("幽灵战衣(男)",StdItems!B2:T9985,10,FALSE)
+VLOOKUP("三眼手镯",StdItems!B2:T9985,10,FALSE)*2
+VLOOKUP("泰坦戒指",StdItems!B2:T9985,10,FALSE)*2
+VLOOKUP("青铜腰带",StdItems!B2:T9985,10,FALSE)
+VLOOKUP("紫绸靴",StdItems!B2:T9985,10,FALSE)</f>
        <v>10</v>
      </c>
      <c r="C4" s="50">
        <f>VLOOKUP("黄金头盔",StdItems!B2:T9985,11,FALSE)
+VLOOKUP("幽灵战衣(男)",StdItems!B2:T9985,11,FALSE)
+VLOOKUP("三眼手镯",StdItems!B2:T9985,11,FALSE)*2
+VLOOKUP("泰坦戒指",StdItems!B2:T9985,11,FALSE)*2
+VLOOKUP("青铜腰带",StdItems!B2:T9985,11,FALSE)
+VLOOKUP("紫绸靴",StdItems!B2:T9985,11,FALSE)</f>
        <v>18</v>
      </c>
      <c r="D4" s="51">
        <f>VLOOKUP("黄金头盔",StdItems!B2:T9985,12,FALSE)
+VLOOKUP("幽灵战衣(男)",StdItems!B2:T9985,12,FALSE)
+VLOOKUP("三眼手镯",StdItems!B2:T9985,12,FALSE)*2
+VLOOKUP("泰坦戒指",StdItems!B2:T9985,12,FALSE)*2
+VLOOKUP("青铜腰带",StdItems!B2:T9985,12,FALSE)
+VLOOKUP("紫绸靴",StdItems!B2:T9985,12,FALSE)</f>
        <v>5</v>
      </c>
      <c r="E4" s="51">
        <f>VLOOKUP("黄金头盔",StdItems!B2:T9985,13,FALSE)
+VLOOKUP("幽灵战衣(男)",StdItems!B2:T9985,13,FALSE)
+VLOOKUP("三眼手镯",StdItems!B2:T9985,13,FALSE)*2
+VLOOKUP("泰坦戒指",StdItems!B2:T9985,13,FALSE)*2
+VLOOKUP("青铜腰带",StdItems!B2:T9985,13,FALSE)
+VLOOKUP("紫绸靴",StdItems!B2:T9985,13,FALSE)</f>
        <v>7</v>
      </c>
      <c r="F4" s="52"/>
      <c r="G4" s="52"/>
      <c r="H4" s="53"/>
      <c r="I4" s="53"/>
      <c r="J4" s="54">
        <f>VLOOKUP("黄金头盔",StdItems!B2:T9985,18,FALSE)
+VLOOKUP("灵魂项链",StdItems!B2:T9985,18,FALSE)
+VLOOKUP("幽灵战衣(男)",StdItems!B2:T9985,18,FALSE)
+VLOOKUP("三眼手镯",StdItems!B2:T9985,18,FALSE)*2
+VLOOKUP("泰坦戒指",StdItems!B2:T9985,18,FALSE)*2
+VLOOKUP("青铜腰带",StdItems!B2:T9985,18,FALSE)
+VLOOKUP("紫绸靴",StdItems!B2:T9985,18,FALSE)
+VLOOKUP("龙纹剑",StdItems!B2:T9985,18,FALSE)</f>
        <v>11</v>
      </c>
      <c r="K4" s="54">
        <f>VLOOKUP("黄金头盔",StdItems!B2:T9985,19,FALSE)
+VLOOKUP("灵魂项链",StdItems!B2:T9985,19,FALSE)
+VLOOKUP("幽灵战衣(男)",StdItems!B2:T9985,19,FALSE)
+VLOOKUP("三眼手镯",StdItems!B2:T9985,19,FALSE)*2
+VLOOKUP("泰坦戒指",StdItems!B2:T9985,19,FALSE)*2
+VLOOKUP("青铜腰带",StdItems!B2:T9985,19,FALSE)
+VLOOKUP("紫绸靴",StdItems!B2:T9985,19,FALSE)
+VLOOKUP("龙纹剑",StdItems!B2:T9985,19,FALSE)</f>
        <v>34</v>
      </c>
      <c r="L4" s="55" t="s">
        <v>2357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2358</v>
      </c>
      <c r="B6" s="50">
        <f>VLOOKUP("圣战头盔",StdItems!B2:T9985,10,FALSE)
+VLOOKUP("荣耀勋章",StdItems!B2:T9985,10,FALSE)
+VLOOKUP("天魔神甲",StdItems!B2:T9985,10,FALSE)
+VLOOKUP("圣战手镯",StdItems!B2:T9985,10,FALSE)*2
+VLOOKUP("圣战戒指",StdItems!B2:T9985,10,FALSE)*2
+VLOOKUP("钢铁腰带",StdItems!B2:T9985,10,FALSE)
+VLOOKUP("避魂靴",StdItems!B2:T9985,10,FALSE)</f>
        <v>10</v>
      </c>
      <c r="C6" s="50">
        <f>VLOOKUP("圣战头盔",StdItems!B2:T9985,11,FALSE)
+VLOOKUP("荣耀勋章",StdItems!B2:T9985,11,FALSE)
+VLOOKUP("天魔神甲",StdItems!B2:T9985,11,FALSE)
+VLOOKUP("圣战手镯",StdItems!B2:T9985,11,FALSE)*2
+VLOOKUP("圣战戒指",StdItems!B2:T9985,11,FALSE)*2
+VLOOKUP("钢铁腰带",StdItems!B2:T9985,11,FALSE)
+VLOOKUP("避魂靴",StdItems!B2:T9985,11,FALSE)</f>
        <v>26</v>
      </c>
      <c r="D6" s="51">
        <f>VLOOKUP("圣战头盔",StdItems!B2:T9985,12,FALSE)
+VLOOKUP("荣耀勋章",StdItems!B2:T9985,12,FALSE)
+VLOOKUP("天魔神甲",StdItems!B2:T9985,12,FALSE)
+VLOOKUP("圣战手镯",StdItems!B2:T9985,12,FALSE)*2
+VLOOKUP("圣战戒指",StdItems!B2:T9985,12,FALSE)*2
+VLOOKUP("钢铁腰带",StdItems!B2:T9985,12,FALSE)
+VLOOKUP("避魂靴",StdItems!B2:T9985,12,FALSE)</f>
        <v>6</v>
      </c>
      <c r="E6" s="51">
        <f>VLOOKUP("圣战头盔",StdItems!B2:T9985,13,FALSE)
+VLOOKUP("荣耀勋章",StdItems!B2:T9985,13,FALSE)
+VLOOKUP("天魔神甲",StdItems!B2:T9985,13,FALSE)
+VLOOKUP("圣战手镯",StdItems!B2:T9985,13,FALSE)*2
+VLOOKUP("圣战戒指",StdItems!B2:T9985,13,FALSE)*2
+VLOOKUP("钢铁腰带",StdItems!B2:T9985,13,FALSE)
+VLOOKUP("避魂靴",StdItems!B2:T9985,13,FALSE)</f>
        <v>14</v>
      </c>
      <c r="F6" s="52">
        <f>VLOOKUP("圣战头盔",StdItems!B2:T9985,14,FALSE)
+VLOOKUP("圣战项链",StdItems!B2:T9985,14,FALSE)
+VLOOKUP("荣耀勋章",StdItems!B2:T9985,14,FALSE)
+VLOOKUP("天魔神甲",StdItems!B2:T9985,14,FALSE)
+VLOOKUP("圣战手镯",StdItems!B2:T9985,14,FALSE)*2
+VLOOKUP("圣战戒指",StdItems!B2:T9985,14,FALSE)*2
+VLOOKUP("钢铁腰带",StdItems!B2:T9985,14,FALSE)
+VLOOKUP("避魂靴",StdItems!B2:T9985,14,FALSE)
+VLOOKUP("屠龙",StdItems!B2:T9985,14,FALSE)</f>
        <v>13</v>
      </c>
      <c r="G6" s="52">
        <f>VLOOKUP("圣战头盔",StdItems!B2:T9985,15,FALSE)
+VLOOKUP("圣战项链",StdItems!B2:T9985,15,FALSE)
+VLOOKUP("荣耀勋章",StdItems!B2:T9985,15,FALSE)
+VLOOKUP("天魔神甲",StdItems!B2:T9985,15,FALSE)
+VLOOKUP("圣战手镯",StdItems!B2:T9985,15,FALSE)*2
+VLOOKUP("圣战戒指",StdItems!B2:T9985,15,FALSE)*2
+VLOOKUP("钢铁腰带",StdItems!B2:T9985,15,FALSE)
+VLOOKUP("避魂靴",StdItems!B2:T9985,15,FALSE)
+VLOOKUP("屠龙",StdItems!B2:T9985,15,FALSE)</f>
        <v>64</v>
      </c>
      <c r="H6" s="53"/>
      <c r="I6" s="53"/>
      <c r="J6" s="54"/>
      <c r="K6" s="54"/>
      <c r="L6" s="55" t="s">
        <v>2359</v>
      </c>
    </row>
    <row r="7" spans="1:12" s="6" customFormat="1">
      <c r="A7" s="49" t="s">
        <v>2360</v>
      </c>
      <c r="B7" s="50">
        <f>VLOOKUP("法神头盔",StdItems!B2:T9985,10,FALSE)
+VLOOKUP("荣耀勋章",StdItems!B2:T9985,10,FALSE)
+VLOOKUP("法神披风",StdItems!B2:T9985,10,FALSE)
+VLOOKUP("法神手镯",StdItems!B2:T9985,10,FALSE)*2
+VLOOKUP("法神戒指",StdItems!B2:T9985,10,FALSE)*2
+VLOOKUP("钢铁腰带",StdItems!B2:T9985,10,FALSE)
+VLOOKUP("避魂靴",StdItems!B2:T9985,10,FALSE)</f>
        <v>9</v>
      </c>
      <c r="C7" s="50">
        <f>VLOOKUP("法神头盔",StdItems!B2:T9985,11,FALSE)
+VLOOKUP("荣耀勋章",StdItems!B2:T9985,11,FALSE)
+VLOOKUP("法神披风",StdItems!B2:T9985,11,FALSE)
+VLOOKUP("法神手镯",StdItems!B2:T9985,11,FALSE)*2
+VLOOKUP("法神戒指",StdItems!B2:T9985,11,FALSE)*2
+VLOOKUP("钢铁腰带",StdItems!B2:T9985,11,FALSE)
+VLOOKUP("避魂靴",StdItems!B2:T9985,11,FALSE)</f>
        <v>22</v>
      </c>
      <c r="D7" s="51">
        <f>VLOOKUP("法神头盔",StdItems!B2:T9985,12,FALSE)
+VLOOKUP("荣耀勋章",StdItems!B2:T9985,12,FALSE)
+VLOOKUP("法神披风",StdItems!B2:T9985,12,FALSE)
+VLOOKUP("法神手镯",StdItems!B2:T9985,12,FALSE)*2
+VLOOKUP("法神戒指",StdItems!B2:T9985,12,FALSE)*2
+VLOOKUP("钢铁腰带",StdItems!B2:T9985,12,FALSE)
+VLOOKUP("避魂靴",StdItems!B2:T9985,12,FALSE)</f>
        <v>5</v>
      </c>
      <c r="E7" s="51">
        <f>VLOOKUP("法神头盔",StdItems!B2:T9985,13,FALSE)
+VLOOKUP("荣耀勋章",StdItems!B2:T9985,13,FALSE)
+VLOOKUP("法神披风",StdItems!B2:T9985,13,FALSE)
+VLOOKUP("法神手镯",StdItems!B2:T9985,13,FALSE)*2
+VLOOKUP("法神戒指",StdItems!B2:T9985,13,FALSE)*2
+VLOOKUP("钢铁腰带",StdItems!B2:T9985,13,FALSE)
+VLOOKUP("避魂靴",StdItems!B2:T9985,13,FALSE)</f>
        <v>12</v>
      </c>
      <c r="F7" s="52"/>
      <c r="G7" s="52"/>
      <c r="H7" s="53">
        <f>VLOOKUP("法神头盔",StdItems!B2:T9985,16,FALSE)
+VLOOKUP("法神项链",StdItems!B2:T9985,16,FALSE)
+VLOOKUP("荣耀勋章",StdItems!B2:T9985,16,FALSE)
+VLOOKUP("法神披风",StdItems!B2:T9985,16,FALSE)
+VLOOKUP("法神手镯",StdItems!B2:T9985,16,FALSE)*2
+VLOOKUP("法神戒指",StdItems!B2:T9985,16,FALSE)*2
+VLOOKUP("钢铁腰带",StdItems!B2:T9985,16,FALSE)
+VLOOKUP("避魂靴",StdItems!B2:T9985,16,FALSE)
+VLOOKUP("嗜魂法杖",StdItems!B2:T9985,16,FALSE)</f>
        <v>7</v>
      </c>
      <c r="I7" s="53">
        <f>VLOOKUP("法神头盔",StdItems!B2:T9985,17,FALSE)
+VLOOKUP("法神项链",StdItems!B2:T9985,17,FALSE)
+VLOOKUP("荣耀勋章",StdItems!B2:T9985,17,FALSE)
+VLOOKUP("法神披风",StdItems!B2:T9985,17,FALSE)
+VLOOKUP("法神手镯",StdItems!B2:T9985,17,FALSE)*2
+VLOOKUP("法神戒指",StdItems!B2:T9985,17,FALSE)*2
+VLOOKUP("钢铁腰带",StdItems!B2:T9985,17,FALSE)
+VLOOKUP("避魂靴",StdItems!B2:T9985,17,FALSE)
+VLOOKUP("嗜魂法杖",StdItems!B2:T9985,17,FALSE)</f>
        <v>42</v>
      </c>
      <c r="J7" s="54"/>
      <c r="K7" s="54"/>
      <c r="L7" s="55" t="s">
        <v>2361</v>
      </c>
    </row>
    <row r="8" spans="1:12" s="6" customFormat="1">
      <c r="A8" s="49" t="s">
        <v>2124</v>
      </c>
      <c r="B8" s="50">
        <f>VLOOKUP("天尊头盔",StdItems!B2:T9985,10,FALSE)
+VLOOKUP("荣耀勋章",StdItems!B2:T9985,10,FALSE)
+VLOOKUP("天尊道袍",StdItems!B2:T9985,10,FALSE)
+VLOOKUP("天尊手镯",StdItems!B2:T9985,10,FALSE)*2
+VLOOKUP("天尊戒指",StdItems!B2:T9985,10,FALSE)*2
+VLOOKUP("钢铁腰带",StdItems!B2:T9985,10,FALSE)
+VLOOKUP("避魂靴",StdItems!B2:T9985,10,FALSE)</f>
        <v>11</v>
      </c>
      <c r="C8" s="50">
        <f>VLOOKUP("天尊头盔",StdItems!B2:T9985,11,FALSE)
+VLOOKUP("荣耀勋章",StdItems!B2:T9985,11,FALSE)
+VLOOKUP("天尊道袍",StdItems!B2:T9985,11,FALSE)
+VLOOKUP("天尊手镯",StdItems!B2:T9985,11,FALSE)*2
+VLOOKUP("天尊戒指",StdItems!B2:T9985,11,FALSE)*2
+VLOOKUP("钢铁腰带",StdItems!B2:T9985,11,FALSE)
+VLOOKUP("避魂靴",StdItems!B2:T9985,11,FALSE)</f>
        <v>24</v>
      </c>
      <c r="D8" s="51">
        <f>VLOOKUP("天尊头盔",StdItems!B2:T9985,12,FALSE)
+VLOOKUP("荣耀勋章",StdItems!B2:T9985,12,FALSE)
+VLOOKUP("天尊道袍",StdItems!B2:T9985,12,FALSE)
+VLOOKUP("天尊手镯",StdItems!B2:T9985,12,FALSE)*2
+VLOOKUP("天尊戒指",StdItems!B2:T9985,12,FALSE)*2
+VLOOKUP("钢铁腰带",StdItems!B2:T9985,12,FALSE)
+VLOOKUP("避魂靴",StdItems!B2:T9985,12,FALSE)</f>
        <v>5</v>
      </c>
      <c r="E8" s="51">
        <f>VLOOKUP("天尊头盔",StdItems!B2:T9985,13,FALSE)
+VLOOKUP("荣耀勋章",StdItems!B2:T9985,13,FALSE)
+VLOOKUP("天尊道袍",StdItems!B2:T9985,13,FALSE)
+VLOOKUP("天尊手镯",StdItems!B2:T9985,13,FALSE)*2
+VLOOKUP("天尊戒指",StdItems!B2:T9985,13,FALSE)*2
+VLOOKUP("钢铁腰带",StdItems!B2:T9985,13,FALSE)
+VLOOKUP("避魂靴",StdItems!B2:T9985,13,FALSE)</f>
        <v>12</v>
      </c>
      <c r="F8" s="52"/>
      <c r="G8" s="52"/>
      <c r="H8" s="53"/>
      <c r="I8" s="53"/>
      <c r="J8" s="54">
        <f>VLOOKUP("天尊头盔",StdItems!B2:T9985,18,FALSE)
+VLOOKUP("天尊项链",StdItems!B2:T9985,18,FALSE)
+VLOOKUP("荣耀勋章",StdItems!B2:T9985,18,FALSE)
+VLOOKUP("天尊道袍",StdItems!B2:T9985,18,FALSE)
+VLOOKUP("天尊手镯",StdItems!B2:T9985,18,FALSE)*2
+VLOOKUP("天尊戒指",StdItems!B2:T9985,18,FALSE)*2
+VLOOKUP("钢铁腰带",StdItems!B2:T9985,18,FALSE)
+VLOOKUP("避魂靴",StdItems!B2:T9985,18,FALSE)
+VLOOKUP("乾坤扇",StdItems!B2:T9985,18,FALSE)</f>
        <v>16</v>
      </c>
      <c r="K8" s="54">
        <f>VLOOKUP("天尊头盔",StdItems!B2:T9985,19,FALSE)
+VLOOKUP("天尊项链",StdItems!B2:T9985,19,FALSE)
+VLOOKUP("荣耀勋章",StdItems!B2:T9985,19,FALSE)
+VLOOKUP("天尊道袍",StdItems!B2:T9985,19,FALSE)
+VLOOKUP("天尊手镯",StdItems!B2:T9985,19,FALSE)*2
+VLOOKUP("天尊戒指",StdItems!B2:T9985,19,FALSE)*2
+VLOOKUP("钢铁腰带",StdItems!B2:T9985,19,FALSE)
+VLOOKUP("避魂靴",StdItems!B2:T9985,19,FALSE)
+VLOOKUP("乾坤扇",StdItems!B2:T9985,19,FALSE)</f>
        <v>45</v>
      </c>
      <c r="L8" s="55" t="s">
        <v>2362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2363</v>
      </c>
      <c r="B10" s="50">
        <f>VLOOKUP("雷霆战盔",StdItems!B2:T9985,10,FALSE)
+VLOOKUP("雷霆勋章",StdItems!B2:T9985,10,FALSE)
+VLOOKUP("雷霆战甲(男)",StdItems!B2:T9985,10,FALSE)
+VLOOKUP("雷霆护腕",StdItems!B2:T9985,10,FALSE)*2
+VLOOKUP("雷霆战戒",StdItems!B2:T9985,10,FALSE)*2
+VLOOKUP("雷霆腰带",StdItems!B2:T9985,10,FALSE)
+VLOOKUP("雷霆战靴",StdItems!B2:T9985,10,FALSE)</f>
        <v>12</v>
      </c>
      <c r="C10" s="50">
        <f>VLOOKUP("雷霆战盔",StdItems!B2:T9985,11,FALSE)
+VLOOKUP("雷霆勋章",StdItems!B2:T9985,11,FALSE)
+VLOOKUP("雷霆战甲(男)",StdItems!B2:T9985,11,FALSE)
+VLOOKUP("雷霆护腕",StdItems!B2:T9985,11,FALSE)*2
+VLOOKUP("雷霆战戒",StdItems!B2:T9985,11,FALSE)*2
+VLOOKUP("雷霆腰带",StdItems!B2:T9985,11,FALSE)
+VLOOKUP("雷霆战靴",StdItems!B2:T9985,11,FALSE)</f>
        <v>30</v>
      </c>
      <c r="D10" s="51">
        <f>VLOOKUP("雷霆战盔",StdItems!B2:T9985,12,FALSE)
+VLOOKUP("雷霆勋章",StdItems!B2:T9985,12,FALSE)
+VLOOKUP("雷霆战甲(男)",StdItems!B2:T9985,12,FALSE)
+VLOOKUP("雷霆护腕",StdItems!B2:T9985,12,FALSE)*2
+VLOOKUP("雷霆战戒",StdItems!B2:T9985,12,FALSE)*2
+VLOOKUP("雷霆腰带",StdItems!B2:T9985,12,FALSE)
+VLOOKUP("雷霆战靴",StdItems!B2:T9985,12,FALSE)</f>
        <v>8</v>
      </c>
      <c r="E10" s="51">
        <f>VLOOKUP("雷霆战盔",StdItems!B2:T9985,13,FALSE)
+VLOOKUP("雷霆勋章",StdItems!B2:T9985,13,FALSE)
+VLOOKUP("雷霆战甲(男)",StdItems!B2:T9985,13,FALSE)
+VLOOKUP("雷霆护腕",StdItems!B2:T9985,13,FALSE)*2
+VLOOKUP("雷霆战戒",StdItems!B2:T9985,13,FALSE)*2
+VLOOKUP("雷霆腰带",StdItems!B2:T9985,13,FALSE)
+VLOOKUP("雷霆战靴",StdItems!B2:T9985,13,FALSE)</f>
        <v>19</v>
      </c>
      <c r="F10" s="52">
        <f>VLOOKUP("雷霆战盔",StdItems!B2:T9985,14,FALSE)
+VLOOKUP("雷霆项链",StdItems!B2:T9985,14,FALSE)
+VLOOKUP("雷霆勋章",StdItems!B2:T9985,14,FALSE)
+VLOOKUP("雷霆战甲(男)",StdItems!B2:T9985,14,FALSE)
+VLOOKUP("雷霆护腕",StdItems!B2:T9985,14,FALSE)*2
+VLOOKUP("雷霆战戒",StdItems!B2:T9985,14,FALSE)*2
+VLOOKUP("雷霆腰带",StdItems!B2:T9985,14,FALSE)
+VLOOKUP("雷霆战靴",StdItems!B2:T9985,14,FALSE)
+VLOOKUP("开天",StdItems!B2:T9985,14,FALSE)</f>
        <v>15</v>
      </c>
      <c r="G10" s="52">
        <f>VLOOKUP("雷霆战盔",StdItems!B2:T9985,15,FALSE)
+VLOOKUP("雷霆项链",StdItems!B2:T9985,15,FALSE)
+VLOOKUP("雷霆勋章",StdItems!B2:T9985,15,FALSE)
+VLOOKUP("雷霆战甲(男)",StdItems!B2:T9985,15,FALSE)
+VLOOKUP("雷霆护腕",StdItems!B2:T9985,15,FALSE)*2
+VLOOKUP("雷霆战戒",StdItems!B2:T9985,15,FALSE)*2
+VLOOKUP("雷霆腰带",StdItems!B2:T9985,15,FALSE)
+VLOOKUP("雷霆战靴",StdItems!B2:T9985,15,FALSE)
+VLOOKUP("开天",StdItems!B2:T9985,15,FALSE)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2364</v>
      </c>
      <c r="B11" s="50">
        <f>VLOOKUP("烈焰魔盔",StdItems!B2:T9985,10,FALSE)
+VLOOKUP("烈焰勋章",StdItems!B2:T9985,10,FALSE)
+VLOOKUP("烈焰魔衣(男)",StdItems!B2:T9985,10,FALSE)
+VLOOKUP("烈焰护腕",StdItems!B2:T9985,10,FALSE)*2
+VLOOKUP("烈焰魔戒",StdItems!B2:T9985,10,FALSE)*2
+VLOOKUP("烈焰腰带",StdItems!B2:T9985,10,FALSE)
+VLOOKUP("烈焰魔靴",StdItems!B2:T9985,10,FALSE)</f>
        <v>12</v>
      </c>
      <c r="C11" s="50">
        <f>VLOOKUP("烈焰魔盔",StdItems!B2:T9985,11,FALSE)
+VLOOKUP("烈焰勋章",StdItems!B2:T9985,11,FALSE)
+VLOOKUP("烈焰魔衣(男)",StdItems!B2:T9985,11,FALSE)
+VLOOKUP("烈焰护腕",StdItems!B2:T9985,11,FALSE)*2
+VLOOKUP("烈焰魔戒",StdItems!B2:T9985,11,FALSE)*2
+VLOOKUP("烈焰腰带",StdItems!B2:T9985,11,FALSE)
+VLOOKUP("烈焰魔靴",StdItems!B2:T9985,11,FALSE)</f>
        <v>27</v>
      </c>
      <c r="D11" s="51">
        <f>VLOOKUP("烈焰魔盔",StdItems!B2:T9985,12,FALSE)
+VLOOKUP("烈焰勋章",StdItems!B2:T9985,12,FALSE)
+VLOOKUP("烈焰魔衣(男)",StdItems!B2:T9985,12,FALSE)
+VLOOKUP("烈焰护腕",StdItems!B2:T9985,12,FALSE)*2
+VLOOKUP("烈焰魔戒",StdItems!B2:T9985,12,FALSE)*2
+VLOOKUP("烈焰腰带",StdItems!B2:T9985,12,FALSE)
+VLOOKUP("烈焰魔靴",StdItems!B2:T9985,12,FALSE)</f>
        <v>7</v>
      </c>
      <c r="E11" s="51">
        <f>VLOOKUP("烈焰魔盔",StdItems!B2:T9985,13,FALSE)
+VLOOKUP("烈焰勋章",StdItems!B2:T9985,13,FALSE)
+VLOOKUP("烈焰魔衣(男)",StdItems!B2:T9985,13,FALSE)
+VLOOKUP("烈焰护腕",StdItems!B2:T9985,13,FALSE)*2
+VLOOKUP("烈焰魔戒",StdItems!B2:T9985,13,FALSE)*2
+VLOOKUP("烈焰腰带",StdItems!B2:T9985,13,FALSE)
+VLOOKUP("烈焰魔靴",StdItems!B2:T9985,13,FALSE)</f>
        <v>15</v>
      </c>
      <c r="F11" s="52"/>
      <c r="G11" s="52"/>
      <c r="H11" s="53">
        <f>VLOOKUP("烈焰魔盔",StdItems!B2:T9985,16,FALSE)
+VLOOKUP("烈焰项链",StdItems!B2:T9985,16,FALSE)
+VLOOKUP("烈焰勋章",StdItems!B2:T9985,16,FALSE)
+VLOOKUP("烈焰魔衣(男)",StdItems!B2:T9985,16,FALSE)
+VLOOKUP("烈焰护腕",StdItems!B2:T9985,16,FALSE)*2
+VLOOKUP("烈焰魔戒",StdItems!B2:T9985,16,FALSE)*2
+VLOOKUP("烈焰腰带",StdItems!B2:T9985,16,FALSE)
+VLOOKUP("烈焰魔靴",StdItems!B2:T9985,16,FALSE)
+VLOOKUP("镇天",StdItems!B2:T9985,16,FALSE)</f>
        <v>18</v>
      </c>
      <c r="I11" s="53">
        <f>VLOOKUP("烈焰魔盔",StdItems!B2:T9985,17,FALSE)
+VLOOKUP("烈焰项链",StdItems!B2:T9985,17,FALSE)
+VLOOKUP("烈焰勋章",StdItems!B2:T9985,17,FALSE)
+VLOOKUP("烈焰魔衣(男)",StdItems!B2:T9985,17,FALSE)
+VLOOKUP("烈焰护腕",StdItems!B2:T9985,17,FALSE)*2
+VLOOKUP("烈焰魔戒",StdItems!B2:T9985,17,FALSE)*2
+VLOOKUP("烈焰腰带",StdItems!B2:T9985,17,FALSE)
+VLOOKUP("烈焰魔靴",StdItems!B2:T9985,17,FALSE)
+VLOOKUP("镇天",StdItems!B2:T9985,17,FALSE)</f>
        <v>52</v>
      </c>
      <c r="J11" s="54"/>
      <c r="K11" s="54"/>
      <c r="L11" s="55"/>
    </row>
    <row r="12" spans="1:12" s="6" customFormat="1">
      <c r="A12" s="49" t="s">
        <v>2365</v>
      </c>
      <c r="B12" s="50">
        <f>VLOOKUP("光芒道盔",StdItems!B2:T9985,10,FALSE)
+VLOOKUP("光芒勋章",StdItems!B2:T9985,10,FALSE)
+VLOOKUP("光芒道袍(男)",StdItems!B2:T9985,10,FALSE)
+VLOOKUP("光芒护腕",StdItems!B2:T9985,10,FALSE)*2
+VLOOKUP("光芒道戒",StdItems!B2:T9985,10,FALSE)*2
+VLOOKUP("光芒腰带",StdItems!B2:T9985,10,FALSE)
+VLOOKUP("光芒道靴",StdItems!B2:T9985,10,FALSE)</f>
        <v>14</v>
      </c>
      <c r="C12" s="50">
        <f>VLOOKUP("光芒道盔",StdItems!B2:T9985,11,FALSE)
+VLOOKUP("光芒勋章",StdItems!B2:T9985,11,FALSE)
+VLOOKUP("光芒道袍(男)",StdItems!B2:T9985,11,FALSE)
+VLOOKUP("光芒护腕",StdItems!B2:T9985,11,FALSE)*2
+VLOOKUP("光芒道戒",StdItems!B2:T9985,11,FALSE)*2
+VLOOKUP("光芒腰带",StdItems!B2:T9985,11,FALSE)
+VLOOKUP("光芒道靴",StdItems!B2:T9985,11,FALSE)</f>
        <v>35</v>
      </c>
      <c r="D12" s="51">
        <f>VLOOKUP("光芒道盔",StdItems!B2:T9985,12,FALSE)
+VLOOKUP("光芒勋章",StdItems!B2:T9985,12,FALSE)
+VLOOKUP("光芒道袍(男)",StdItems!B2:T9985,12,FALSE)
+VLOOKUP("光芒护腕",StdItems!B2:T9985,12,FALSE)*2
+VLOOKUP("光芒道戒",StdItems!B2:T9985,12,FALSE)*2
+VLOOKUP("光芒腰带",StdItems!B2:T9985,12,FALSE)
+VLOOKUP("光芒道靴",StdItems!B2:T9985,12,FALSE)</f>
        <v>7</v>
      </c>
      <c r="E12" s="51">
        <f>VLOOKUP("光芒道盔",StdItems!B2:T9985,13,FALSE)
+VLOOKUP("光芒勋章",StdItems!B2:T9985,13,FALSE)
+VLOOKUP("光芒道袍(男)",StdItems!B2:T9985,13,FALSE)
+VLOOKUP("光芒护腕",StdItems!B2:T9985,13,FALSE)*2
+VLOOKUP("光芒道戒",StdItems!B2:T9985,13,FALSE)*2
+VLOOKUP("光芒腰带",StdItems!B2:T9985,13,FALSE)
+VLOOKUP("光芒道靴",StdItems!B2:T9985,13,FALSE)</f>
        <v>15</v>
      </c>
      <c r="F12" s="52"/>
      <c r="G12" s="52"/>
      <c r="H12" s="53"/>
      <c r="I12" s="53"/>
      <c r="J12" s="54">
        <f>VLOOKUP("光芒道盔",StdItems!B2:T9985,18,FALSE)
+VLOOKUP("光芒项链",StdItems!B2:T9985,18,FALSE)
+VLOOKUP("光芒勋章",StdItems!B2:T9985,18,FALSE)
+VLOOKUP("光芒道袍(男)",StdItems!B2:T9985,18,FALSE)
+VLOOKUP("光芒护腕",StdItems!B2:T9985,18,FALSE)*2
+VLOOKUP("光芒道戒",StdItems!B2:T9985,18,FALSE)*2
+VLOOKUP("光芒腰带",StdItems!B2:T9985,18,FALSE)
+VLOOKUP("光芒道靴",StdItems!B2:T9985,18,FALSE)
+VLOOKUP("玄天",StdItems!B2:T9985,18,FALSE)</f>
        <v>19</v>
      </c>
      <c r="K12" s="54">
        <f>VLOOKUP("光芒道盔",StdItems!B2:T9985,19,FALSE)
+VLOOKUP("光芒项链",StdItems!B2:T9985,19,FALSE)
+VLOOKUP("光芒勋章",StdItems!B2:T9985,19,FALSE)
+VLOOKUP("光芒道袍(男)",StdItems!B2:T9985,19,FALSE)
+VLOOKUP("光芒护腕",StdItems!B2:T9985,19,FALSE)*2
+VLOOKUP("光芒道戒",StdItems!B2:T9985,19,FALSE)*2
+VLOOKUP("光芒腰带",StdItems!B2:T9985,19,FALSE)
+VLOOKUP("光芒道靴",StdItems!B2:T9985,19,FALSE)
+VLOOKUP("玄天",StdItems!B2:T9985,19,FALSE)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2366</v>
      </c>
      <c r="B14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4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4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4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4" s="52">
        <f>VLOOKUP("英雄圣盔",StdItems!B2:T9985,14,FALSE)
+VLOOKUP("英雄圣链",StdItems!B2:T9985,14,FALSE)
+VLOOKUP("英雄圣章",StdItems!B2:T9985,14,FALSE)
+VLOOKUP("英雄圣衣(男)",StdItems!B2:T9985,14,FALSE)
+VLOOKUP("英雄圣镯",StdItems!B2:T9985,14,FALSE)*2
+VLOOKUP("英雄圣戒",StdItems!B2:T9985,14,FALSE)*2
+VLOOKUP("英雄圣带",StdItems!B2:T9985,14,FALSE)
+VLOOKUP("英雄圣靴",StdItems!B2:T9985,14,FALSE)
+VLOOKUP("英雄权杖",StdItems!B2:T9985,14,FALSE)</f>
        <v>27</v>
      </c>
      <c r="G14" s="52">
        <f>VLOOKUP("英雄圣盔",StdItems!B2:T9985,15,FALSE)
+VLOOKUP("英雄圣链",StdItems!B2:T9985,15,FALSE)
+VLOOKUP("英雄圣章",StdItems!B2:T9985,15,FALSE)
+VLOOKUP("英雄圣衣(男)",StdItems!B2:T9985,15,FALSE)
+VLOOKUP("英雄圣镯",StdItems!B2:T9985,15,FALSE)*2
+VLOOKUP("英雄圣戒",StdItems!B2:T9985,15,FALSE)*2
+VLOOKUP("英雄圣带",StdItems!B2:T9985,15,FALSE)
+VLOOKUP("英雄圣靴",StdItems!B2:T9985,15,FALSE)
+VLOOKUP("英雄权杖",StdItems!B2:T9985,15,FALSE)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2367</v>
      </c>
      <c r="B15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5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5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5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5" s="52"/>
      <c r="G15" s="52"/>
      <c r="H15" s="53">
        <f>VLOOKUP("英雄圣盔",StdItems!B2:T9985,16,FALSE)
+VLOOKUP("英雄圣链",StdItems!B2:T9985,16,FALSE)
+VLOOKUP("英雄圣章",StdItems!B2:T9985,16,FALSE)
+VLOOKUP("英雄圣衣(男)",StdItems!B2:T9985,16,FALSE)
+VLOOKUP("英雄圣镯",StdItems!B2:T9985,16,FALSE)*2
+VLOOKUP("英雄圣戒",StdItems!B2:T9985,16,FALSE)*2
+VLOOKUP("英雄圣带",StdItems!B2:T9985,16,FALSE)
+VLOOKUP("英雄圣靴",StdItems!B2:T9985,16,FALSE)
+VLOOKUP("英雄权杖",StdItems!B2:T9985,16,FALSE)</f>
        <v>31</v>
      </c>
      <c r="I15" s="53">
        <f>VLOOKUP("英雄圣盔",StdItems!B2:T9985,17,FALSE)
+VLOOKUP("英雄圣链",StdItems!B2:T9985,17,FALSE)
+VLOOKUP("英雄圣章",StdItems!B2:T9985,17,FALSE)
+VLOOKUP("英雄圣衣(男)",StdItems!B2:T9985,17,FALSE)
+VLOOKUP("英雄圣镯",StdItems!B2:T9985,17,FALSE)*2
+VLOOKUP("英雄圣戒",StdItems!B2:T9985,17,FALSE)*2
+VLOOKUP("英雄圣带",StdItems!B2:T9985,17,FALSE)
+VLOOKUP("英雄圣靴",StdItems!B2:T9985,17,FALSE)
+VLOOKUP("英雄权杖",StdItems!B2:T9985,17,FALSE)</f>
        <v>94</v>
      </c>
      <c r="J15" s="54"/>
      <c r="K15" s="54"/>
      <c r="L15" s="55"/>
    </row>
    <row r="16" spans="1:12" s="6" customFormat="1">
      <c r="A16" s="49" t="s">
        <v>2368</v>
      </c>
      <c r="B16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6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6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6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6" s="52"/>
      <c r="G16" s="52"/>
      <c r="H16" s="53"/>
      <c r="I16" s="53"/>
      <c r="J16" s="54">
        <f>VLOOKUP("英雄圣盔",StdItems!B2:T9985,18,FALSE)
+VLOOKUP("英雄圣链",StdItems!B2:T9985,18,FALSE)
+VLOOKUP("英雄圣章",StdItems!B2:T9985,18,FALSE)
+VLOOKUP("英雄圣衣(男)",StdItems!B2:T9985,18,FALSE)
+VLOOKUP("英雄圣镯",StdItems!B2:T9985,18,FALSE)*2
+VLOOKUP("英雄圣戒",StdItems!B2:T9985,18,FALSE)*2
+VLOOKUP("英雄圣带",StdItems!B2:T9985,18,FALSE)
+VLOOKUP("英雄圣靴",StdItems!B2:T9985,18,FALSE)
+VLOOKUP("英雄权杖",StdItems!B2:T9985,18,FALSE)</f>
        <v>31</v>
      </c>
      <c r="K16" s="54">
        <f>VLOOKUP("英雄圣盔",StdItems!B2:T9985,19,FALSE)
+VLOOKUP("英雄圣链",StdItems!B2:T9985,19,FALSE)
+VLOOKUP("英雄圣章",StdItems!B2:T9985,19,FALSE)
+VLOOKUP("英雄圣衣(男)",StdItems!B2:T9985,19,FALSE)
+VLOOKUP("英雄圣镯",StdItems!B2:T9985,19,FALSE)*2
+VLOOKUP("英雄圣戒",StdItems!B2:T9985,19,FALSE)*2
+VLOOKUP("英雄圣带",StdItems!B2:T9985,19,FALSE)
+VLOOKUP("英雄圣靴",StdItems!B2:T9985,19,FALSE)
+VLOOKUP("英雄权杖",StdItems!B2:T9985,19,FALSE)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2369</v>
      </c>
      <c r="B18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8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8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8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8" s="52">
        <f>VLOOKUP("幽冥魂盔",StdItems!B6:T9985,14,FALSE)
+VLOOKUP("幽冥魂链",StdItems!B6:T9985,14,FALSE)
+VLOOKUP("幽冥魂章",StdItems!B6:T9985,14,FALSE)
+VLOOKUP("幽冥魂衣(男)",StdItems!B6:T9985,14,FALSE)
+VLOOKUP("幽冥魂镯",StdItems!B6:T9985,14,FALSE)*2
+VLOOKUP("幽冥魂戒",StdItems!B6:T9985,14,FALSE)*2
+VLOOKUP("幽冥魂带",StdItems!B6:T9985,14,FALSE)
+VLOOKUP("幽冥魂靴",StdItems!B6:T9985,14,FALSE)
+VLOOKUP("幽冥魂剑",StdItems!B6:T9985,14,FALSE)</f>
        <v>41</v>
      </c>
      <c r="G18" s="52">
        <f>VLOOKUP("幽冥魂盔",StdItems!B6:T9985,15,FALSE)
+VLOOKUP("幽冥魂链",StdItems!B6:T9985,15,FALSE)
+VLOOKUP("幽冥魂章",StdItems!B6:T9985,15,FALSE)
+VLOOKUP("幽冥魂衣(男)",StdItems!B6:T9985,15,FALSE)
+VLOOKUP("幽冥魂镯",StdItems!B6:T9985,15,FALSE)*2
+VLOOKUP("幽冥魂戒",StdItems!B6:T9985,15,FALSE)*2
+VLOOKUP("幽冥魂带",StdItems!B6:T9985,15,FALSE)
+VLOOKUP("幽冥魂靴",StdItems!B6:T9985,15,FALSE)
+VLOOKUP("幽冥魂剑",StdItems!B6:T9985,15,FALSE)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2370</v>
      </c>
      <c r="B19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9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9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9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9" s="52"/>
      <c r="G19" s="52"/>
      <c r="H19" s="53">
        <f>VLOOKUP("幽冥魂盔",StdItems!B6:T9985,16,FALSE)
+VLOOKUP("幽冥魂链",StdItems!B6:T9985,16,FALSE)
+VLOOKUP("幽冥魂章",StdItems!B6:T9985,16,FALSE)
+VLOOKUP("幽冥魂衣(男)",StdItems!B6:T9985,16,FALSE)
+VLOOKUP("幽冥魂镯",StdItems!B6:T9985,16,FALSE)*2
+VLOOKUP("幽冥魂戒",StdItems!B6:T9985,16,FALSE)*2
+VLOOKUP("幽冥魂带",StdItems!B6:T9985,16,FALSE)
+VLOOKUP("幽冥魂靴",StdItems!B6:T9985,16,FALSE)
+VLOOKUP("幽冥魂剑",StdItems!B6:T9985,16,FALSE)</f>
        <v>47</v>
      </c>
      <c r="I19" s="53">
        <f>VLOOKUP("幽冥魂盔",StdItems!B6:T9985,17,FALSE)
+VLOOKUP("幽冥魂链",StdItems!B6:T9985,17,FALSE)
+VLOOKUP("幽冥魂章",StdItems!B6:T9985,17,FALSE)
+VLOOKUP("幽冥魂衣(男)",StdItems!B6:T9985,17,FALSE)
+VLOOKUP("幽冥魂镯",StdItems!B6:T9985,17,FALSE)*2
+VLOOKUP("幽冥魂戒",StdItems!B6:T9985,17,FALSE)*2
+VLOOKUP("幽冥魂带",StdItems!B6:T9985,17,FALSE)
+VLOOKUP("幽冥魂靴",StdItems!B6:T9985,17,FALSE)
+VLOOKUP("幽冥魂剑",StdItems!B6:T9985,17,FALSE)</f>
        <v>135</v>
      </c>
      <c r="J19" s="54"/>
      <c r="K19" s="54"/>
      <c r="L19" s="55"/>
    </row>
    <row r="20" spans="1:12" s="6" customFormat="1">
      <c r="A20" s="49" t="s">
        <v>2371</v>
      </c>
      <c r="B20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20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20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20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20" s="52"/>
      <c r="G20" s="52"/>
      <c r="H20" s="53"/>
      <c r="I20" s="53"/>
      <c r="J20" s="54">
        <f>VLOOKUP("幽冥魂盔",StdItems!B6:T9985,18,FALSE)
+VLOOKUP("幽冥魂链",StdItems!B6:T9985,18,FALSE)
+VLOOKUP("幽冥魂章",StdItems!B6:T9985,18,FALSE)
+VLOOKUP("幽冥魂衣(男)",StdItems!B6:T9985,18,FALSE)
+VLOOKUP("幽冥魂镯",StdItems!B6:T9985,18,FALSE)*2
+VLOOKUP("幽冥魂戒",StdItems!B6:T9985,18,FALSE)*2
+VLOOKUP("幽冥魂带",StdItems!B6:T9985,18,FALSE)
+VLOOKUP("幽冥魂靴",StdItems!B6:T9985,18,FALSE)
+VLOOKUP("幽冥魂剑",StdItems!B6:T9985,18,FALSE)</f>
        <v>49</v>
      </c>
      <c r="K20" s="54">
        <f>VLOOKUP("幽冥魂盔",StdItems!B6:T9985,19,FALSE)
+VLOOKUP("幽冥魂链",StdItems!B6:T9985,19,FALSE)
+VLOOKUP("幽冥魂章",StdItems!B6:T9985,19,FALSE)
+VLOOKUP("幽冥魂衣(男)",StdItems!B6:T9985,19,FALSE)
+VLOOKUP("幽冥魂镯",StdItems!B6:T9985,19,FALSE)*2
+VLOOKUP("幽冥魂戒",StdItems!B6:T9985,19,FALSE)*2
+VLOOKUP("幽冥魂带",StdItems!B6:T9985,19,FALSE)
+VLOOKUP("幽冥魂靴",StdItems!B6:T9985,19,FALSE)
+VLOOKUP("幽冥魂剑",StdItems!B6:T9985,19,FALSE)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2372</v>
      </c>
      <c r="B22" s="50">
        <f>VLOOKUP("狂雷头盔",StdItems!B2:T9985,10,FALSE)
+VLOOKUP("狂雷勋章",StdItems!B2:T9985,10,FALSE)
+VLOOKUP("狂雷战甲(男)",StdItems!B2:T9985,10,FALSE)
+VLOOKUP("狂雷护腕",StdItems!B2:T9985,10,FALSE)*2
+VLOOKUP("狂雷战戒",StdItems!B2:T9985,10,FALSE)*2
+VLOOKUP("狂雷腰带",StdItems!B2:T9985,10,FALSE)
+VLOOKUP("狂雷战靴",StdItems!B2:T9985,10,FALSE)</f>
        <v>39</v>
      </c>
      <c r="C22" s="50">
        <f>VLOOKUP("狂雷头盔",StdItems!B2:T9985,11,FALSE)
+VLOOKUP("狂雷勋章",StdItems!B2:T9985,11,FALSE)
+VLOOKUP("狂雷战甲(男)",StdItems!B2:T9985,11,FALSE)
+VLOOKUP("狂雷护腕",StdItems!B2:T9985,11,FALSE)*2
+VLOOKUP("狂雷战戒",StdItems!B2:T9985,11,FALSE)*2
+VLOOKUP("狂雷腰带",StdItems!B2:T9985,11,FALSE)
+VLOOKUP("狂雷战靴",StdItems!B2:T9985,11,FALSE)</f>
        <v>70</v>
      </c>
      <c r="D22" s="51">
        <f>VLOOKUP("狂雷头盔",StdItems!B2:T9985,12,FALSE)
+VLOOKUP("狂雷勋章",StdItems!B2:T9985,12,FALSE)
+VLOOKUP("狂雷战甲(男)",StdItems!B2:T9985,12,FALSE)
+VLOOKUP("狂雷护腕",StdItems!B2:T9985,12,FALSE)*2
+VLOOKUP("狂雷战戒",StdItems!B2:T9985,12,FALSE)*2
+VLOOKUP("狂雷腰带",StdItems!B2:T9985,12,FALSE)
+VLOOKUP("狂雷战靴",StdItems!B2:T9985,12,FALSE)</f>
        <v>30</v>
      </c>
      <c r="E22" s="51">
        <f>VLOOKUP("狂雷头盔",StdItems!B2:T9985,13,FALSE)
+VLOOKUP("狂雷勋章",StdItems!B2:T9985,13,FALSE)
+VLOOKUP("狂雷战甲(男)",StdItems!B2:T9985,13,FALSE)
+VLOOKUP("狂雷护腕",StdItems!B2:T9985,13,FALSE)*2
+VLOOKUP("狂雷战戒",StdItems!B2:T9985,13,FALSE)*2
+VLOOKUP("狂雷腰带",StdItems!B2:T9985,13,FALSE)
+VLOOKUP("狂雷战靴",StdItems!B2:T9985,13,FALSE)</f>
        <v>60</v>
      </c>
      <c r="F22" s="52">
        <f>VLOOKUP("狂雷头盔",StdItems!B2:T9985,14,FALSE)
+VLOOKUP("狂雷项链",StdItems!B2:T9985,14,FALSE)
+VLOOKUP("狂雷勋章",StdItems!B2:T9985,14,FALSE)
+VLOOKUP("狂雷战甲(男)",StdItems!B2:T9985,14,FALSE)
+VLOOKUP("狂雷护腕",StdItems!B2:T9985,14,FALSE)*2
+VLOOKUP("狂雷战戒",StdItems!B2:T9985,14,FALSE)*2
+VLOOKUP("狂雷腰带",StdItems!B2:T9985,14,FALSE)
+VLOOKUP("狂雷战靴",StdItems!B2:T9985,14,FALSE)
+VLOOKUP("狂雷战刃",StdItems!B2:T9985,14,FALSE)</f>
        <v>57</v>
      </c>
      <c r="G22" s="52">
        <f>VLOOKUP("狂雷头盔",StdItems!B2:T9985,15,FALSE)
+VLOOKUP("狂雷项链",StdItems!B2:T9985,15,FALSE)
+VLOOKUP("狂雷勋章",StdItems!B2:T9985,15,FALSE)
+VLOOKUP("狂雷战甲(男)",StdItems!B2:T9985,15,FALSE)
+VLOOKUP("狂雷护腕",StdItems!B2:T9985,15,FALSE)*2
+VLOOKUP("狂雷战戒",StdItems!B2:T9985,15,FALSE)*2
+VLOOKUP("狂雷腰带",StdItems!B2:T9985,15,FALSE)
+VLOOKUP("狂雷战靴",StdItems!B2:T9985,15,FALSE)
+VLOOKUP("狂雷战刃",StdItems!B2:T9985,15,FALSE)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2373</v>
      </c>
      <c r="B23" s="50">
        <f>VLOOKUP("逆火头盔",StdItems!B2:T9985,10,FALSE)
+VLOOKUP("逆火勋章",StdItems!B2:T9985,10,FALSE)
+VLOOKUP("逆火魔袍(男)",StdItems!B2:T9985,10,FALSE)
+VLOOKUP("逆火护腕",StdItems!B2:T9985,10,FALSE)*2
+VLOOKUP("逆火魔戒",StdItems!B2:T9985,10,FALSE)*2
+VLOOKUP("逆火腰带",StdItems!B2:T9985,10,FALSE)
+VLOOKUP("逆火魔靴",StdItems!B2:T9985,10,FALSE)</f>
        <v>39</v>
      </c>
      <c r="C23" s="50">
        <f>VLOOKUP("逆火头盔",StdItems!B2:T9985,11,FALSE)
+VLOOKUP("逆火勋章",StdItems!B2:T9985,11,FALSE)
+VLOOKUP("逆火魔袍(男)",StdItems!B2:T9985,11,FALSE)
+VLOOKUP("逆火护腕",StdItems!B2:T9985,11,FALSE)*2
+VLOOKUP("逆火魔戒",StdItems!B2:T9985,11,FALSE)*2
+VLOOKUP("逆火腰带",StdItems!B2:T9985,11,FALSE)
+VLOOKUP("逆火魔靴",StdItems!B2:T9985,11,FALSE)</f>
        <v>70</v>
      </c>
      <c r="D23" s="51">
        <f>VLOOKUP("逆火头盔",StdItems!B2:T9985,12,FALSE)
+VLOOKUP("逆火勋章",StdItems!B2:T9985,12,FALSE)
+VLOOKUP("逆火魔袍(男)",StdItems!B2:T9985,12,FALSE)
+VLOOKUP("逆火护腕",StdItems!B2:T9985,12,FALSE)*2
+VLOOKUP("逆火魔戒",StdItems!B2:T9985,12,FALSE)*2
+VLOOKUP("逆火腰带",StdItems!B2:T9985,12,FALSE)
+VLOOKUP("逆火魔靴",StdItems!B2:T9985,12,FALSE)</f>
        <v>30</v>
      </c>
      <c r="E23" s="51">
        <f>VLOOKUP("逆火头盔",StdItems!B2:T9985,13,FALSE)
+VLOOKUP("逆火勋章",StdItems!B2:T9985,13,FALSE)
+VLOOKUP("逆火魔袍(男)",StdItems!B2:T9985,13,FALSE)
+VLOOKUP("逆火护腕",StdItems!B2:T9985,13,FALSE)*2
+VLOOKUP("逆火魔戒",StdItems!B2:T9985,13,FALSE)*2
+VLOOKUP("逆火腰带",StdItems!B2:T9985,13,FALSE)
+VLOOKUP("逆火魔靴",StdItems!B2:T9985,13,FALSE)</f>
        <v>60</v>
      </c>
      <c r="F23" s="52"/>
      <c r="G23" s="52"/>
      <c r="H23" s="53">
        <f>VLOOKUP("逆火头盔",StdItems!B2:T9985,16,FALSE)
+VLOOKUP("逆火项链",StdItems!B2:T9985,16,FALSE)
+VLOOKUP("逆火勋章",StdItems!B2:T9985,16,FALSE)
+VLOOKUP("逆火魔袍(男)",StdItems!B2:T9985,16,FALSE)
+VLOOKUP("逆火护腕",StdItems!B2:T9985,16,FALSE)*2
+VLOOKUP("逆火魔戒",StdItems!B2:T9985,16,FALSE)*2
+VLOOKUP("逆火腰带",StdItems!B2:T9985,16,FALSE)
+VLOOKUP("逆火魔靴",StdItems!B2:T9985,16,FALSE)
+VLOOKUP("逆火魔杖",StdItems!B2:T9985,16,FALSE)</f>
        <v>64</v>
      </c>
      <c r="I23" s="53">
        <f>VLOOKUP("逆火头盔",StdItems!B2:T9985,17,FALSE)
+VLOOKUP("逆火项链",StdItems!B2:T9985,17,FALSE)
+VLOOKUP("逆火勋章",StdItems!B2:T9985,17,FALSE)
+VLOOKUP("逆火魔袍(男)",StdItems!B2:T9985,17,FALSE)
+VLOOKUP("逆火护腕",StdItems!B2:T9985,17,FALSE)*2
+VLOOKUP("逆火魔戒",StdItems!B2:T9985,17,FALSE)*2
+VLOOKUP("逆火腰带",StdItems!B2:T9985,17,FALSE)
+VLOOKUP("逆火魔靴",StdItems!B2:T9985,17,FALSE)
+VLOOKUP("逆火魔杖",StdItems!B2:T9985,17,FALSE)</f>
        <v>178</v>
      </c>
      <c r="J23" s="54"/>
      <c r="K23" s="54"/>
      <c r="L23" s="55"/>
    </row>
    <row r="24" spans="1:12" s="6" customFormat="1">
      <c r="A24" s="49" t="s">
        <v>2374</v>
      </c>
      <c r="B24" s="50">
        <f>VLOOKUP("通云头盔",StdItems!B2:T9985,10,FALSE)
+VLOOKUP("通云勋章",StdItems!B2:T9985,10,FALSE)
+VLOOKUP("通云道袍(男)",StdItems!B2:T9985,10,FALSE)
+VLOOKUP("通云护腕",StdItems!B2:T9985,10,FALSE)*2
+VLOOKUP("通云道戒",StdItems!B2:T9985,10,FALSE)*2
+VLOOKUP("通云腰带",StdItems!B2:T9985,10,FALSE)
+VLOOKUP("通云道靴",StdItems!B2:T9985,10,FALSE)</f>
        <v>39</v>
      </c>
      <c r="C24" s="50">
        <f>VLOOKUP("通云头盔",StdItems!B2:T9985,11,FALSE)
+VLOOKUP("通云勋章",StdItems!B2:T9985,11,FALSE)
+VLOOKUP("通云道袍(男)",StdItems!B2:T9985,11,FALSE)
+VLOOKUP("通云护腕",StdItems!B2:T9985,11,FALSE)*2
+VLOOKUP("通云道戒",StdItems!B2:T9985,11,FALSE)*2
+VLOOKUP("通云腰带",StdItems!B2:T9985,11,FALSE)
+VLOOKUP("通云道靴",StdItems!B2:T9985,11,FALSE)</f>
        <v>70</v>
      </c>
      <c r="D24" s="51">
        <f>VLOOKUP("通云头盔",StdItems!B2:T9985,12,FALSE)
+VLOOKUP("通云勋章",StdItems!B2:T9985,12,FALSE)
+VLOOKUP("通云道袍(男)",StdItems!B2:T9985,12,FALSE)
+VLOOKUP("通云护腕",StdItems!B2:T9985,12,FALSE)*2
+VLOOKUP("通云道戒",StdItems!B2:T9985,12,FALSE)*2
+VLOOKUP("通云腰带",StdItems!B2:T9985,12,FALSE)
+VLOOKUP("通云道靴",StdItems!B2:T9985,12,FALSE)</f>
        <v>30</v>
      </c>
      <c r="E24" s="51">
        <f>VLOOKUP("通云头盔",StdItems!B2:T9985,13,FALSE)
+VLOOKUP("通云勋章",StdItems!B2:T9985,13,FALSE)
+VLOOKUP("通云道袍(男)",StdItems!B2:T9985,13,FALSE)
+VLOOKUP("通云护腕",StdItems!B2:T9985,13,FALSE)*2
+VLOOKUP("通云道戒",StdItems!B2:T9985,13,FALSE)*2
+VLOOKUP("通云腰带",StdItems!B2:T9985,13,FALSE)
+VLOOKUP("通云道靴",StdItems!B2:T9985,13,FALSE)</f>
        <v>60</v>
      </c>
      <c r="F24" s="52"/>
      <c r="G24" s="52"/>
      <c r="H24" s="53"/>
      <c r="I24" s="53"/>
      <c r="J24" s="54">
        <f>VLOOKUP("通云头盔",StdItems!B2:T9985,18,FALSE)
+VLOOKUP("通云项链",StdItems!B2:T9985,18,FALSE)
+VLOOKUP("通云勋章",StdItems!B2:T9985,18,FALSE)
+VLOOKUP("通云道袍(男)",StdItems!B2:T9985,18,FALSE)
+VLOOKUP("通云护腕",StdItems!B2:T9985,18,FALSE)*2
+VLOOKUP("通云道戒",StdItems!B2:T9985,18,FALSE)*2
+VLOOKUP("通云腰带",StdItems!B2:T9985,18,FALSE)
+VLOOKUP("通云道靴",StdItems!B2:T9985,18,FALSE)
+VLOOKUP("通云道剑",StdItems!B2:T9985,18,FALSE)</f>
        <v>66</v>
      </c>
      <c r="K24" s="54">
        <f>VLOOKUP("通云头盔",StdItems!B2:T9985,19,FALSE)
+VLOOKUP("通云项链",StdItems!B2:T9985,19,FALSE)
+VLOOKUP("通云勋章",StdItems!B2:T9985,19,FALSE)
+VLOOKUP("通云道袍(男)",StdItems!B2:T9985,19,FALSE)
+VLOOKUP("通云护腕",StdItems!B2:T9985,19,FALSE)*2
+VLOOKUP("通云道戒",StdItems!B2:T9985,19,FALSE)*2
+VLOOKUP("通云腰带",StdItems!B2:T9985,19,FALSE)
+VLOOKUP("通云道靴",StdItems!B2:T9985,19,FALSE)
+VLOOKUP("通云道剑",StdItems!B2:T9985,19,FALSE)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2375</v>
      </c>
      <c r="B26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6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6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6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6" s="52">
        <f>VLOOKUP("天龙圣盔",StdItems!B2:T9985,14,FALSE)
+VLOOKUP("天龙圣链",StdItems!B2:T9985,14,FALSE)
+VLOOKUP("天龙圣章",StdItems!B2:T9985,14,FALSE)
+VLOOKUP("天龙圣衣(男)",StdItems!B2:T9985,14,FALSE)
+VLOOKUP("天龙圣镯",StdItems!B2:T9985,14,FALSE)*2
+VLOOKUP("天龙圣戒",StdItems!B2:T9985,14,FALSE)*2
+VLOOKUP("天龙圣带",StdItems!B2:T9985,14,FALSE)
+VLOOKUP("天龙圣靴",StdItems!B2:T9985,14,FALSE)
+VLOOKUP("天龙圣剑",StdItems!B2:T9985,14,FALSE)</f>
        <v>73</v>
      </c>
      <c r="G26" s="52">
        <f>VLOOKUP("天龙圣盔",StdItems!B2:T9985,15,FALSE)
+VLOOKUP("天龙圣链",StdItems!B2:T9985,15,FALSE)
+VLOOKUP("天龙圣章",StdItems!B2:T9985,15,FALSE)
+VLOOKUP("天龙圣衣(男)",StdItems!B2:T9985,15,FALSE)
+VLOOKUP("天龙圣镯",StdItems!B2:T9985,15,FALSE)*2
+VLOOKUP("天龙圣戒",StdItems!B2:T9985,15,FALSE)*2
+VLOOKUP("天龙圣带",StdItems!B2:T9985,15,FALSE)
+VLOOKUP("天龙圣靴",StdItems!B2:T9985,15,FALSE)
+VLOOKUP("天龙圣剑",StdItems!B2:T9985,15,FALSE)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2376</v>
      </c>
      <c r="B27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7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7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7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7" s="52"/>
      <c r="G27" s="52"/>
      <c r="H27" s="53">
        <f>VLOOKUP("天龙圣盔",StdItems!B2:T9985,16,FALSE)
+VLOOKUP("天龙圣链",StdItems!B2:T9985,16,FALSE)
+VLOOKUP("天龙圣章",StdItems!B2:T9985,16,FALSE)
+VLOOKUP("天龙圣衣(男)",StdItems!B2:T9985,16,FALSE)
+VLOOKUP("天龙圣镯",StdItems!B2:T9985,16,FALSE)*2
+VLOOKUP("天龙圣戒",StdItems!B2:T9985,16,FALSE)*2
+VLOOKUP("天龙圣带",StdItems!B2:T9985,16,FALSE)
+VLOOKUP("天龙圣靴",StdItems!B2:T9985,16,FALSE)
+VLOOKUP("天龙圣剑",StdItems!B2:T9985,16,FALSE)</f>
        <v>81</v>
      </c>
      <c r="I27" s="53">
        <f>VLOOKUP("天龙圣盔",StdItems!B2:T9985,17,FALSE)
+VLOOKUP("天龙圣链",StdItems!B2:T9985,17,FALSE)
+VLOOKUP("天龙圣章",StdItems!B2:T9985,17,FALSE)
+VLOOKUP("天龙圣衣(男)",StdItems!B2:T9985,17,FALSE)
+VLOOKUP("天龙圣镯",StdItems!B2:T9985,17,FALSE)*2
+VLOOKUP("天龙圣戒",StdItems!B2:T9985,17,FALSE)*2
+VLOOKUP("天龙圣带",StdItems!B2:T9985,17,FALSE)
+VLOOKUP("天龙圣靴",StdItems!B2:T9985,17,FALSE)
+VLOOKUP("天龙圣剑",StdItems!B2:T9985,17,FALSE)</f>
        <v>221</v>
      </c>
      <c r="J27" s="54"/>
      <c r="K27" s="54"/>
      <c r="L27" s="55"/>
    </row>
    <row r="28" spans="1:12" s="6" customFormat="1">
      <c r="A28" s="49" t="s">
        <v>2377</v>
      </c>
      <c r="B28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8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8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8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8" s="52"/>
      <c r="G28" s="52"/>
      <c r="H28" s="53"/>
      <c r="I28" s="53"/>
      <c r="J28" s="54">
        <f>VLOOKUP("天龙圣盔",StdItems!B2:T9985,18,FALSE)
+VLOOKUP("天龙圣链",StdItems!B2:T9985,18,FALSE)
+VLOOKUP("天龙圣章",StdItems!B2:T9985,18,FALSE)
+VLOOKUP("天龙圣衣(男)",StdItems!B2:T9985,18,FALSE)
+VLOOKUP("天龙圣镯",StdItems!B2:T9985,18,FALSE)*2
+VLOOKUP("天龙圣戒",StdItems!B2:T9985,18,FALSE)*2
+VLOOKUP("天龙圣带",StdItems!B2:T9985,18,FALSE)
+VLOOKUP("天龙圣靴",StdItems!B2:T9985,18,FALSE)
+VLOOKUP("天龙圣剑",StdItems!B2:T9985,18,FALSE)</f>
        <v>83</v>
      </c>
      <c r="K28" s="54">
        <f>VLOOKUP("天龙圣盔",StdItems!B2:T9985,19,FALSE)
+VLOOKUP("天龙圣链",StdItems!B2:T9985,19,FALSE)
+VLOOKUP("天龙圣章",StdItems!B2:T9985,19,FALSE)
+VLOOKUP("天龙圣衣(男)",StdItems!B2:T9985,19,FALSE)
+VLOOKUP("天龙圣镯",StdItems!B2:T9985,19,FALSE)*2
+VLOOKUP("天龙圣戒",StdItems!B2:T9985,19,FALSE)*2
+VLOOKUP("天龙圣带",StdItems!B2:T9985,19,FALSE)
+VLOOKUP("天龙圣靴",StdItems!B2:T9985,19,FALSE)
+VLOOKUP("天龙圣剑",StdItems!B2:T9985,19,FALSE)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2378</v>
      </c>
      <c r="B30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0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0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0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0" s="52">
        <f>VLOOKUP("主宰神盔",StdItems!B2:T9985,14,FALSE)
+VLOOKUP("主宰神链",StdItems!B2:T9985,14,FALSE)
+VLOOKUP("主宰神章",StdItems!B2:T9985,14,FALSE)
+VLOOKUP("主宰神衣(男)",StdItems!B2:T9985,14,FALSE)
+VLOOKUP("主宰神镯",StdItems!B2:T9985,14,FALSE)*2
+VLOOKUP("主宰神戒",StdItems!B2:T9985,14,FALSE)*2
+VLOOKUP("主宰神带",StdItems!B2:T9985,14,FALSE)
+VLOOKUP("主宰神靴",StdItems!B2:T9985,14,FALSE)
+VLOOKUP("主宰神剑",StdItems!B2:T9985,14,FALSE)</f>
        <v>89</v>
      </c>
      <c r="G30" s="52">
        <f>VLOOKUP("主宰神盔",StdItems!B2:T9985,15,FALSE)
+VLOOKUP("主宰神链",StdItems!B2:T9985,15,FALSE)
+VLOOKUP("主宰神章",StdItems!B2:T9985,15,FALSE)
+VLOOKUP("主宰神衣(男)",StdItems!B2:T9985,15,FALSE)
+VLOOKUP("主宰神镯",StdItems!B2:T9985,15,FALSE)*2
+VLOOKUP("主宰神戒",StdItems!B2:T9985,15,FALSE)*2
+VLOOKUP("主宰神带",StdItems!B2:T9985,15,FALSE)
+VLOOKUP("主宰神靴",StdItems!B2:T9985,15,FALSE)
+VLOOKUP("主宰神剑",StdItems!B2:T9985,15,FALSE)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2379</v>
      </c>
      <c r="B31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1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1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1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1" s="52"/>
      <c r="G31" s="52"/>
      <c r="H31" s="53">
        <f>VLOOKUP("主宰神盔",StdItems!B2:T9985,16,FALSE)
+VLOOKUP("主宰神链",StdItems!B2:T9985,16,FALSE)
+VLOOKUP("主宰神章",StdItems!B2:T9985,16,FALSE)
+VLOOKUP("主宰神衣(男)",StdItems!B2:T9985,16,FALSE)
+VLOOKUP("主宰神镯",StdItems!B2:T9985,16,FALSE)*2
+VLOOKUP("主宰神戒",StdItems!B2:T9985,16,FALSE)*2
+VLOOKUP("主宰神带",StdItems!B2:T9985,16,FALSE)
+VLOOKUP("主宰神靴",StdItems!B2:T9985,16,FALSE)
+VLOOKUP("主宰神剑",StdItems!B2:T9985,16,FALSE)</f>
        <v>98</v>
      </c>
      <c r="I31" s="53">
        <f>VLOOKUP("主宰神盔",StdItems!B2:T9985,17,FALSE)
+VLOOKUP("主宰神链",StdItems!B2:T9985,17,FALSE)
+VLOOKUP("主宰神章",StdItems!B2:T9985,17,FALSE)
+VLOOKUP("主宰神衣(男)",StdItems!B2:T9985,17,FALSE)
+VLOOKUP("主宰神镯",StdItems!B2:T9985,17,FALSE)*2
+VLOOKUP("主宰神戒",StdItems!B2:T9985,17,FALSE)*2
+VLOOKUP("主宰神带",StdItems!B2:T9985,17,FALSE)
+VLOOKUP("主宰神靴",StdItems!B2:T9985,17,FALSE)
+VLOOKUP("主宰神剑",StdItems!B2:T9985,17,FALSE)</f>
        <v>264</v>
      </c>
      <c r="J31" s="54"/>
      <c r="K31" s="54"/>
      <c r="L31" s="55"/>
    </row>
    <row r="32" spans="1:12" s="6" customFormat="1">
      <c r="A32" s="49" t="s">
        <v>2380</v>
      </c>
      <c r="B32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2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2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2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2" s="52"/>
      <c r="G32" s="52"/>
      <c r="H32" s="53"/>
      <c r="I32" s="53"/>
      <c r="J32" s="54">
        <f>VLOOKUP("主宰神盔",StdItems!B2:T9985,18,FALSE)
+VLOOKUP("主宰神链",StdItems!B2:T9985,18,FALSE)
+VLOOKUP("主宰神章",StdItems!B2:T9985,18,FALSE)
+VLOOKUP("主宰神衣(男)",StdItems!B2:T9985,18,FALSE)
+VLOOKUP("主宰神镯",StdItems!B2:T9985,18,FALSE)*2
+VLOOKUP("主宰神戒",StdItems!B2:T9985,18,FALSE)*2
+VLOOKUP("主宰神带",StdItems!B2:T9985,18,FALSE)
+VLOOKUP("主宰神靴",StdItems!B2:T9985,18,FALSE)
+VLOOKUP("主宰神剑",StdItems!B2:T9985,18,FALSE)</f>
        <v>100</v>
      </c>
      <c r="K32" s="54">
        <f>VLOOKUP("主宰神盔",StdItems!B2:T9985,19,FALSE)
+VLOOKUP("主宰神链",StdItems!B2:T9985,19,FALSE)
+VLOOKUP("主宰神章",StdItems!B2:T9985,19,FALSE)
+VLOOKUP("主宰神衣(男)",StdItems!B2:T9985,19,FALSE)
+VLOOKUP("主宰神镯",StdItems!B2:T9985,19,FALSE)*2
+VLOOKUP("主宰神戒",StdItems!B2:T9985,19,FALSE)*2
+VLOOKUP("主宰神带",StdItems!B2:T9985,19,FALSE)
+VLOOKUP("主宰神靴",StdItems!B2:T9985,19,FALSE)
+VLOOKUP("主宰神剑",StdItems!B2:T9985,19,FALSE)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1239</v>
      </c>
      <c r="B1" s="12" t="s">
        <v>1240</v>
      </c>
      <c r="C1" s="12" t="s">
        <v>1241</v>
      </c>
      <c r="D1" s="12" t="s">
        <v>1242</v>
      </c>
      <c r="E1" s="12" t="s">
        <v>1243</v>
      </c>
      <c r="F1" s="12" t="s">
        <v>1244</v>
      </c>
      <c r="G1" s="12" t="s">
        <v>1245</v>
      </c>
      <c r="H1" s="12" t="s">
        <v>1246</v>
      </c>
      <c r="I1" s="12" t="s">
        <v>1247</v>
      </c>
      <c r="J1" s="12" t="s">
        <v>1248</v>
      </c>
      <c r="K1" s="12" t="s">
        <v>2381</v>
      </c>
      <c r="L1" s="12" t="s">
        <v>2382</v>
      </c>
      <c r="M1" s="12" t="s">
        <v>2383</v>
      </c>
      <c r="N1" s="12" t="s">
        <v>2384</v>
      </c>
    </row>
    <row r="2" spans="1:14">
      <c r="A2" s="11" t="s">
        <v>1249</v>
      </c>
    </row>
    <row r="3" spans="1:14">
      <c r="A3" s="11" t="s">
        <v>1250</v>
      </c>
    </row>
    <row r="4" spans="1:14">
      <c r="A4" s="11" t="s">
        <v>1251</v>
      </c>
    </row>
    <row r="5" spans="1:14">
      <c r="A5" s="11" t="s">
        <v>1252</v>
      </c>
    </row>
    <row r="8" spans="1:14">
      <c r="A8" s="11" t="s">
        <v>1253</v>
      </c>
    </row>
    <row r="9" spans="1:14">
      <c r="A9" s="11" t="s">
        <v>1254</v>
      </c>
    </row>
    <row r="10" spans="1:14">
      <c r="A10" s="11" t="s">
        <v>1255</v>
      </c>
    </row>
    <row r="11" spans="1:14">
      <c r="A11" s="11" t="s">
        <v>1256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1257</v>
      </c>
    </row>
    <row r="14" spans="1:14">
      <c r="A14" s="11" t="s">
        <v>1258</v>
      </c>
      <c r="B14" s="12">
        <v>14</v>
      </c>
      <c r="C14" s="12">
        <v>13</v>
      </c>
      <c r="D14" s="12" t="s">
        <v>1259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1260</v>
      </c>
    </row>
    <row r="17" spans="1:14">
      <c r="A17" s="11" t="s">
        <v>1261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1253</v>
      </c>
    </row>
    <row r="20" spans="1:14">
      <c r="A20" s="11" t="s">
        <v>1262</v>
      </c>
    </row>
    <row r="21" spans="1:14">
      <c r="A21" s="11" t="s">
        <v>1263</v>
      </c>
    </row>
    <row r="22" spans="1:14">
      <c r="A22" s="11" t="s">
        <v>1264</v>
      </c>
    </row>
    <row r="23" spans="1:14">
      <c r="A23" s="11" t="s">
        <v>1265</v>
      </c>
      <c r="B23" s="12">
        <v>318</v>
      </c>
      <c r="C23" s="12">
        <v>244</v>
      </c>
      <c r="D23" s="12" t="s">
        <v>1266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1265</v>
      </c>
      <c r="B24" s="12">
        <v>300</v>
      </c>
      <c r="C24" s="12">
        <v>207</v>
      </c>
      <c r="D24" s="12" t="s">
        <v>1266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1265</v>
      </c>
      <c r="B25" s="12">
        <v>310</v>
      </c>
      <c r="C25" s="12">
        <v>227</v>
      </c>
      <c r="D25" s="12" t="s">
        <v>1266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1265</v>
      </c>
      <c r="B26" s="12">
        <v>313</v>
      </c>
      <c r="C26" s="12">
        <v>230</v>
      </c>
      <c r="D26" s="12" t="s">
        <v>1266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1267</v>
      </c>
    </row>
    <row r="28" spans="1:14">
      <c r="A28" s="11" t="s">
        <v>1265</v>
      </c>
      <c r="B28" s="12">
        <v>309</v>
      </c>
      <c r="C28" s="12">
        <v>286</v>
      </c>
      <c r="D28" s="12" t="s">
        <v>1266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1265</v>
      </c>
      <c r="B29" s="12">
        <v>329</v>
      </c>
      <c r="C29" s="12">
        <v>289</v>
      </c>
      <c r="D29" s="12" t="s">
        <v>1266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1268</v>
      </c>
    </row>
    <row r="31" spans="1:14">
      <c r="A31" s="11" t="s">
        <v>1265</v>
      </c>
      <c r="B31" s="12">
        <v>355</v>
      </c>
      <c r="C31" s="12">
        <v>280</v>
      </c>
      <c r="D31" s="12" t="s">
        <v>1266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1265</v>
      </c>
      <c r="B32" s="12">
        <v>362</v>
      </c>
      <c r="C32" s="12">
        <v>301</v>
      </c>
      <c r="D32" s="12" t="s">
        <v>1266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1265</v>
      </c>
      <c r="B33" s="12">
        <v>374</v>
      </c>
      <c r="C33" s="12">
        <v>291</v>
      </c>
      <c r="D33" s="12" t="s">
        <v>1266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1269</v>
      </c>
    </row>
    <row r="35" spans="1:14">
      <c r="A35" s="11" t="s">
        <v>1270</v>
      </c>
      <c r="B35" s="12">
        <v>301</v>
      </c>
      <c r="C35" s="12">
        <v>319</v>
      </c>
      <c r="D35" s="12" t="s">
        <v>1266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1270</v>
      </c>
      <c r="B36" s="12">
        <v>321</v>
      </c>
      <c r="C36" s="12">
        <v>257</v>
      </c>
      <c r="D36" s="12" t="s">
        <v>1266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1270</v>
      </c>
      <c r="B37" s="12">
        <v>334</v>
      </c>
      <c r="C37" s="12">
        <v>272</v>
      </c>
      <c r="D37" s="12" t="s">
        <v>1266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1270</v>
      </c>
      <c r="B38" s="12">
        <v>335</v>
      </c>
      <c r="C38" s="12">
        <v>309</v>
      </c>
      <c r="D38" s="12" t="s">
        <v>1266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1271</v>
      </c>
    </row>
    <row r="40" spans="1:14">
      <c r="A40" s="11" t="s">
        <v>1272</v>
      </c>
    </row>
    <row r="41" spans="1:14">
      <c r="A41" s="11" t="s">
        <v>1265</v>
      </c>
      <c r="B41" s="12">
        <v>340</v>
      </c>
      <c r="C41" s="12">
        <v>513</v>
      </c>
      <c r="D41" s="12" t="s">
        <v>1266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1265</v>
      </c>
      <c r="B42" s="12">
        <v>341</v>
      </c>
      <c r="C42" s="12">
        <v>514</v>
      </c>
      <c r="D42" s="12" t="s">
        <v>1266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1273</v>
      </c>
    </row>
    <row r="44" spans="1:14">
      <c r="A44" s="11" t="s">
        <v>1265</v>
      </c>
      <c r="B44" s="12">
        <v>367</v>
      </c>
      <c r="C44" s="12">
        <v>487</v>
      </c>
      <c r="D44" s="12" t="s">
        <v>1266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1265</v>
      </c>
      <c r="B45" s="12">
        <v>368</v>
      </c>
      <c r="C45" s="12">
        <v>488</v>
      </c>
      <c r="D45" s="12" t="s">
        <v>1266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1274</v>
      </c>
    </row>
    <row r="47" spans="1:14">
      <c r="A47" s="11" t="s">
        <v>1265</v>
      </c>
      <c r="B47" s="12">
        <v>567</v>
      </c>
      <c r="C47" s="12">
        <v>621</v>
      </c>
      <c r="D47" s="12" t="s">
        <v>1266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1265</v>
      </c>
      <c r="B48" s="12">
        <v>600</v>
      </c>
      <c r="C48" s="12">
        <v>576</v>
      </c>
      <c r="D48" s="12" t="s">
        <v>1266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1265</v>
      </c>
      <c r="B49" s="12">
        <v>662</v>
      </c>
      <c r="C49" s="12">
        <v>558</v>
      </c>
      <c r="D49" s="12" t="s">
        <v>1266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1275</v>
      </c>
    </row>
    <row r="51" spans="1:14">
      <c r="A51" s="11" t="s">
        <v>1265</v>
      </c>
      <c r="B51" s="12">
        <v>665</v>
      </c>
      <c r="C51" s="12">
        <v>86</v>
      </c>
      <c r="D51" s="12" t="s">
        <v>1266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1265</v>
      </c>
      <c r="B52" s="12">
        <v>672</v>
      </c>
      <c r="C52" s="12">
        <v>93</v>
      </c>
      <c r="D52" s="12" t="s">
        <v>1266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1276</v>
      </c>
    </row>
    <row r="54" spans="1:14">
      <c r="A54" s="11" t="s">
        <v>1265</v>
      </c>
      <c r="B54" s="12">
        <v>320</v>
      </c>
      <c r="C54" s="12">
        <v>36</v>
      </c>
      <c r="D54" s="12" t="s">
        <v>1266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1265</v>
      </c>
      <c r="B55" s="12">
        <v>327</v>
      </c>
      <c r="C55" s="12">
        <v>42</v>
      </c>
      <c r="D55" s="12" t="s">
        <v>1266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1277</v>
      </c>
    </row>
    <row r="58" spans="1:14">
      <c r="A58" s="11" t="s">
        <v>1278</v>
      </c>
    </row>
    <row r="59" spans="1:14">
      <c r="A59" s="11" t="s">
        <v>1279</v>
      </c>
      <c r="B59" s="12">
        <v>566</v>
      </c>
      <c r="C59" s="12">
        <v>544</v>
      </c>
      <c r="D59" s="12" t="s">
        <v>1266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1279</v>
      </c>
      <c r="B60" s="12">
        <v>555</v>
      </c>
      <c r="C60" s="12">
        <v>544</v>
      </c>
      <c r="D60" s="12" t="s">
        <v>1266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1280</v>
      </c>
    </row>
    <row r="62" spans="1:14">
      <c r="A62" s="11" t="s">
        <v>1279</v>
      </c>
      <c r="B62" s="12">
        <v>46</v>
      </c>
      <c r="C62" s="12">
        <v>39</v>
      </c>
      <c r="D62" s="12" t="s">
        <v>1266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1279</v>
      </c>
      <c r="B63" s="12">
        <v>52</v>
      </c>
      <c r="C63" s="12">
        <v>33</v>
      </c>
      <c r="D63" s="12" t="s">
        <v>1266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1281</v>
      </c>
    </row>
    <row r="65" spans="1:14">
      <c r="A65" s="11" t="s">
        <v>1279</v>
      </c>
      <c r="B65" s="12">
        <v>51</v>
      </c>
      <c r="C65" s="12">
        <v>165</v>
      </c>
      <c r="D65" s="12" t="s">
        <v>1266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1279</v>
      </c>
      <c r="B66" s="12">
        <v>51</v>
      </c>
      <c r="C66" s="12">
        <v>172</v>
      </c>
      <c r="D66" s="12" t="s">
        <v>1266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1282</v>
      </c>
    </row>
    <row r="69" spans="1:14">
      <c r="A69" s="11" t="s">
        <v>1276</v>
      </c>
    </row>
    <row r="70" spans="1:14">
      <c r="A70" s="11" t="s">
        <v>1283</v>
      </c>
      <c r="B70" s="12">
        <v>43</v>
      </c>
      <c r="C70" s="12">
        <v>480</v>
      </c>
      <c r="D70" s="12" t="s">
        <v>1266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1283</v>
      </c>
      <c r="B71" s="12">
        <v>49</v>
      </c>
      <c r="C71" s="12">
        <v>474</v>
      </c>
      <c r="D71" s="12" t="s">
        <v>1266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1284</v>
      </c>
    </row>
    <row r="73" spans="1:14">
      <c r="A73" s="11" t="s">
        <v>1283</v>
      </c>
      <c r="B73" s="12">
        <v>353</v>
      </c>
      <c r="C73" s="12">
        <v>246</v>
      </c>
      <c r="D73" s="12" t="s">
        <v>1266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1283</v>
      </c>
      <c r="B74" s="12">
        <v>357</v>
      </c>
      <c r="C74" s="12">
        <v>243</v>
      </c>
      <c r="D74" s="12" t="s">
        <v>1266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1285</v>
      </c>
    </row>
    <row r="77" spans="1:14">
      <c r="A77" s="11" t="s">
        <v>1280</v>
      </c>
    </row>
    <row r="78" spans="1:14">
      <c r="A78" s="11" t="s">
        <v>1261</v>
      </c>
      <c r="B78" s="12">
        <v>327</v>
      </c>
      <c r="C78" s="12">
        <v>468</v>
      </c>
      <c r="D78" s="12" t="s">
        <v>1266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1261</v>
      </c>
      <c r="B79" s="12">
        <v>320</v>
      </c>
      <c r="C79" s="12">
        <v>474</v>
      </c>
      <c r="D79" s="12" t="s">
        <v>1266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1286</v>
      </c>
    </row>
    <row r="82" spans="1:14">
      <c r="A82" s="11" t="s">
        <v>1287</v>
      </c>
      <c r="B82" s="12">
        <v>510</v>
      </c>
      <c r="C82" s="12">
        <v>479</v>
      </c>
      <c r="D82" s="12" t="s">
        <v>1266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1278</v>
      </c>
    </row>
    <row r="84" spans="1:14">
      <c r="A84" s="11" t="s">
        <v>1287</v>
      </c>
      <c r="B84" s="12">
        <v>417</v>
      </c>
      <c r="C84" s="12">
        <v>558</v>
      </c>
      <c r="D84" s="12" t="s">
        <v>1266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1287</v>
      </c>
      <c r="B85" s="12">
        <v>416</v>
      </c>
      <c r="C85" s="12">
        <v>559</v>
      </c>
      <c r="D85" s="12" t="s">
        <v>1266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1287</v>
      </c>
      <c r="B86" s="12">
        <v>423</v>
      </c>
      <c r="C86" s="12">
        <v>566</v>
      </c>
      <c r="D86" s="12" t="s">
        <v>1266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1287</v>
      </c>
      <c r="B87" s="12">
        <v>424</v>
      </c>
      <c r="C87" s="12">
        <v>565</v>
      </c>
      <c r="D87" s="12" t="s">
        <v>1266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1288</v>
      </c>
    </row>
    <row r="89" spans="1:14">
      <c r="A89" s="11" t="s">
        <v>1287</v>
      </c>
      <c r="B89" s="12">
        <v>292</v>
      </c>
      <c r="C89" s="12">
        <v>60</v>
      </c>
      <c r="D89" s="12" t="s">
        <v>1266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1287</v>
      </c>
      <c r="B90" s="12">
        <v>298</v>
      </c>
      <c r="C90" s="12">
        <v>65</v>
      </c>
      <c r="D90" s="12" t="s">
        <v>1266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1287</v>
      </c>
      <c r="B91" s="12">
        <v>552</v>
      </c>
      <c r="C91" s="12">
        <v>80</v>
      </c>
      <c r="D91" s="12" t="s">
        <v>1266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1287</v>
      </c>
      <c r="B92" s="12">
        <v>560</v>
      </c>
      <c r="C92" s="12">
        <v>88</v>
      </c>
      <c r="D92" s="12" t="s">
        <v>1266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1289</v>
      </c>
    </row>
    <row r="95" spans="1:14">
      <c r="A95" s="11" t="s">
        <v>1290</v>
      </c>
    </row>
    <row r="96" spans="1:14">
      <c r="A96" s="11" t="s">
        <v>1291</v>
      </c>
      <c r="B96" s="12">
        <v>331</v>
      </c>
      <c r="C96" s="12">
        <v>317</v>
      </c>
      <c r="D96" s="12" t="s">
        <v>1266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1291</v>
      </c>
      <c r="B97" s="12">
        <v>327</v>
      </c>
      <c r="C97" s="12">
        <v>313</v>
      </c>
      <c r="D97" s="12" t="s">
        <v>1266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1292</v>
      </c>
    </row>
    <row r="99" spans="1:14">
      <c r="A99" s="11" t="s">
        <v>1291</v>
      </c>
      <c r="B99" s="12">
        <v>348</v>
      </c>
      <c r="C99" s="12">
        <v>332</v>
      </c>
      <c r="D99" s="12" t="s">
        <v>1266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1293</v>
      </c>
    </row>
    <row r="101" spans="1:14">
      <c r="A101" s="11" t="s">
        <v>1291</v>
      </c>
      <c r="B101" s="12">
        <v>296</v>
      </c>
      <c r="C101" s="12">
        <v>334</v>
      </c>
      <c r="D101" s="12" t="s">
        <v>1266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1291</v>
      </c>
      <c r="B102" s="12">
        <v>302</v>
      </c>
      <c r="C102" s="12">
        <v>340</v>
      </c>
      <c r="D102" s="12" t="s">
        <v>1266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1294</v>
      </c>
    </row>
    <row r="104" spans="1:14">
      <c r="A104" s="11" t="s">
        <v>1291</v>
      </c>
      <c r="B104" s="12">
        <v>305</v>
      </c>
      <c r="C104" s="12">
        <v>290</v>
      </c>
      <c r="D104" s="12" t="s">
        <v>1266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1291</v>
      </c>
      <c r="B105" s="12">
        <v>303</v>
      </c>
      <c r="C105" s="12">
        <v>302</v>
      </c>
      <c r="D105" s="12" t="s">
        <v>1266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1291</v>
      </c>
      <c r="B106" s="12">
        <v>288</v>
      </c>
      <c r="C106" s="12">
        <v>305</v>
      </c>
      <c r="D106" s="12" t="s">
        <v>1266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1295</v>
      </c>
    </row>
    <row r="108" spans="1:14">
      <c r="A108" s="11" t="s">
        <v>1291</v>
      </c>
      <c r="B108" s="12">
        <v>302</v>
      </c>
      <c r="C108" s="12">
        <v>370</v>
      </c>
      <c r="D108" s="12" t="s">
        <v>1266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1275</v>
      </c>
    </row>
    <row r="110" spans="1:14">
      <c r="A110" s="11" t="s">
        <v>1291</v>
      </c>
      <c r="B110" s="12">
        <v>273</v>
      </c>
      <c r="C110" s="12">
        <v>743</v>
      </c>
      <c r="D110" s="12" t="s">
        <v>1266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1291</v>
      </c>
      <c r="B111" s="12">
        <v>274</v>
      </c>
      <c r="C111" s="12">
        <v>744</v>
      </c>
      <c r="D111" s="12" t="s">
        <v>1266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1291</v>
      </c>
      <c r="B112" s="12">
        <v>512</v>
      </c>
      <c r="C112" s="12">
        <v>770</v>
      </c>
      <c r="D112" s="12" t="s">
        <v>1266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1291</v>
      </c>
      <c r="B113" s="12">
        <v>519</v>
      </c>
      <c r="C113" s="12">
        <v>777</v>
      </c>
      <c r="D113" s="12" t="s">
        <v>1266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1296</v>
      </c>
    </row>
    <row r="116" spans="1:14">
      <c r="A116" s="11" t="s">
        <v>1297</v>
      </c>
    </row>
    <row r="117" spans="1:14">
      <c r="A117" s="11" t="s">
        <v>1298</v>
      </c>
      <c r="B117" s="12">
        <v>13</v>
      </c>
      <c r="C117" s="12">
        <v>196</v>
      </c>
      <c r="D117" s="12" t="s">
        <v>1266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1298</v>
      </c>
      <c r="B118" s="12">
        <v>7</v>
      </c>
      <c r="C118" s="12">
        <v>201</v>
      </c>
      <c r="D118" s="12" t="s">
        <v>1266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1299</v>
      </c>
    </row>
    <row r="121" spans="1:14">
      <c r="A121" s="11" t="s">
        <v>1300</v>
      </c>
      <c r="B121" s="12" t="s">
        <v>1301</v>
      </c>
    </row>
    <row r="122" spans="1:14">
      <c r="A122" s="11" t="s">
        <v>1302</v>
      </c>
      <c r="B122" s="12">
        <v>10</v>
      </c>
      <c r="C122" s="12">
        <v>61</v>
      </c>
      <c r="D122" s="12" t="s">
        <v>1266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1302</v>
      </c>
      <c r="B123" s="12">
        <v>15</v>
      </c>
      <c r="C123" s="12">
        <v>68</v>
      </c>
      <c r="D123" s="12" t="s">
        <v>1266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1299</v>
      </c>
    </row>
    <row r="126" spans="1:14">
      <c r="A126" s="11" t="s">
        <v>1303</v>
      </c>
    </row>
    <row r="127" spans="1:14">
      <c r="A127" s="11" t="s">
        <v>1304</v>
      </c>
      <c r="B127" s="12">
        <v>139</v>
      </c>
      <c r="C127" s="12">
        <v>13</v>
      </c>
      <c r="D127" s="12" t="s">
        <v>1266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1304</v>
      </c>
      <c r="B128" s="12">
        <v>138</v>
      </c>
      <c r="C128" s="12">
        <v>12</v>
      </c>
      <c r="D128" s="12" t="s">
        <v>1266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1305</v>
      </c>
    </row>
    <row r="131" spans="1:14">
      <c r="A131" s="11" t="s">
        <v>1297</v>
      </c>
    </row>
    <row r="132" spans="1:14">
      <c r="A132" s="11" t="s">
        <v>1306</v>
      </c>
      <c r="B132" s="12">
        <v>332</v>
      </c>
      <c r="C132" s="12">
        <v>380</v>
      </c>
      <c r="D132" s="12" t="s">
        <v>1266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1306</v>
      </c>
      <c r="B133" s="12">
        <v>328</v>
      </c>
      <c r="C133" s="12">
        <v>384</v>
      </c>
      <c r="D133" s="12" t="s">
        <v>1266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1307</v>
      </c>
    </row>
    <row r="136" spans="1:14">
      <c r="A136" s="11" t="s">
        <v>1308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1308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1308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1308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1308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1308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1308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1308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1308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1308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1308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1308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1308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1308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1308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1308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1308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1308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1308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1308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1308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1308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1276</v>
      </c>
    </row>
    <row r="159" spans="1:14">
      <c r="A159" s="11" t="s">
        <v>1308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1308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1309</v>
      </c>
    </row>
    <row r="163" spans="1:14">
      <c r="A163" s="11" t="s">
        <v>1310</v>
      </c>
      <c r="B163" s="12">
        <v>136</v>
      </c>
      <c r="C163" s="12">
        <v>336</v>
      </c>
      <c r="D163" s="12" t="s">
        <v>1266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1310</v>
      </c>
      <c r="B164" s="12">
        <v>131</v>
      </c>
      <c r="C164" s="12">
        <v>301</v>
      </c>
      <c r="D164" s="12" t="s">
        <v>1266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1310</v>
      </c>
      <c r="B165" s="12">
        <v>140</v>
      </c>
      <c r="C165" s="12">
        <v>362</v>
      </c>
      <c r="D165" s="12" t="s">
        <v>1266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1310</v>
      </c>
      <c r="B166" s="12">
        <v>169</v>
      </c>
      <c r="C166" s="12">
        <v>352</v>
      </c>
      <c r="D166" s="12" t="s">
        <v>1266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1310</v>
      </c>
      <c r="B167" s="12">
        <v>164</v>
      </c>
      <c r="C167" s="12">
        <v>357</v>
      </c>
      <c r="D167" s="12" t="s">
        <v>1266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1310</v>
      </c>
      <c r="B168" s="12">
        <v>122</v>
      </c>
      <c r="C168" s="12">
        <v>334</v>
      </c>
      <c r="D168" s="12" t="s">
        <v>1266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1310</v>
      </c>
      <c r="B169" s="12">
        <v>143</v>
      </c>
      <c r="C169" s="12">
        <v>324</v>
      </c>
      <c r="D169" s="12" t="s">
        <v>1266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1311</v>
      </c>
    </row>
    <row r="172" spans="1:14">
      <c r="A172" s="11" t="s">
        <v>1312</v>
      </c>
      <c r="B172" s="12">
        <v>118</v>
      </c>
      <c r="C172" s="12">
        <v>147</v>
      </c>
      <c r="D172" s="12" t="s">
        <v>1266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1253</v>
      </c>
    </row>
    <row r="175" spans="1:14">
      <c r="A175" s="11" t="s">
        <v>1313</v>
      </c>
    </row>
    <row r="177" spans="1:14">
      <c r="A177" s="11" t="s">
        <v>1263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1314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1315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1316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1317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1318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1314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1315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1316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1317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1318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1314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1315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1316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1317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1318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1314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1315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1316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1317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1318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1314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1315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1316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1317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1318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1314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1315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1316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1317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1318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1319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1320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1321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1322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1319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1320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1321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1322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1319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1320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1321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1322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1319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1320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1321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1322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1319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1320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1321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1322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1319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1320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1321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1322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1319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1320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1321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1322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1319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1320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1321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1322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1319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1320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1321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1322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1319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1320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1321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1322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1319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1320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1321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1322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1319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1320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1321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1322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1319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1320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1321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1322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1319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1320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1321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1322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1319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1320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1321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1322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1319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1320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1321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1322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1319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1320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1321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1322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1319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1320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1321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1322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1319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1320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1321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1322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1319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1320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1321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1322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1319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1320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1321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1322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1319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1320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1321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1322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1319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1320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1321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1322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1319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1320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1321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1322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1319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1320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1321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1322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1320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1321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1322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1319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1320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1321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1322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1320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1321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1322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1320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1321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1322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1323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1324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1253</v>
      </c>
    </row>
    <row r="462" spans="1:14">
      <c r="A462" s="11" t="s">
        <v>1325</v>
      </c>
    </row>
    <row r="463" spans="1:14" s="14" customFormat="1">
      <c r="A463" s="13" t="s">
        <v>1326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1327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1327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1327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1327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1326</v>
      </c>
      <c r="B468" s="14">
        <v>200</v>
      </c>
      <c r="C468" s="14">
        <v>200</v>
      </c>
      <c r="D468" s="14" t="s">
        <v>1328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1327</v>
      </c>
      <c r="B469" s="14">
        <v>200</v>
      </c>
      <c r="C469" s="14">
        <v>200</v>
      </c>
      <c r="D469" s="14" t="s">
        <v>1329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1327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1327</v>
      </c>
      <c r="B471" s="16">
        <v>195</v>
      </c>
      <c r="C471" s="16">
        <v>120</v>
      </c>
      <c r="D471" s="16" t="s">
        <v>1330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1327</v>
      </c>
      <c r="B472" s="16">
        <v>240</v>
      </c>
      <c r="C472" s="16">
        <v>250</v>
      </c>
      <c r="D472" s="16" t="s">
        <v>1330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1327</v>
      </c>
      <c r="B473" s="16">
        <v>94</v>
      </c>
      <c r="C473" s="16">
        <v>227</v>
      </c>
      <c r="D473" s="16" t="s">
        <v>1330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1327</v>
      </c>
      <c r="B474" s="16">
        <v>200</v>
      </c>
      <c r="C474" s="16">
        <v>200</v>
      </c>
      <c r="D474" s="16" t="s">
        <v>1330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1326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1327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1327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1327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1327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1326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1327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1327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1327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1327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1326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1327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1327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1327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1327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1326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1327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1327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1327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1327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1326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1327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1327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1327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1327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1326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1327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1327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1327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1327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1326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1327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1327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1327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1327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1326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1327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1327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1327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1327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1326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1327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1327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1327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1327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1326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1327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1327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1327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1327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1326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1327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1327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1327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1327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1326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1327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1327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1327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1327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1326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1327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1327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1327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1327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1326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1327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1327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1327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1327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1326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1327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1327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1327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1327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1326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1327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1327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1327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1327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1326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1327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1327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1327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1327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1326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1327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1327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1327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1327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1326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1327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1327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1327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1327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1326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1327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1327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1327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1327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1326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1327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1327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1327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1327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1326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1327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1327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1327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1327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1326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1327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1327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1327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1327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1326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1327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1327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1327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1327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1326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1327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1327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1327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1327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1326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1327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1327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1327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1327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1331</v>
      </c>
    </row>
    <row r="607" spans="1:14" s="14" customFormat="1">
      <c r="A607" s="13" t="s">
        <v>1332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1332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1332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1332</v>
      </c>
      <c r="B610" s="14">
        <v>200</v>
      </c>
      <c r="C610" s="14">
        <v>200</v>
      </c>
      <c r="D610" s="14" t="s">
        <v>1333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1332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1332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1332</v>
      </c>
      <c r="B613" s="14">
        <v>200</v>
      </c>
      <c r="C613" s="14">
        <v>200</v>
      </c>
      <c r="D613" s="14" t="s">
        <v>1328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1332</v>
      </c>
      <c r="B614" s="14">
        <v>200</v>
      </c>
      <c r="C614" s="14">
        <v>200</v>
      </c>
      <c r="D614" s="14" t="s">
        <v>1329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1332</v>
      </c>
      <c r="B615" s="14">
        <v>200</v>
      </c>
      <c r="C615" s="14">
        <v>200</v>
      </c>
      <c r="D615" s="14" t="s">
        <v>1334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1332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1332</v>
      </c>
      <c r="B617" s="18">
        <v>300</v>
      </c>
      <c r="C617" s="18">
        <v>150</v>
      </c>
      <c r="D617" s="18" t="s">
        <v>1330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1332</v>
      </c>
      <c r="B618" s="18">
        <v>290</v>
      </c>
      <c r="C618" s="18">
        <v>280</v>
      </c>
      <c r="D618" s="18" t="s">
        <v>1330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1332</v>
      </c>
      <c r="B619" s="18">
        <v>80</v>
      </c>
      <c r="C619" s="18">
        <v>240</v>
      </c>
      <c r="D619" s="18" t="s">
        <v>1330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1332</v>
      </c>
      <c r="B620" s="18">
        <v>200</v>
      </c>
      <c r="C620" s="18">
        <v>85</v>
      </c>
      <c r="D620" s="18" t="s">
        <v>1330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1332</v>
      </c>
      <c r="B621" s="18">
        <v>200</v>
      </c>
      <c r="C621" s="18">
        <v>200</v>
      </c>
      <c r="D621" s="18" t="s">
        <v>1330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1332</v>
      </c>
      <c r="B622" s="18">
        <v>200</v>
      </c>
      <c r="C622" s="18">
        <v>200</v>
      </c>
      <c r="D622" s="18" t="s">
        <v>1330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1332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1332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1332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1332</v>
      </c>
      <c r="B626" s="14">
        <v>42</v>
      </c>
      <c r="C626" s="14">
        <v>338</v>
      </c>
      <c r="D626" s="14" t="s">
        <v>1333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1332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1332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1332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1332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1332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1332</v>
      </c>
      <c r="B632" s="14">
        <v>74</v>
      </c>
      <c r="C632" s="14">
        <v>290</v>
      </c>
      <c r="D632" s="14" t="s">
        <v>1333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1332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1332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1332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1332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1332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1332</v>
      </c>
      <c r="B638" s="14">
        <v>76</v>
      </c>
      <c r="C638" s="14">
        <v>247</v>
      </c>
      <c r="D638" s="14" t="s">
        <v>1333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1332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1332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1332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1332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1332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1332</v>
      </c>
      <c r="B644" s="14">
        <v>91</v>
      </c>
      <c r="C644" s="14">
        <v>142</v>
      </c>
      <c r="D644" s="14" t="s">
        <v>1333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1332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1332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1332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1332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1332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1332</v>
      </c>
      <c r="B650" s="14">
        <v>129</v>
      </c>
      <c r="C650" s="14">
        <v>103</v>
      </c>
      <c r="D650" s="14" t="s">
        <v>1333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1332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1332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1332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1332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1332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1332</v>
      </c>
      <c r="B656" s="14">
        <v>138</v>
      </c>
      <c r="C656" s="14">
        <v>218</v>
      </c>
      <c r="D656" s="14" t="s">
        <v>1333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1332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1332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1332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1332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1332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1332</v>
      </c>
      <c r="B662" s="14">
        <v>120</v>
      </c>
      <c r="C662" s="14">
        <v>175</v>
      </c>
      <c r="D662" s="14" t="s">
        <v>1333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1332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1332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1332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1332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1332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1332</v>
      </c>
      <c r="B668" s="14">
        <v>175</v>
      </c>
      <c r="C668" s="14">
        <v>265</v>
      </c>
      <c r="D668" s="14" t="s">
        <v>1333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1332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1332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1332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1332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1332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1332</v>
      </c>
      <c r="B674" s="14">
        <v>179</v>
      </c>
      <c r="C674" s="14">
        <v>196</v>
      </c>
      <c r="D674" s="14" t="s">
        <v>1333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1332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1332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1332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1332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1332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1332</v>
      </c>
      <c r="B680" s="14">
        <v>209</v>
      </c>
      <c r="C680" s="14">
        <v>215</v>
      </c>
      <c r="D680" s="14" t="s">
        <v>1333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1332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1332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1332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1332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1332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1332</v>
      </c>
      <c r="B686" s="14">
        <v>244</v>
      </c>
      <c r="C686" s="14">
        <v>256</v>
      </c>
      <c r="D686" s="14" t="s">
        <v>1333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1332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1332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1332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1332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1332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1332</v>
      </c>
      <c r="B692" s="14">
        <v>290</v>
      </c>
      <c r="C692" s="14">
        <v>283</v>
      </c>
      <c r="D692" s="14" t="s">
        <v>1333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1332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1332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1332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1332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1332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1332</v>
      </c>
      <c r="B698" s="14">
        <v>331</v>
      </c>
      <c r="C698" s="14">
        <v>328</v>
      </c>
      <c r="D698" s="14" t="s">
        <v>1333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1332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1332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1332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1332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1332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1332</v>
      </c>
      <c r="B704" s="14">
        <v>362</v>
      </c>
      <c r="C704" s="14">
        <v>358</v>
      </c>
      <c r="D704" s="14" t="s">
        <v>1333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1332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1332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1332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1332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1332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1332</v>
      </c>
      <c r="B710" s="14">
        <v>222</v>
      </c>
      <c r="C710" s="14">
        <v>85</v>
      </c>
      <c r="D710" s="14" t="s">
        <v>1333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1332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1332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1332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1332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1332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1332</v>
      </c>
      <c r="B716" s="14">
        <v>288</v>
      </c>
      <c r="C716" s="14">
        <v>95</v>
      </c>
      <c r="D716" s="14" t="s">
        <v>1333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1332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1332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1332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1332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1332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1332</v>
      </c>
      <c r="B722" s="14">
        <v>300</v>
      </c>
      <c r="C722" s="14">
        <v>58</v>
      </c>
      <c r="D722" s="14" t="s">
        <v>1333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1332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1332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1332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1332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1332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1332</v>
      </c>
      <c r="B728" s="14">
        <v>317</v>
      </c>
      <c r="C728" s="14">
        <v>36</v>
      </c>
      <c r="D728" s="14" t="s">
        <v>1333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1332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1332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1332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1332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1332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1332</v>
      </c>
      <c r="B734" s="14">
        <v>344</v>
      </c>
      <c r="C734" s="14">
        <v>68</v>
      </c>
      <c r="D734" s="14" t="s">
        <v>1333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1332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1332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1332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1332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1332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1332</v>
      </c>
      <c r="B740" s="14">
        <v>299</v>
      </c>
      <c r="C740" s="14">
        <v>149</v>
      </c>
      <c r="D740" s="14" t="s">
        <v>1333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1332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1332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1332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1332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1332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1332</v>
      </c>
      <c r="B746" s="14">
        <v>290</v>
      </c>
      <c r="C746" s="14">
        <v>205</v>
      </c>
      <c r="D746" s="14" t="s">
        <v>1333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1332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1332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1332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1332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1332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1332</v>
      </c>
      <c r="B752" s="14">
        <v>328</v>
      </c>
      <c r="C752" s="14">
        <v>229</v>
      </c>
      <c r="D752" s="14" t="s">
        <v>1333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1332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1332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1335</v>
      </c>
    </row>
    <row r="757" spans="1:14" s="14" customFormat="1">
      <c r="A757" s="13" t="s">
        <v>1336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1336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1336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1336</v>
      </c>
      <c r="B760" s="14">
        <v>200</v>
      </c>
      <c r="C760" s="14">
        <v>200</v>
      </c>
      <c r="D760" s="14" t="s">
        <v>1333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1336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1336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1336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1336</v>
      </c>
      <c r="B764" s="14">
        <v>200</v>
      </c>
      <c r="C764" s="14">
        <v>200</v>
      </c>
      <c r="D764" s="14" t="s">
        <v>1329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1336</v>
      </c>
      <c r="B765" s="14">
        <v>200</v>
      </c>
      <c r="C765" s="14">
        <v>200</v>
      </c>
      <c r="D765" s="14" t="s">
        <v>1334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1336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1336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1336</v>
      </c>
      <c r="B768" s="18">
        <v>70</v>
      </c>
      <c r="C768" s="18">
        <v>160</v>
      </c>
      <c r="D768" s="18" t="s">
        <v>1330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1336</v>
      </c>
      <c r="B769" s="18">
        <v>90</v>
      </c>
      <c r="C769" s="18">
        <v>50</v>
      </c>
      <c r="D769" s="18" t="s">
        <v>1330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1336</v>
      </c>
      <c r="B770" s="18">
        <v>230</v>
      </c>
      <c r="C770" s="18">
        <v>80</v>
      </c>
      <c r="D770" s="18" t="s">
        <v>1330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1336</v>
      </c>
      <c r="B771" s="18">
        <v>180</v>
      </c>
      <c r="C771" s="18">
        <v>220</v>
      </c>
      <c r="D771" s="18" t="s">
        <v>1330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1336</v>
      </c>
      <c r="B772" s="18">
        <v>330</v>
      </c>
      <c r="C772" s="18">
        <v>240</v>
      </c>
      <c r="D772" s="18" t="s">
        <v>1330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1336</v>
      </c>
      <c r="B773" s="18">
        <v>200</v>
      </c>
      <c r="C773" s="18">
        <v>200</v>
      </c>
      <c r="D773" s="18" t="s">
        <v>1330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1336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1336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1336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1336</v>
      </c>
      <c r="B777" s="14">
        <v>70</v>
      </c>
      <c r="C777" s="14">
        <v>75</v>
      </c>
      <c r="D777" s="14" t="s">
        <v>1333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1336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1336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1336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1336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1336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1336</v>
      </c>
      <c r="B783" s="14">
        <v>100</v>
      </c>
      <c r="C783" s="14">
        <v>50</v>
      </c>
      <c r="D783" s="14" t="s">
        <v>1333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1336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1336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1336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1336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1336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1336</v>
      </c>
      <c r="B789" s="14">
        <v>125</v>
      </c>
      <c r="C789" s="14">
        <v>60</v>
      </c>
      <c r="D789" s="14" t="s">
        <v>1333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1336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1336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1336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1336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1336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1336</v>
      </c>
      <c r="B795" s="14">
        <v>110</v>
      </c>
      <c r="C795" s="14">
        <v>105</v>
      </c>
      <c r="D795" s="14" t="s">
        <v>1333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1336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1336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1336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1336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1336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1336</v>
      </c>
      <c r="B801" s="14">
        <v>158</v>
      </c>
      <c r="C801" s="14">
        <v>125</v>
      </c>
      <c r="D801" s="14" t="s">
        <v>1333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1336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1336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1336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1336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1336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1336</v>
      </c>
      <c r="B807" s="14">
        <v>170</v>
      </c>
      <c r="C807" s="14">
        <v>57</v>
      </c>
      <c r="D807" s="14" t="s">
        <v>1333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1336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1336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1336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1336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1336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1336</v>
      </c>
      <c r="B813" s="14">
        <v>205</v>
      </c>
      <c r="C813" s="14">
        <v>38</v>
      </c>
      <c r="D813" s="14" t="s">
        <v>1333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1336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1336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1336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1336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1336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1336</v>
      </c>
      <c r="B819" s="14">
        <v>230</v>
      </c>
      <c r="C819" s="14">
        <v>87</v>
      </c>
      <c r="D819" s="14" t="s">
        <v>1333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1336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1336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1336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1336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1336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1336</v>
      </c>
      <c r="B825" s="14">
        <v>257</v>
      </c>
      <c r="C825" s="14">
        <v>48</v>
      </c>
      <c r="D825" s="14" t="s">
        <v>1333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1336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1336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1336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1336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1336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1336</v>
      </c>
      <c r="B831" s="14">
        <v>245</v>
      </c>
      <c r="C831" s="14">
        <v>132</v>
      </c>
      <c r="D831" s="14" t="s">
        <v>1333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1336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1336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1336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1336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1336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1336</v>
      </c>
      <c r="B837" s="14">
        <v>205</v>
      </c>
      <c r="C837" s="14">
        <v>154</v>
      </c>
      <c r="D837" s="14" t="s">
        <v>1333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1336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1336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1336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1336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1336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1336</v>
      </c>
      <c r="B843" s="14">
        <v>248</v>
      </c>
      <c r="C843" s="14">
        <v>202</v>
      </c>
      <c r="D843" s="14" t="s">
        <v>1333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1336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1336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1336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1336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1336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1336</v>
      </c>
      <c r="B849" s="14">
        <v>325</v>
      </c>
      <c r="C849" s="14">
        <v>82</v>
      </c>
      <c r="D849" s="14" t="s">
        <v>1333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1336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1336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1336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1336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1336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1336</v>
      </c>
      <c r="B855" s="14">
        <v>309</v>
      </c>
      <c r="C855" s="14">
        <v>155</v>
      </c>
      <c r="D855" s="14" t="s">
        <v>1333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1336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1336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1336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1336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1336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1336</v>
      </c>
      <c r="B861" s="14">
        <v>330</v>
      </c>
      <c r="C861" s="14">
        <v>245</v>
      </c>
      <c r="D861" s="14" t="s">
        <v>1333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1336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1336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1336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1336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1336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1336</v>
      </c>
      <c r="B867" s="14">
        <v>303</v>
      </c>
      <c r="C867" s="14">
        <v>215</v>
      </c>
      <c r="D867" s="14" t="s">
        <v>1333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1336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1336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1336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1336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1336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1336</v>
      </c>
      <c r="B873" s="14">
        <v>306</v>
      </c>
      <c r="C873" s="14">
        <v>309</v>
      </c>
      <c r="D873" s="14" t="s">
        <v>1333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1336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1336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1336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1336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1336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1336</v>
      </c>
      <c r="B879" s="14">
        <v>243</v>
      </c>
      <c r="C879" s="14">
        <v>276</v>
      </c>
      <c r="D879" s="14" t="s">
        <v>1333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1336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1336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1336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1336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1336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1336</v>
      </c>
      <c r="B885" s="14">
        <v>225</v>
      </c>
      <c r="C885" s="14">
        <v>316</v>
      </c>
      <c r="D885" s="14" t="s">
        <v>1333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1336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1336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1336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1336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1336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1336</v>
      </c>
      <c r="B891" s="14">
        <v>172</v>
      </c>
      <c r="C891" s="14">
        <v>321</v>
      </c>
      <c r="D891" s="14" t="s">
        <v>1333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1336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1336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1336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1336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1336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1336</v>
      </c>
      <c r="B897" s="14">
        <v>185</v>
      </c>
      <c r="C897" s="14">
        <v>223</v>
      </c>
      <c r="D897" s="14" t="s">
        <v>1333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1336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1336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1336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1336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1336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1336</v>
      </c>
      <c r="B903" s="14">
        <v>140</v>
      </c>
      <c r="C903" s="14">
        <v>190</v>
      </c>
      <c r="D903" s="14" t="s">
        <v>1333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1336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1336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1336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1336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1336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1336</v>
      </c>
      <c r="B909" s="14">
        <v>116</v>
      </c>
      <c r="C909" s="14">
        <v>304</v>
      </c>
      <c r="D909" s="14" t="s">
        <v>1333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1336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1336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1336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1336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1336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1336</v>
      </c>
      <c r="B915" s="14">
        <v>73</v>
      </c>
      <c r="C915" s="14">
        <v>286</v>
      </c>
      <c r="D915" s="14" t="s">
        <v>1333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1336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1336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1336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1336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1336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1336</v>
      </c>
      <c r="B921" s="14">
        <v>77</v>
      </c>
      <c r="C921" s="14">
        <v>188</v>
      </c>
      <c r="D921" s="14" t="s">
        <v>1333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1336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1336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1336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1336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1336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1336</v>
      </c>
      <c r="B927" s="14">
        <v>64</v>
      </c>
      <c r="C927" s="14">
        <v>141</v>
      </c>
      <c r="D927" s="14" t="s">
        <v>1333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1336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1336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1253</v>
      </c>
    </row>
    <row r="932" spans="1:14">
      <c r="A932" s="11" t="s">
        <v>1337</v>
      </c>
    </row>
    <row r="933" spans="1:14" s="14" customFormat="1">
      <c r="A933" s="13" t="s">
        <v>1338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1338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1338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1338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1338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1338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1338</v>
      </c>
      <c r="B939" s="14">
        <v>200</v>
      </c>
      <c r="C939" s="14">
        <v>200</v>
      </c>
      <c r="D939" s="14" t="s">
        <v>1329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1338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1338</v>
      </c>
      <c r="B941" s="18">
        <v>290</v>
      </c>
      <c r="C941" s="18">
        <v>50</v>
      </c>
      <c r="D941" s="18" t="s">
        <v>1330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1338</v>
      </c>
      <c r="B942" s="18">
        <v>60</v>
      </c>
      <c r="C942" s="18">
        <v>130</v>
      </c>
      <c r="D942" s="18" t="s">
        <v>1330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1338</v>
      </c>
      <c r="B943" s="18">
        <v>200</v>
      </c>
      <c r="C943" s="18">
        <v>190</v>
      </c>
      <c r="D943" s="18" t="s">
        <v>1330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1338</v>
      </c>
      <c r="B944" s="18">
        <v>200</v>
      </c>
      <c r="C944" s="18">
        <v>200</v>
      </c>
      <c r="D944" s="18" t="s">
        <v>1330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1338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1338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1338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1338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1338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1338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1338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1338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1338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1338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1338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1338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1338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1338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1338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1338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1338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1338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1338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1338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1338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1338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1338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1338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1338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1338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1338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1338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1338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1338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1338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1338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1338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1338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1338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1338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1338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1338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1338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1338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1338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1338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1338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1338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1338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1338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1338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1338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1338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1338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1338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1338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1338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1338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1338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1338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1338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1338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1338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1338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1338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1338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1338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1338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1338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1338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1338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1338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1338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1338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1338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1338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1338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1338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1338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1338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1338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1338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1338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1338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1338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1338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1338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1338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1338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1338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1338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1338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1338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1338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1338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1339</v>
      </c>
    </row>
    <row r="1038" spans="1:14" s="14" customFormat="1">
      <c r="A1038" s="11" t="s">
        <v>1340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1340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1340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1340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1340</v>
      </c>
      <c r="B1042" s="14">
        <v>200</v>
      </c>
      <c r="C1042" s="14">
        <v>200</v>
      </c>
      <c r="D1042" s="14" t="s">
        <v>1333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1340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1340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1340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1340</v>
      </c>
      <c r="B1046" s="14">
        <v>200</v>
      </c>
      <c r="C1046" s="14">
        <v>200</v>
      </c>
      <c r="D1046" s="14" t="s">
        <v>1329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1340</v>
      </c>
      <c r="B1047" s="14">
        <v>200</v>
      </c>
      <c r="C1047" s="14">
        <v>200</v>
      </c>
      <c r="D1047" s="14" t="s">
        <v>1334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1340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1340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1340</v>
      </c>
      <c r="B1050" s="18">
        <v>55</v>
      </c>
      <c r="C1050" s="18">
        <v>360</v>
      </c>
      <c r="D1050" s="18" t="s">
        <v>1330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1340</v>
      </c>
      <c r="B1051" s="18">
        <v>220</v>
      </c>
      <c r="C1051" s="18">
        <v>370</v>
      </c>
      <c r="D1051" s="18" t="s">
        <v>1330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1340</v>
      </c>
      <c r="B1052" s="18">
        <v>240</v>
      </c>
      <c r="C1052" s="18">
        <v>86</v>
      </c>
      <c r="D1052" s="18" t="s">
        <v>1330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1340</v>
      </c>
      <c r="B1053" s="18">
        <v>310</v>
      </c>
      <c r="C1053" s="18">
        <v>310</v>
      </c>
      <c r="D1053" s="18" t="s">
        <v>1330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1340</v>
      </c>
      <c r="B1054" s="18">
        <v>130</v>
      </c>
      <c r="C1054" s="18">
        <v>70</v>
      </c>
      <c r="D1054" s="18" t="s">
        <v>1330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1340</v>
      </c>
      <c r="B1055" s="18">
        <v>200</v>
      </c>
      <c r="C1055" s="18">
        <v>200</v>
      </c>
      <c r="D1055" s="18" t="s">
        <v>1330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1340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1340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1340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1340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1340</v>
      </c>
      <c r="B1060" s="14">
        <v>70</v>
      </c>
      <c r="C1060" s="14">
        <v>310</v>
      </c>
      <c r="D1060" s="14" t="s">
        <v>1333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1340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1340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1340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1340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1340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1340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1340</v>
      </c>
      <c r="B1067" s="14">
        <v>96</v>
      </c>
      <c r="C1067" s="14">
        <v>242</v>
      </c>
      <c r="D1067" s="14" t="s">
        <v>1333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1340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1340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1340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1340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1340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1340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1340</v>
      </c>
      <c r="B1074" s="14">
        <v>128</v>
      </c>
      <c r="C1074" s="14">
        <v>263</v>
      </c>
      <c r="D1074" s="14" t="s">
        <v>1333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1340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1340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1340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1340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1340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1340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1340</v>
      </c>
      <c r="B1081" s="14">
        <v>223</v>
      </c>
      <c r="C1081" s="14">
        <v>370</v>
      </c>
      <c r="D1081" s="14" t="s">
        <v>1333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1340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1340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1340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1340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1340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1340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1340</v>
      </c>
      <c r="B1088" s="14">
        <v>184</v>
      </c>
      <c r="C1088" s="14">
        <v>313</v>
      </c>
      <c r="D1088" s="14" t="s">
        <v>1333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1340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1340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1340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1340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1340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1340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1340</v>
      </c>
      <c r="B1095" s="14">
        <v>166</v>
      </c>
      <c r="C1095" s="14">
        <v>269</v>
      </c>
      <c r="D1095" s="14" t="s">
        <v>1333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1340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1340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1340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1340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1340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1340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1340</v>
      </c>
      <c r="B1102" s="14">
        <v>200</v>
      </c>
      <c r="C1102" s="14">
        <v>240</v>
      </c>
      <c r="D1102" s="14" t="s">
        <v>1333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1340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1340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1340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1340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1340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1340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1340</v>
      </c>
      <c r="B1109" s="14">
        <v>226</v>
      </c>
      <c r="C1109" s="14">
        <v>215</v>
      </c>
      <c r="D1109" s="14" t="s">
        <v>1333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1340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1340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1340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1340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1340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1340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1340</v>
      </c>
      <c r="B1116" s="14">
        <v>160</v>
      </c>
      <c r="C1116" s="14">
        <v>200</v>
      </c>
      <c r="D1116" s="14" t="s">
        <v>1333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1340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1340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1340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1340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1340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1340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1340</v>
      </c>
      <c r="B1123" s="14">
        <v>130</v>
      </c>
      <c r="C1123" s="14">
        <v>160</v>
      </c>
      <c r="D1123" s="14" t="s">
        <v>1333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1340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1340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1340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1340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1340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1340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1340</v>
      </c>
      <c r="B1130" s="14">
        <v>44</v>
      </c>
      <c r="C1130" s="14">
        <v>108</v>
      </c>
      <c r="D1130" s="14" t="s">
        <v>1333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1340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1340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1340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1340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1340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1340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1340</v>
      </c>
      <c r="B1137" s="14">
        <v>70</v>
      </c>
      <c r="C1137" s="14">
        <v>135</v>
      </c>
      <c r="D1137" s="14" t="s">
        <v>1333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1340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1340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1340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1340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1340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1340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1340</v>
      </c>
      <c r="B1144" s="14">
        <v>85</v>
      </c>
      <c r="C1144" s="14">
        <v>180</v>
      </c>
      <c r="D1144" s="14" t="s">
        <v>1333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1340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1340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1340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1340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1340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1340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1340</v>
      </c>
      <c r="B1151" s="14">
        <v>144</v>
      </c>
      <c r="C1151" s="14">
        <v>79</v>
      </c>
      <c r="D1151" s="14" t="s">
        <v>1333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1340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1340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1340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1340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1340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1340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1340</v>
      </c>
      <c r="B1158" s="14">
        <v>290</v>
      </c>
      <c r="C1158" s="14">
        <v>320</v>
      </c>
      <c r="D1158" s="14" t="s">
        <v>1333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1340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1340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1340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1340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1340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1340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1340</v>
      </c>
      <c r="B1165" s="14">
        <v>265</v>
      </c>
      <c r="C1165" s="14">
        <v>274</v>
      </c>
      <c r="D1165" s="14" t="s">
        <v>1333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1340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1340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1340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1340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1340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1340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1340</v>
      </c>
      <c r="B1172" s="14">
        <v>326</v>
      </c>
      <c r="C1172" s="14">
        <v>240</v>
      </c>
      <c r="D1172" s="14" t="s">
        <v>1333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1340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1340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1340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1340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1340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1340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1340</v>
      </c>
      <c r="B1179" s="14">
        <v>305</v>
      </c>
      <c r="C1179" s="14">
        <v>200</v>
      </c>
      <c r="D1179" s="14" t="s">
        <v>1333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1340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1340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1340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1340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1340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1340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1340</v>
      </c>
      <c r="B1186" s="14">
        <v>270</v>
      </c>
      <c r="C1186" s="14">
        <v>150</v>
      </c>
      <c r="D1186" s="14" t="s">
        <v>1333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1340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1340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1340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1340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1340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1340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1340</v>
      </c>
      <c r="B1193" s="14">
        <v>286</v>
      </c>
      <c r="C1193" s="14">
        <v>78</v>
      </c>
      <c r="D1193" s="14" t="s">
        <v>1333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1340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1340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1340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1340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1340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1340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1340</v>
      </c>
      <c r="B1200" s="14">
        <v>359</v>
      </c>
      <c r="C1200" s="14">
        <v>98</v>
      </c>
      <c r="D1200" s="14" t="s">
        <v>1333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1340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1340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1340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1340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1340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1340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1340</v>
      </c>
      <c r="B1207" s="14">
        <v>252</v>
      </c>
      <c r="C1207" s="14">
        <v>76</v>
      </c>
      <c r="D1207" s="14" t="s">
        <v>1333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1340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1340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1253</v>
      </c>
    </row>
    <row r="1212" spans="1:14">
      <c r="A1212" s="11" t="s">
        <v>1341</v>
      </c>
    </row>
    <row r="1213" spans="1:14">
      <c r="A1213" s="11" t="s">
        <v>1342</v>
      </c>
    </row>
    <row r="1214" spans="1:14">
      <c r="A1214" s="11" t="s">
        <v>1343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1344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1344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1344</v>
      </c>
      <c r="B1217" s="12">
        <v>50</v>
      </c>
      <c r="C1217" s="12">
        <v>50</v>
      </c>
      <c r="D1217" s="12" t="s">
        <v>1333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1344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1344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1343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1344</v>
      </c>
      <c r="B1221" s="18">
        <v>50</v>
      </c>
      <c r="C1221" s="18">
        <v>50</v>
      </c>
      <c r="D1221" s="18" t="s">
        <v>1330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1343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1344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1344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1344</v>
      </c>
      <c r="B1225" s="12">
        <v>47</v>
      </c>
      <c r="C1225" s="12">
        <v>20</v>
      </c>
      <c r="D1225" s="12" t="s">
        <v>1333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1344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1344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1343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1344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1344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1344</v>
      </c>
      <c r="B1231" s="12">
        <v>52</v>
      </c>
      <c r="C1231" s="12">
        <v>54</v>
      </c>
      <c r="D1231" s="12" t="s">
        <v>1333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1344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1344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1343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1344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1344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1344</v>
      </c>
      <c r="B1237" s="12">
        <v>16</v>
      </c>
      <c r="C1237" s="12">
        <v>80</v>
      </c>
      <c r="D1237" s="12" t="s">
        <v>1333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1344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1344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1343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1344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1344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1344</v>
      </c>
      <c r="B1243" s="12">
        <v>84</v>
      </c>
      <c r="C1243" s="12">
        <v>78</v>
      </c>
      <c r="D1243" s="12" t="s">
        <v>1333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1344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1344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1343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1344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1344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1344</v>
      </c>
      <c r="B1249" s="12">
        <v>89</v>
      </c>
      <c r="C1249" s="12">
        <v>27</v>
      </c>
      <c r="D1249" s="12" t="s">
        <v>1333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1344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1344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1345</v>
      </c>
      <c r="G1253" s="14"/>
    </row>
    <row r="1254" spans="1:14">
      <c r="A1254" s="11" t="s">
        <v>1346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1347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1347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1347</v>
      </c>
      <c r="B1257" s="12">
        <v>50</v>
      </c>
      <c r="C1257" s="12">
        <v>50</v>
      </c>
      <c r="D1257" s="12" t="s">
        <v>1333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1347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1347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1347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1347</v>
      </c>
      <c r="B1261" s="18">
        <v>50</v>
      </c>
      <c r="C1261" s="18">
        <v>50</v>
      </c>
      <c r="D1261" s="18" t="s">
        <v>1330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1346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1347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1347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1347</v>
      </c>
      <c r="B1265" s="12">
        <v>88</v>
      </c>
      <c r="C1265" s="12">
        <v>28</v>
      </c>
      <c r="D1265" s="12" t="s">
        <v>1333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1347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1347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1346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1347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1347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1347</v>
      </c>
      <c r="B1271" s="12">
        <v>80</v>
      </c>
      <c r="C1271" s="12">
        <v>75</v>
      </c>
      <c r="D1271" s="12" t="s">
        <v>1333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1347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1347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1346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1347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1347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1347</v>
      </c>
      <c r="B1277" s="12">
        <v>60</v>
      </c>
      <c r="C1277" s="12">
        <v>18</v>
      </c>
      <c r="D1277" s="12" t="s">
        <v>1333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1347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1347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1346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1347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1347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1347</v>
      </c>
      <c r="B1283" s="12">
        <v>14</v>
      </c>
      <c r="C1283" s="12">
        <v>22</v>
      </c>
      <c r="D1283" s="12" t="s">
        <v>1333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1347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1347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1346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1347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1347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1347</v>
      </c>
      <c r="B1289" s="12">
        <v>24</v>
      </c>
      <c r="C1289" s="12">
        <v>72</v>
      </c>
      <c r="D1289" s="12" t="s">
        <v>1333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1347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1347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1348</v>
      </c>
    </row>
    <row r="1294" spans="1:14">
      <c r="A1294" s="11" t="s">
        <v>1349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1350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1350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1350</v>
      </c>
      <c r="B1297" s="12">
        <v>50</v>
      </c>
      <c r="C1297" s="12">
        <v>50</v>
      </c>
      <c r="D1297" s="12" t="s">
        <v>1333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1350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1350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1350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1350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1350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1350</v>
      </c>
      <c r="B1303" s="12">
        <v>50</v>
      </c>
      <c r="C1303" s="12">
        <v>50</v>
      </c>
      <c r="D1303" s="12" t="s">
        <v>1351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1350</v>
      </c>
      <c r="B1304" s="12">
        <v>50</v>
      </c>
      <c r="C1304" s="12">
        <v>50</v>
      </c>
      <c r="D1304" s="12" t="s">
        <v>1352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1349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1350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1350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1350</v>
      </c>
      <c r="B1308" s="12">
        <v>47</v>
      </c>
      <c r="C1308" s="12">
        <v>26</v>
      </c>
      <c r="D1308" s="12" t="s">
        <v>1333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1350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1350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1349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1350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1350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1350</v>
      </c>
      <c r="B1314" s="12">
        <v>80</v>
      </c>
      <c r="C1314" s="12">
        <v>50</v>
      </c>
      <c r="D1314" s="12" t="s">
        <v>1333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1350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1350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1349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1350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1350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1350</v>
      </c>
      <c r="B1320" s="12">
        <v>15</v>
      </c>
      <c r="C1320" s="12">
        <v>78</v>
      </c>
      <c r="D1320" s="12" t="s">
        <v>1333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1350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1350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1349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1350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1350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1350</v>
      </c>
      <c r="B1326" s="12">
        <v>25</v>
      </c>
      <c r="C1326" s="12">
        <v>50</v>
      </c>
      <c r="D1326" s="12" t="s">
        <v>1333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1350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1350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1349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1350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1350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1350</v>
      </c>
      <c r="B1332" s="12">
        <v>48</v>
      </c>
      <c r="C1332" s="12">
        <v>64</v>
      </c>
      <c r="D1332" s="12" t="s">
        <v>1333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1350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1350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1353</v>
      </c>
      <c r="G1336" s="14"/>
    </row>
    <row r="1337" spans="1:14">
      <c r="A1337" s="11" t="s">
        <v>1354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1355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1355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1355</v>
      </c>
      <c r="B1340" s="12">
        <v>50</v>
      </c>
      <c r="C1340" s="12">
        <v>50</v>
      </c>
      <c r="D1340" s="12" t="s">
        <v>1333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1355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1355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1355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1355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1355</v>
      </c>
      <c r="B1345" s="12">
        <v>50</v>
      </c>
      <c r="C1345" s="12">
        <v>50</v>
      </c>
      <c r="D1345" s="12" t="s">
        <v>1356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1355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1354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1355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1355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1355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1355</v>
      </c>
      <c r="B1351" s="12">
        <v>50</v>
      </c>
      <c r="C1351" s="12">
        <v>50</v>
      </c>
      <c r="D1351" s="12" t="s">
        <v>1351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1355</v>
      </c>
      <c r="B1352" s="12">
        <v>50</v>
      </c>
      <c r="C1352" s="12">
        <v>50</v>
      </c>
      <c r="D1352" s="12" t="s">
        <v>1352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1354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1355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1355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1355</v>
      </c>
      <c r="B1356" s="12">
        <v>30</v>
      </c>
      <c r="C1356" s="12">
        <v>72</v>
      </c>
      <c r="D1356" s="12" t="s">
        <v>1333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1355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1355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1355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1355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1355</v>
      </c>
      <c r="B1361" s="12">
        <v>30</v>
      </c>
      <c r="C1361" s="12">
        <v>72</v>
      </c>
      <c r="D1361" s="12" t="s">
        <v>1356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1355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1354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1354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1355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1355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1355</v>
      </c>
      <c r="B1367" s="12">
        <v>40</v>
      </c>
      <c r="C1367" s="12">
        <v>29</v>
      </c>
      <c r="D1367" s="12" t="s">
        <v>1333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1355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1355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1355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1355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1355</v>
      </c>
      <c r="B1372" s="12">
        <v>40</v>
      </c>
      <c r="C1372" s="12">
        <v>29</v>
      </c>
      <c r="D1372" s="12" t="s">
        <v>1356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1355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1354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1354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1355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1355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1355</v>
      </c>
      <c r="B1378" s="12">
        <v>73</v>
      </c>
      <c r="C1378" s="12">
        <v>32</v>
      </c>
      <c r="D1378" s="12" t="s">
        <v>1333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1355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1355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1355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1355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1355</v>
      </c>
      <c r="B1383" s="12">
        <v>73</v>
      </c>
      <c r="C1383" s="12">
        <v>32</v>
      </c>
      <c r="D1383" s="12" t="s">
        <v>1356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1355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1354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1354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1355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1355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1355</v>
      </c>
      <c r="B1389" s="12">
        <v>70</v>
      </c>
      <c r="C1389" s="12">
        <v>80</v>
      </c>
      <c r="D1389" s="12" t="s">
        <v>1333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1355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1355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1355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1355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1355</v>
      </c>
      <c r="B1394" s="12">
        <v>70</v>
      </c>
      <c r="C1394" s="12">
        <v>80</v>
      </c>
      <c r="D1394" s="12" t="s">
        <v>1356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1355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1354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1357</v>
      </c>
    </row>
    <row r="1399" spans="1:14">
      <c r="A1399" s="11" t="s">
        <v>1358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1358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1358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1358</v>
      </c>
      <c r="B1402" s="12">
        <v>50</v>
      </c>
      <c r="C1402" s="12">
        <v>50</v>
      </c>
      <c r="D1402" s="12" t="s">
        <v>1333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1358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1358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1358</v>
      </c>
      <c r="B1405" s="12">
        <v>50</v>
      </c>
      <c r="C1405" s="12">
        <v>50</v>
      </c>
      <c r="D1405" s="12" t="s">
        <v>1359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1358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1358</v>
      </c>
      <c r="B1407" s="12">
        <v>50</v>
      </c>
      <c r="C1407" s="12">
        <v>50</v>
      </c>
      <c r="D1407" s="12" t="s">
        <v>1356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1358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1358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1360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1358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1358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1358</v>
      </c>
      <c r="B1413" s="12">
        <v>50</v>
      </c>
      <c r="C1413" s="12">
        <v>50</v>
      </c>
      <c r="D1413" s="12" t="s">
        <v>1351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1358</v>
      </c>
      <c r="B1414" s="12">
        <v>50</v>
      </c>
      <c r="C1414" s="12">
        <v>50</v>
      </c>
      <c r="D1414" s="12" t="s">
        <v>1352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1358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1358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1358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1358</v>
      </c>
      <c r="B1418" s="12">
        <v>80</v>
      </c>
      <c r="C1418" s="12">
        <v>44</v>
      </c>
      <c r="D1418" s="12" t="s">
        <v>1333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1358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1358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1358</v>
      </c>
      <c r="B1421" s="12">
        <v>80</v>
      </c>
      <c r="C1421" s="12">
        <v>44</v>
      </c>
      <c r="D1421" s="12" t="s">
        <v>1359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1358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1358</v>
      </c>
      <c r="B1423" s="12">
        <v>80</v>
      </c>
      <c r="C1423" s="12">
        <v>44</v>
      </c>
      <c r="D1423" s="12" t="s">
        <v>1356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1358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1358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1358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1358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1358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1358</v>
      </c>
      <c r="B1429" s="12">
        <v>49</v>
      </c>
      <c r="C1429" s="12">
        <v>52</v>
      </c>
      <c r="D1429" s="12" t="s">
        <v>1333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1358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1358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1358</v>
      </c>
      <c r="B1432" s="12">
        <v>49</v>
      </c>
      <c r="C1432" s="12">
        <v>52</v>
      </c>
      <c r="D1432" s="12" t="s">
        <v>1359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1358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1358</v>
      </c>
      <c r="B1434" s="12">
        <v>49</v>
      </c>
      <c r="C1434" s="12">
        <v>52</v>
      </c>
      <c r="D1434" s="12" t="s">
        <v>1356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1358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1358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1358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1358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1358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1358</v>
      </c>
      <c r="B1440" s="12">
        <v>28</v>
      </c>
      <c r="C1440" s="12">
        <v>15</v>
      </c>
      <c r="D1440" s="12" t="s">
        <v>1333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1358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1358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1358</v>
      </c>
      <c r="B1443" s="12">
        <v>28</v>
      </c>
      <c r="C1443" s="12">
        <v>15</v>
      </c>
      <c r="D1443" s="12" t="s">
        <v>1359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1358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1358</v>
      </c>
      <c r="B1445" s="12">
        <v>28</v>
      </c>
      <c r="C1445" s="12">
        <v>15</v>
      </c>
      <c r="D1445" s="12" t="s">
        <v>1356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1358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1358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1358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1358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1358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1358</v>
      </c>
      <c r="B1451" s="12">
        <v>24</v>
      </c>
      <c r="C1451" s="12">
        <v>70</v>
      </c>
      <c r="D1451" s="12" t="s">
        <v>1333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1358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1358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1358</v>
      </c>
      <c r="B1454" s="12">
        <v>24</v>
      </c>
      <c r="C1454" s="12">
        <v>70</v>
      </c>
      <c r="D1454" s="12" t="s">
        <v>1359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1358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1358</v>
      </c>
      <c r="B1456" s="12">
        <v>24</v>
      </c>
      <c r="C1456" s="12">
        <v>70</v>
      </c>
      <c r="D1456" s="12" t="s">
        <v>1356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1358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1358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1361</v>
      </c>
    </row>
    <row r="1461" spans="1:14">
      <c r="A1461" s="11" t="s">
        <v>1362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1363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1363</v>
      </c>
      <c r="B1463" s="12">
        <v>50</v>
      </c>
      <c r="C1463" s="12">
        <v>50</v>
      </c>
      <c r="D1463" s="12" t="s">
        <v>1356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1363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1363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1362</v>
      </c>
      <c r="B1466" s="12">
        <v>50</v>
      </c>
      <c r="C1466" s="12">
        <v>50</v>
      </c>
      <c r="D1466" s="12" t="s">
        <v>1364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1363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1363</v>
      </c>
      <c r="B1468" s="12">
        <v>50</v>
      </c>
      <c r="C1468" s="12">
        <v>50</v>
      </c>
      <c r="D1468" s="12" t="s">
        <v>1365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1363</v>
      </c>
      <c r="B1469" s="12">
        <v>50</v>
      </c>
      <c r="C1469" s="12">
        <v>50</v>
      </c>
      <c r="D1469" s="12" t="s">
        <v>1366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1363</v>
      </c>
      <c r="B1470" s="12">
        <v>50</v>
      </c>
      <c r="C1470" s="12">
        <v>50</v>
      </c>
      <c r="D1470" s="12" t="s">
        <v>1367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1362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1363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1363</v>
      </c>
      <c r="B1473" s="12">
        <v>50</v>
      </c>
      <c r="C1473" s="12">
        <v>50</v>
      </c>
      <c r="D1473" s="12" t="s">
        <v>1356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1363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1363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1253</v>
      </c>
      <c r="G1477" s="14"/>
    </row>
    <row r="1478" spans="1:14">
      <c r="A1478" s="11" t="s">
        <v>1368</v>
      </c>
      <c r="G1478" s="14"/>
    </row>
    <row r="1479" spans="1:14">
      <c r="A1479" s="11" t="s">
        <v>1369</v>
      </c>
      <c r="G1479" s="14"/>
    </row>
    <row r="1480" spans="1:14">
      <c r="A1480" s="11" t="s">
        <v>1370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1370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1371</v>
      </c>
      <c r="B1482" s="12">
        <v>100</v>
      </c>
      <c r="C1482" s="12">
        <v>100</v>
      </c>
      <c r="D1482" s="12" t="s">
        <v>1356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1371</v>
      </c>
      <c r="B1483" s="12">
        <v>100</v>
      </c>
      <c r="C1483" s="12">
        <v>100</v>
      </c>
      <c r="D1483" s="12" t="s">
        <v>1372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1371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1371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1371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1371</v>
      </c>
      <c r="B1487" s="12">
        <v>138</v>
      </c>
      <c r="C1487" s="12">
        <v>116</v>
      </c>
      <c r="D1487" s="12" t="s">
        <v>1356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1371</v>
      </c>
      <c r="B1488" s="12">
        <v>138</v>
      </c>
      <c r="C1488" s="12">
        <v>116</v>
      </c>
      <c r="D1488" s="12" t="s">
        <v>1372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1371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1371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1371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1371</v>
      </c>
      <c r="B1492" s="12">
        <v>35</v>
      </c>
      <c r="C1492" s="12">
        <v>150</v>
      </c>
      <c r="D1492" s="12" t="s">
        <v>1356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1371</v>
      </c>
      <c r="B1493" s="12">
        <v>35</v>
      </c>
      <c r="C1493" s="12">
        <v>150</v>
      </c>
      <c r="D1493" s="12" t="s">
        <v>1372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1371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1371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1371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1371</v>
      </c>
      <c r="B1497" s="12">
        <v>50</v>
      </c>
      <c r="C1497" s="12">
        <v>50</v>
      </c>
      <c r="D1497" s="12" t="s">
        <v>1356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1371</v>
      </c>
      <c r="B1498" s="12">
        <v>50</v>
      </c>
      <c r="C1498" s="12">
        <v>50</v>
      </c>
      <c r="D1498" s="12" t="s">
        <v>1372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1371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1371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1371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1371</v>
      </c>
      <c r="B1502" s="12">
        <v>164</v>
      </c>
      <c r="C1502" s="12">
        <v>35</v>
      </c>
      <c r="D1502" s="12" t="s">
        <v>1356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1371</v>
      </c>
      <c r="B1503" s="12">
        <v>164</v>
      </c>
      <c r="C1503" s="12">
        <v>35</v>
      </c>
      <c r="D1503" s="12" t="s">
        <v>1372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1371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1373</v>
      </c>
      <c r="G1506" s="14"/>
    </row>
    <row r="1507" spans="1:14">
      <c r="A1507" s="11" t="s">
        <v>1374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1375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1375</v>
      </c>
      <c r="B1509" s="12">
        <v>100</v>
      </c>
      <c r="C1509" s="12">
        <v>100</v>
      </c>
      <c r="D1509" s="12" t="s">
        <v>1356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1375</v>
      </c>
      <c r="B1510" s="12">
        <v>100</v>
      </c>
      <c r="C1510" s="12">
        <v>100</v>
      </c>
      <c r="D1510" s="12" t="s">
        <v>1372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1375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1374</v>
      </c>
      <c r="B1512" s="18">
        <v>100</v>
      </c>
      <c r="C1512" s="18">
        <v>100</v>
      </c>
      <c r="D1512" s="18" t="s">
        <v>1376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1374</v>
      </c>
      <c r="B1513" s="18">
        <v>165</v>
      </c>
      <c r="C1513" s="18">
        <v>25</v>
      </c>
      <c r="D1513" s="18" t="s">
        <v>1376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1374</v>
      </c>
      <c r="B1514" s="18">
        <v>35</v>
      </c>
      <c r="C1514" s="18">
        <v>45</v>
      </c>
      <c r="D1514" s="18" t="s">
        <v>1376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1374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1377</v>
      </c>
    </row>
    <row r="1517" spans="1:14" s="18" customFormat="1">
      <c r="A1517" s="19" t="s">
        <v>1374</v>
      </c>
      <c r="B1517" s="18">
        <v>137</v>
      </c>
      <c r="C1517" s="18">
        <v>107</v>
      </c>
      <c r="D1517" s="18" t="s">
        <v>1378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1374</v>
      </c>
      <c r="B1518" s="18">
        <v>138</v>
      </c>
      <c r="C1518" s="18">
        <v>107</v>
      </c>
      <c r="D1518" s="18" t="s">
        <v>1378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1374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1375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1375</v>
      </c>
      <c r="B1521" s="12">
        <v>100</v>
      </c>
      <c r="C1521" s="12">
        <v>100</v>
      </c>
      <c r="D1521" s="12" t="s">
        <v>1356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1374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1375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1375</v>
      </c>
      <c r="B1524" s="12">
        <v>35</v>
      </c>
      <c r="C1524" s="12">
        <v>40</v>
      </c>
      <c r="D1524" s="12" t="s">
        <v>1356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1374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1375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1375</v>
      </c>
      <c r="B1527" s="12">
        <v>70</v>
      </c>
      <c r="C1527" s="12">
        <v>163</v>
      </c>
      <c r="D1527" s="12" t="s">
        <v>1356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1374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1375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1375</v>
      </c>
      <c r="B1530" s="12">
        <v>150</v>
      </c>
      <c r="C1530" s="12">
        <v>160</v>
      </c>
      <c r="D1530" s="12" t="s">
        <v>1356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1374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1375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1375</v>
      </c>
      <c r="B1533" s="12">
        <v>84</v>
      </c>
      <c r="C1533" s="12">
        <v>74</v>
      </c>
      <c r="D1533" s="12" t="s">
        <v>1356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1374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1375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1375</v>
      </c>
      <c r="B1536" s="12">
        <v>165</v>
      </c>
      <c r="C1536" s="12">
        <v>20</v>
      </c>
      <c r="D1536" s="12" t="s">
        <v>1356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1374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1375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1375</v>
      </c>
      <c r="B1539" s="12">
        <v>150</v>
      </c>
      <c r="C1539" s="12">
        <v>74</v>
      </c>
      <c r="D1539" s="12" t="s">
        <v>1356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1379</v>
      </c>
    </row>
    <row r="1542" spans="1:14">
      <c r="A1542" s="11" t="s">
        <v>1380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1380</v>
      </c>
      <c r="B1543" s="12">
        <v>100</v>
      </c>
      <c r="C1543" s="12">
        <v>100</v>
      </c>
      <c r="D1543" s="12" t="s">
        <v>1356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1380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1380</v>
      </c>
      <c r="B1545" s="12">
        <v>100</v>
      </c>
      <c r="C1545" s="12">
        <v>100</v>
      </c>
      <c r="D1545" s="12" t="s">
        <v>1372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1380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1380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1381</v>
      </c>
      <c r="B1548" s="18">
        <v>90</v>
      </c>
      <c r="C1548" s="18">
        <v>80</v>
      </c>
      <c r="D1548" s="18" t="s">
        <v>1376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1381</v>
      </c>
      <c r="B1549" s="18">
        <v>170</v>
      </c>
      <c r="C1549" s="18">
        <v>60</v>
      </c>
      <c r="D1549" s="18" t="s">
        <v>1376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1381</v>
      </c>
      <c r="B1550" s="18">
        <v>40</v>
      </c>
      <c r="C1550" s="18">
        <v>150</v>
      </c>
      <c r="D1550" s="18" t="s">
        <v>1376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1381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1380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1380</v>
      </c>
      <c r="B1553" s="12">
        <v>40</v>
      </c>
      <c r="C1553" s="12">
        <v>145</v>
      </c>
      <c r="D1553" s="12" t="s">
        <v>1356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1380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1380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1380</v>
      </c>
      <c r="B1556" s="12">
        <v>90</v>
      </c>
      <c r="C1556" s="12">
        <v>80</v>
      </c>
      <c r="D1556" s="12" t="s">
        <v>1356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1380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1380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1380</v>
      </c>
      <c r="B1559" s="12">
        <v>170</v>
      </c>
      <c r="C1559" s="12">
        <v>65</v>
      </c>
      <c r="D1559" s="12" t="s">
        <v>1356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1380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1380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1380</v>
      </c>
      <c r="B1562" s="12">
        <v>50</v>
      </c>
      <c r="C1562" s="12">
        <v>30</v>
      </c>
      <c r="D1562" s="12" t="s">
        <v>1356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1380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1380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1380</v>
      </c>
      <c r="B1565" s="12">
        <v>172</v>
      </c>
      <c r="C1565" s="12">
        <v>145</v>
      </c>
      <c r="D1565" s="12" t="s">
        <v>1356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1380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1382</v>
      </c>
    </row>
    <row r="1569" spans="1:14">
      <c r="A1569" s="11" t="s">
        <v>1383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1384</v>
      </c>
      <c r="B1570" s="12">
        <v>100</v>
      </c>
      <c r="C1570" s="12">
        <v>100</v>
      </c>
      <c r="D1570" s="12" t="s">
        <v>1356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1384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1384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1384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1384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1384</v>
      </c>
      <c r="B1575" s="18">
        <v>85</v>
      </c>
      <c r="C1575" s="18">
        <v>30</v>
      </c>
      <c r="D1575" s="18" t="s">
        <v>1376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1384</v>
      </c>
      <c r="B1576" s="18">
        <v>160</v>
      </c>
      <c r="C1576" s="18">
        <v>150</v>
      </c>
      <c r="D1576" s="18" t="s">
        <v>1376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1384</v>
      </c>
      <c r="B1577" s="18">
        <v>70</v>
      </c>
      <c r="C1577" s="18">
        <v>170</v>
      </c>
      <c r="D1577" s="18" t="s">
        <v>1376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1384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1383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1384</v>
      </c>
      <c r="B1580" s="12">
        <v>43</v>
      </c>
      <c r="C1580" s="12">
        <v>94</v>
      </c>
      <c r="D1580" s="12" t="s">
        <v>1356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1384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1383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1384</v>
      </c>
      <c r="B1583" s="12">
        <v>75</v>
      </c>
      <c r="C1583" s="12">
        <v>153</v>
      </c>
      <c r="D1583" s="12" t="s">
        <v>1356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1384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1383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1384</v>
      </c>
      <c r="B1586" s="12">
        <v>100</v>
      </c>
      <c r="C1586" s="12">
        <v>105</v>
      </c>
      <c r="D1586" s="12" t="s">
        <v>1356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1384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1383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1384</v>
      </c>
      <c r="B1589" s="12">
        <v>98</v>
      </c>
      <c r="C1589" s="12">
        <v>60</v>
      </c>
      <c r="D1589" s="12" t="s">
        <v>1356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1384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1383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1384</v>
      </c>
      <c r="B1592" s="12">
        <v>140</v>
      </c>
      <c r="C1592" s="12">
        <v>30</v>
      </c>
      <c r="D1592" s="12" t="s">
        <v>1356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1384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1383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1384</v>
      </c>
      <c r="B1595" s="12">
        <v>154</v>
      </c>
      <c r="C1595" s="12">
        <v>106</v>
      </c>
      <c r="D1595" s="12" t="s">
        <v>1356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1384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1383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1384</v>
      </c>
      <c r="B1598" s="12">
        <v>161</v>
      </c>
      <c r="C1598" s="12">
        <v>156</v>
      </c>
      <c r="D1598" s="12" t="s">
        <v>1356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1384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1385</v>
      </c>
    </row>
    <row r="1602" spans="1:14">
      <c r="A1602" s="11" t="s">
        <v>1386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1387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1387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1387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1387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1387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1387</v>
      </c>
      <c r="B1608" s="18">
        <v>100</v>
      </c>
      <c r="C1608" s="18">
        <v>60</v>
      </c>
      <c r="D1608" s="18" t="s">
        <v>1376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1387</v>
      </c>
      <c r="B1609" s="18">
        <v>50</v>
      </c>
      <c r="C1609" s="18">
        <v>30</v>
      </c>
      <c r="D1609" s="18" t="s">
        <v>1376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1387</v>
      </c>
      <c r="B1610" s="18">
        <v>90</v>
      </c>
      <c r="C1610" s="18">
        <v>150</v>
      </c>
      <c r="D1610" s="18" t="s">
        <v>1376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1387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1386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1387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1387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1386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1387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1387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1386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1387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1387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1386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1387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1387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1386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1387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1387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1386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1387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1387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1388</v>
      </c>
    </row>
    <row r="1632" spans="1:14">
      <c r="A1632" s="11" t="s">
        <v>1389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1390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1390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1390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1390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1390</v>
      </c>
      <c r="B1637" s="12">
        <v>100</v>
      </c>
      <c r="C1637" s="12">
        <v>100</v>
      </c>
      <c r="D1637" s="12" t="s">
        <v>1372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1390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1390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1390</v>
      </c>
      <c r="B1640" s="18">
        <v>150</v>
      </c>
      <c r="C1640" s="18">
        <v>30</v>
      </c>
      <c r="D1640" s="18" t="s">
        <v>1376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1390</v>
      </c>
      <c r="B1641" s="18">
        <v>50</v>
      </c>
      <c r="C1641" s="18">
        <v>150</v>
      </c>
      <c r="D1641" s="18" t="s">
        <v>1376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1390</v>
      </c>
      <c r="B1642" s="18">
        <v>140</v>
      </c>
      <c r="C1642" s="18">
        <v>140</v>
      </c>
      <c r="D1642" s="18" t="s">
        <v>1376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1390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1389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1390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1390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1390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1389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1390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1390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1390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1389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1390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1390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1390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1389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1390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1390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1390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1391</v>
      </c>
    </row>
    <row r="1662" spans="1:14">
      <c r="A1662" s="11" t="s">
        <v>1392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1393</v>
      </c>
      <c r="B1663" s="12">
        <v>50</v>
      </c>
      <c r="C1663" s="12">
        <v>50</v>
      </c>
      <c r="D1663" s="12" t="s">
        <v>1372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1392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1392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1392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1392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1392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1394</v>
      </c>
    </row>
    <row r="1671" spans="1:14">
      <c r="A1671" s="11" t="s">
        <v>1395</v>
      </c>
      <c r="B1671" s="12">
        <v>50</v>
      </c>
      <c r="C1671" s="12">
        <v>50</v>
      </c>
      <c r="D1671" s="12" t="s">
        <v>1356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1396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1395</v>
      </c>
      <c r="B1673" s="12">
        <v>50</v>
      </c>
      <c r="C1673" s="12">
        <v>50</v>
      </c>
      <c r="D1673" s="12" t="s">
        <v>1356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1395</v>
      </c>
      <c r="B1674" s="12">
        <v>40</v>
      </c>
      <c r="C1674" s="12">
        <v>44</v>
      </c>
      <c r="D1674" s="12" t="s">
        <v>1356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1397</v>
      </c>
    </row>
    <row r="1677" spans="1:14">
      <c r="A1677" s="11" t="s">
        <v>1398</v>
      </c>
      <c r="B1677" s="12">
        <v>50</v>
      </c>
      <c r="C1677" s="12">
        <v>50</v>
      </c>
      <c r="D1677" s="12" t="s">
        <v>1356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1399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1399</v>
      </c>
      <c r="B1679" s="12">
        <v>22</v>
      </c>
      <c r="C1679" s="12">
        <v>70</v>
      </c>
      <c r="D1679" s="12" t="s">
        <v>1356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1399</v>
      </c>
      <c r="B1680" s="12">
        <v>60</v>
      </c>
      <c r="C1680" s="12">
        <v>30</v>
      </c>
      <c r="D1680" s="12" t="s">
        <v>1356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1400</v>
      </c>
    </row>
    <row r="1683" spans="1:14">
      <c r="A1683" s="11" t="s">
        <v>1401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1402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1401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1401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1401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1403</v>
      </c>
    </row>
    <row r="1690" spans="1:14">
      <c r="A1690" s="11" t="s">
        <v>1404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1405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1404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1404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1404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1403</v>
      </c>
    </row>
    <row r="1697" spans="1:14">
      <c r="A1697" s="11" t="s">
        <v>1406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1407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1406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1406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1406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1406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1406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1253</v>
      </c>
    </row>
    <row r="1706" spans="1:14">
      <c r="A1706" s="11" t="s">
        <v>1408</v>
      </c>
    </row>
    <row r="1707" spans="1:14" s="18" customFormat="1">
      <c r="A1707" s="17" t="s">
        <v>1409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1409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1409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1253</v>
      </c>
    </row>
    <row r="1712" spans="1:14">
      <c r="A1712" s="11" t="s">
        <v>1277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1319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1320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1321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1410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1411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1319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1320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1321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1410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1319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1320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1321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1410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1411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1319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1320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1321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1410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1319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1320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1321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1410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1314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1315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1316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1412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1253</v>
      </c>
    </row>
    <row r="1760" spans="1:14">
      <c r="A1760" s="11" t="s">
        <v>1413</v>
      </c>
    </row>
    <row r="1761" spans="1:14">
      <c r="A1761" s="11" t="s">
        <v>1414</v>
      </c>
    </row>
    <row r="1762" spans="1:14">
      <c r="A1762" s="11" t="s">
        <v>1415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1416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1415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1417</v>
      </c>
    </row>
    <row r="1767" spans="1:14" s="14" customFormat="1">
      <c r="A1767" s="13" t="s">
        <v>1418</v>
      </c>
      <c r="B1767" s="14">
        <v>250</v>
      </c>
      <c r="C1767" s="14">
        <v>250</v>
      </c>
      <c r="D1767" s="14" t="s">
        <v>1419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1418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1418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1418</v>
      </c>
      <c r="B1770" s="14">
        <v>250</v>
      </c>
      <c r="C1770" s="14">
        <v>250</v>
      </c>
      <c r="D1770" s="14" t="s">
        <v>1420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1418</v>
      </c>
      <c r="B1771" s="14">
        <v>250</v>
      </c>
      <c r="C1771" s="14">
        <v>250</v>
      </c>
      <c r="D1771" s="14" t="s">
        <v>1419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1418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1418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1418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1418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1418</v>
      </c>
      <c r="B1776" s="14">
        <v>250</v>
      </c>
      <c r="C1776" s="14">
        <v>250</v>
      </c>
      <c r="D1776" s="14" t="s">
        <v>1421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1418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1418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1422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1418</v>
      </c>
      <c r="B1780" s="16">
        <v>250</v>
      </c>
      <c r="C1780" s="16">
        <v>250</v>
      </c>
      <c r="D1780" s="16" t="s">
        <v>1423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1418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1418</v>
      </c>
      <c r="B1782" s="14">
        <v>100</v>
      </c>
      <c r="C1782" s="14">
        <v>280</v>
      </c>
      <c r="D1782" s="14" t="s">
        <v>1419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1418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1418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1418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1418</v>
      </c>
      <c r="B1786" s="16">
        <v>100</v>
      </c>
      <c r="C1786" s="16">
        <v>280</v>
      </c>
      <c r="D1786" s="16" t="s">
        <v>1423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1418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1418</v>
      </c>
      <c r="B1788" s="14">
        <v>400</v>
      </c>
      <c r="C1788" s="14">
        <v>195</v>
      </c>
      <c r="D1788" s="14" t="s">
        <v>1419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1418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1418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1418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1418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1418</v>
      </c>
      <c r="B1793" s="14">
        <v>268</v>
      </c>
      <c r="C1793" s="14">
        <v>77</v>
      </c>
      <c r="D1793" s="14" t="s">
        <v>1419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1418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1418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1418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1418</v>
      </c>
      <c r="B1797" s="16">
        <v>268</v>
      </c>
      <c r="C1797" s="16">
        <v>77</v>
      </c>
      <c r="D1797" s="16" t="s">
        <v>1423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1418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1418</v>
      </c>
      <c r="B1799" s="14">
        <v>106</v>
      </c>
      <c r="C1799" s="14">
        <v>176</v>
      </c>
      <c r="D1799" s="14" t="s">
        <v>1419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1418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1418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1418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1418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1418</v>
      </c>
      <c r="B1804" s="14">
        <v>302</v>
      </c>
      <c r="C1804" s="14">
        <v>395</v>
      </c>
      <c r="D1804" s="14" t="s">
        <v>1419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1418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1418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1418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1418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1418</v>
      </c>
      <c r="B1809" s="14">
        <v>208</v>
      </c>
      <c r="C1809" s="14">
        <v>366</v>
      </c>
      <c r="D1809" s="14" t="s">
        <v>1419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1418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1418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1418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1418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1418</v>
      </c>
      <c r="B1814" s="14">
        <v>174</v>
      </c>
      <c r="C1814" s="14">
        <v>178</v>
      </c>
      <c r="D1814" s="14" t="s">
        <v>1419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1418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1418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1418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1418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1418</v>
      </c>
      <c r="B1819" s="14">
        <v>360</v>
      </c>
      <c r="C1819" s="14">
        <v>150</v>
      </c>
      <c r="D1819" s="14" t="s">
        <v>1419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1418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1418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1418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1418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1418</v>
      </c>
      <c r="B1824" s="14">
        <v>250</v>
      </c>
      <c r="C1824" s="14">
        <v>280</v>
      </c>
      <c r="D1824" s="14" t="s">
        <v>1419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1418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1418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1418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1424</v>
      </c>
    </row>
    <row r="1830" spans="1:14" s="14" customFormat="1">
      <c r="A1830" s="13" t="s">
        <v>1425</v>
      </c>
      <c r="B1830" s="14">
        <v>250</v>
      </c>
      <c r="C1830" s="14">
        <v>250</v>
      </c>
      <c r="D1830" s="14" t="s">
        <v>1419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1425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1425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1425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1425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1426</v>
      </c>
      <c r="B1835" s="14">
        <v>250</v>
      </c>
      <c r="C1835" s="14">
        <v>250</v>
      </c>
      <c r="D1835" s="14" t="s">
        <v>1419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1425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1425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1425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1425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1425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1425</v>
      </c>
      <c r="B1841" s="14">
        <v>250</v>
      </c>
      <c r="C1841" s="14">
        <v>250</v>
      </c>
      <c r="D1841" s="14" t="s">
        <v>1421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1425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1425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1425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1425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1425</v>
      </c>
      <c r="B1846" s="16">
        <v>250</v>
      </c>
      <c r="C1846" s="16">
        <v>250</v>
      </c>
      <c r="D1846" s="16" t="s">
        <v>1423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1425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1425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1425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1426</v>
      </c>
      <c r="B1850" s="14">
        <v>180</v>
      </c>
      <c r="C1850" s="14">
        <v>80</v>
      </c>
      <c r="D1850" s="14" t="s">
        <v>1419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1425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1425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1425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1425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1425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1425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1426</v>
      </c>
      <c r="B1857" s="14">
        <v>330</v>
      </c>
      <c r="C1857" s="14">
        <v>90</v>
      </c>
      <c r="D1857" s="14" t="s">
        <v>1419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1425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1425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1425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1425</v>
      </c>
      <c r="B1861" s="16">
        <v>330</v>
      </c>
      <c r="C1861" s="16">
        <v>90</v>
      </c>
      <c r="D1861" s="16" t="s">
        <v>1423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1425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1425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1425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1426</v>
      </c>
      <c r="B1865" s="14">
        <v>267</v>
      </c>
      <c r="C1865" s="14">
        <v>245</v>
      </c>
      <c r="D1865" s="14" t="s">
        <v>1419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1425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1425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1425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1425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1425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1425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1426</v>
      </c>
      <c r="B1872" s="14">
        <v>143</v>
      </c>
      <c r="C1872" s="14">
        <v>293</v>
      </c>
      <c r="D1872" s="14" t="s">
        <v>1419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1425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1425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1425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1425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1425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1425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1426</v>
      </c>
      <c r="B1879" s="14">
        <v>40</v>
      </c>
      <c r="C1879" s="14">
        <v>160</v>
      </c>
      <c r="D1879" s="14" t="s">
        <v>1419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1425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1425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1425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1425</v>
      </c>
      <c r="B1883" s="16">
        <v>40</v>
      </c>
      <c r="C1883" s="16">
        <v>160</v>
      </c>
      <c r="D1883" s="16" t="s">
        <v>1423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1425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1425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1425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1426</v>
      </c>
      <c r="B1887" s="14">
        <v>60</v>
      </c>
      <c r="C1887" s="14">
        <v>90</v>
      </c>
      <c r="D1887" s="14" t="s">
        <v>1419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1425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1425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1425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1425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1425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1425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1426</v>
      </c>
      <c r="B1894" s="14">
        <v>120</v>
      </c>
      <c r="C1894" s="14">
        <v>160</v>
      </c>
      <c r="D1894" s="14" t="s">
        <v>1419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1425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1425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1425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1425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1425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1425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1426</v>
      </c>
      <c r="B1901" s="14">
        <v>350</v>
      </c>
      <c r="C1901" s="14">
        <v>340</v>
      </c>
      <c r="D1901" s="14" t="s">
        <v>1419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1425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1425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1425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1427</v>
      </c>
    </row>
    <row r="1907" spans="1:14">
      <c r="A1907" s="11" t="s">
        <v>1428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1429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1428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1428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1428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1428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1428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1428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1428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1428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1428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1428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1428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1428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1428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1428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1428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1428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1428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1428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1428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1428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1428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1428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1428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1428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1428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1428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1428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1428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1428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1428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1428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1428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1428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1428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1428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1428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1428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1428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1428</v>
      </c>
      <c r="B1947" s="18">
        <v>50</v>
      </c>
      <c r="C1947" s="18">
        <v>50</v>
      </c>
      <c r="D1947" s="18" t="s">
        <v>1423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1428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1253</v>
      </c>
    </row>
    <row r="1951" spans="1:14">
      <c r="A1951" s="11" t="s">
        <v>1282</v>
      </c>
    </row>
    <row r="1952" spans="1:14">
      <c r="A1952" s="11" t="s">
        <v>1283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1283</v>
      </c>
      <c r="B1953" s="12">
        <v>120</v>
      </c>
      <c r="C1953" s="12">
        <v>395</v>
      </c>
      <c r="D1953" s="12" t="s">
        <v>1319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1283</v>
      </c>
      <c r="B1954" s="12">
        <v>120</v>
      </c>
      <c r="C1954" s="12">
        <v>395</v>
      </c>
      <c r="D1954" s="12" t="s">
        <v>1410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1283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1283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1283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1283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1283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1283</v>
      </c>
      <c r="B1961" s="12">
        <v>260</v>
      </c>
      <c r="C1961" s="12">
        <v>395</v>
      </c>
      <c r="D1961" s="12" t="s">
        <v>1319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1283</v>
      </c>
      <c r="B1962" s="12">
        <v>260</v>
      </c>
      <c r="C1962" s="12">
        <v>395</v>
      </c>
      <c r="D1962" s="12" t="s">
        <v>1410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1283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1283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1283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1283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1283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1283</v>
      </c>
      <c r="B1969" s="12">
        <v>360</v>
      </c>
      <c r="C1969" s="12">
        <v>395</v>
      </c>
      <c r="D1969" s="12" t="s">
        <v>1319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1283</v>
      </c>
      <c r="B1970" s="12">
        <v>360</v>
      </c>
      <c r="C1970" s="12">
        <v>395</v>
      </c>
      <c r="D1970" s="12" t="s">
        <v>1410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1283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1283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1283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1283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1283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1283</v>
      </c>
      <c r="B1977" s="12">
        <v>300</v>
      </c>
      <c r="C1977" s="12">
        <v>340</v>
      </c>
      <c r="D1977" s="12" t="s">
        <v>1319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1283</v>
      </c>
      <c r="B1978" s="12">
        <v>300</v>
      </c>
      <c r="C1978" s="12">
        <v>340</v>
      </c>
      <c r="D1978" s="12" t="s">
        <v>1410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1283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1283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1283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1283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1283</v>
      </c>
      <c r="B1983" s="12">
        <v>300</v>
      </c>
      <c r="C1983" s="12">
        <v>340</v>
      </c>
      <c r="D1983" s="12" t="s">
        <v>1430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1283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1283</v>
      </c>
      <c r="B1986" s="12">
        <v>380</v>
      </c>
      <c r="C1986" s="12">
        <v>340</v>
      </c>
      <c r="D1986" s="12" t="s">
        <v>1319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1283</v>
      </c>
      <c r="B1987" s="12">
        <v>380</v>
      </c>
      <c r="C1987" s="12">
        <v>340</v>
      </c>
      <c r="D1987" s="12" t="s">
        <v>1410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1283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1283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1283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1283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1283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1283</v>
      </c>
      <c r="B1994" s="12">
        <v>100</v>
      </c>
      <c r="C1994" s="12">
        <v>300</v>
      </c>
      <c r="D1994" s="12" t="s">
        <v>1319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1283</v>
      </c>
      <c r="B1995" s="12">
        <v>100</v>
      </c>
      <c r="C1995" s="12">
        <v>300</v>
      </c>
      <c r="D1995" s="12" t="s">
        <v>1410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1283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1283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1283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1283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1283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1283</v>
      </c>
      <c r="B2002" s="12">
        <v>150</v>
      </c>
      <c r="C2002" s="12">
        <v>230</v>
      </c>
      <c r="D2002" s="12" t="s">
        <v>1319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1283</v>
      </c>
      <c r="B2003" s="12">
        <v>150</v>
      </c>
      <c r="C2003" s="12">
        <v>230</v>
      </c>
      <c r="D2003" s="12" t="s">
        <v>1410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1283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1283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1283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1283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1283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1283</v>
      </c>
      <c r="B2010" s="12">
        <v>290</v>
      </c>
      <c r="C2010" s="12">
        <v>238</v>
      </c>
      <c r="D2010" s="12" t="s">
        <v>1319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1283</v>
      </c>
      <c r="B2011" s="12">
        <v>290</v>
      </c>
      <c r="C2011" s="12">
        <v>238</v>
      </c>
      <c r="D2011" s="12" t="s">
        <v>1410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1283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1283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1283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1283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1283</v>
      </c>
      <c r="B2016" s="12">
        <v>290</v>
      </c>
      <c r="C2016" s="12">
        <v>238</v>
      </c>
      <c r="D2016" s="12" t="s">
        <v>1430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1283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1283</v>
      </c>
      <c r="B2019" s="12">
        <v>387</v>
      </c>
      <c r="C2019" s="12">
        <v>274</v>
      </c>
      <c r="D2019" s="12" t="s">
        <v>1319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1283</v>
      </c>
      <c r="B2020" s="12">
        <v>387</v>
      </c>
      <c r="C2020" s="12">
        <v>274</v>
      </c>
      <c r="D2020" s="12" t="s">
        <v>1410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1283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1283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1283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1283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1283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1283</v>
      </c>
      <c r="B2027" s="12">
        <v>78</v>
      </c>
      <c r="C2027" s="12">
        <v>127</v>
      </c>
      <c r="D2027" s="12" t="s">
        <v>1319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1283</v>
      </c>
      <c r="B2028" s="12">
        <v>78</v>
      </c>
      <c r="C2028" s="12">
        <v>127</v>
      </c>
      <c r="D2028" s="12" t="s">
        <v>1410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1283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1283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1283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1283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1283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1283</v>
      </c>
      <c r="B2035" s="12">
        <v>352</v>
      </c>
      <c r="C2035" s="12">
        <v>125</v>
      </c>
      <c r="D2035" s="12" t="s">
        <v>1319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1283</v>
      </c>
      <c r="B2036" s="12">
        <v>352</v>
      </c>
      <c r="C2036" s="12">
        <v>125</v>
      </c>
      <c r="D2036" s="12" t="s">
        <v>1410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1283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1283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1283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1283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1283</v>
      </c>
      <c r="B2042" s="12">
        <v>360</v>
      </c>
      <c r="C2042" s="12">
        <v>330</v>
      </c>
      <c r="D2042" s="12" t="s">
        <v>1430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1283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1283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1253</v>
      </c>
    </row>
    <row r="2047" spans="1:14">
      <c r="A2047" s="11" t="s">
        <v>1285</v>
      </c>
    </row>
    <row r="2048" spans="1:14">
      <c r="A2048" s="21" t="s">
        <v>1431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1432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1433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1434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1435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1432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1433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1434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1436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1432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1433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1434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1437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1432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1433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1434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1438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1432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1433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1434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1253</v>
      </c>
    </row>
    <row r="2126" spans="1:14">
      <c r="A2126" s="11" t="s">
        <v>1439</v>
      </c>
    </row>
    <row r="2127" spans="1:14">
      <c r="A2127" s="11" t="s">
        <v>1440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1441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1441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1441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1441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1441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1441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1441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1441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1441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1441</v>
      </c>
      <c r="B2137" s="12">
        <v>200</v>
      </c>
      <c r="C2137" s="12">
        <v>200</v>
      </c>
      <c r="D2137" s="12" t="s">
        <v>1434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1441</v>
      </c>
      <c r="B2138" s="18">
        <v>200</v>
      </c>
      <c r="C2138" s="18">
        <v>200</v>
      </c>
      <c r="D2138" s="18" t="s">
        <v>1442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1441</v>
      </c>
      <c r="B2139" s="18">
        <v>200</v>
      </c>
      <c r="C2139" s="18">
        <v>200</v>
      </c>
      <c r="D2139" s="18" t="s">
        <v>1443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1440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1441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1441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1441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1441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1441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1441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1441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1441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1441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1441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1441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1441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1441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1441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1441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1441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1441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1441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1441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1441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1441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1441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1441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1441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1440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1441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1441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1441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1441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1440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1441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1441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1441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1441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1440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1441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1441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1441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1441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1440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1441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1441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1441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1441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1440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1441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1441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1441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1441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1444</v>
      </c>
    </row>
    <row r="2193" spans="1:14">
      <c r="A2193" s="11" t="s">
        <v>1445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1445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1446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1446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1446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1446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1446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1446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1446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1446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1446</v>
      </c>
      <c r="B2203" s="12">
        <v>150</v>
      </c>
      <c r="C2203" s="12">
        <v>150</v>
      </c>
      <c r="D2203" s="12" t="s">
        <v>1434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1446</v>
      </c>
      <c r="B2204" s="18">
        <v>150</v>
      </c>
      <c r="C2204" s="18">
        <v>150</v>
      </c>
      <c r="D2204" s="18" t="s">
        <v>1442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1446</v>
      </c>
      <c r="B2205" s="18">
        <v>150</v>
      </c>
      <c r="C2205" s="18">
        <v>150</v>
      </c>
      <c r="D2205" s="18" t="s">
        <v>1443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1445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1446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1446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1446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1446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1446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1446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1446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1446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1446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1446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1446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1446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1446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1446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1445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1445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1446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1446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1446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1445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1445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1446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1446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1446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1445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1445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1446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1446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1446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1447</v>
      </c>
    </row>
    <row r="2239" spans="1:14">
      <c r="A2239" s="11" t="s">
        <v>1448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1449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1449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1449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1449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1449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1449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1449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1449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1449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1449</v>
      </c>
      <c r="B2249" s="12">
        <v>150</v>
      </c>
      <c r="C2249" s="12">
        <v>140</v>
      </c>
      <c r="D2249" s="12" t="s">
        <v>1434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1449</v>
      </c>
      <c r="B2250" s="18">
        <v>150</v>
      </c>
      <c r="C2250" s="18">
        <v>140</v>
      </c>
      <c r="D2250" s="18" t="s">
        <v>1442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1449</v>
      </c>
      <c r="B2251" s="18">
        <v>150</v>
      </c>
      <c r="C2251" s="18">
        <v>140</v>
      </c>
      <c r="D2251" s="18" t="s">
        <v>1443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1448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1449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1449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1449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1449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1449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1446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1449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1449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1448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1449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1449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1449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1449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1449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1448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1449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1449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1449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1449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1448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1449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1449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1449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1449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1448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1449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1449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1449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1449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1448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1449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1449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1449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1449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1448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1449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1449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1449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1449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1448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1449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1449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1449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1449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1448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1449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1449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1449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1449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1450</v>
      </c>
    </row>
    <row r="2305" spans="1:14">
      <c r="A2305" s="11" t="s">
        <v>1451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1451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1451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1451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1451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1451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1451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1451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1451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1451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1451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1451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1451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1451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1451</v>
      </c>
      <c r="B2319" s="12">
        <v>150</v>
      </c>
      <c r="C2319" s="12">
        <v>135</v>
      </c>
      <c r="D2319" s="12" t="s">
        <v>1434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1451</v>
      </c>
      <c r="B2320" s="18">
        <v>150</v>
      </c>
      <c r="C2320" s="18">
        <v>135</v>
      </c>
      <c r="D2320" s="18" t="s">
        <v>1442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1451</v>
      </c>
      <c r="B2321" s="18">
        <v>150</v>
      </c>
      <c r="C2321" s="18">
        <v>135</v>
      </c>
      <c r="D2321" s="18" t="s">
        <v>1443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1451</v>
      </c>
      <c r="B2322" s="18">
        <v>150</v>
      </c>
      <c r="C2322" s="18">
        <v>135</v>
      </c>
      <c r="D2322" s="18" t="s">
        <v>1452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1451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1451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1451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1451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1451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1451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1451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1451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1451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1451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1451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1451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1451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1451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1451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1451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1451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1451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1451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1451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1451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1451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1451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1451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1451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1451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1451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1451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1451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1451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1451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1451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1451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1451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1451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1451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1451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1451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1451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1451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1451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1451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1451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1451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1451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1451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1451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1451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1451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1453</v>
      </c>
    </row>
    <row r="2375" spans="1:14">
      <c r="A2375" s="11" t="s">
        <v>1454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1455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1455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1455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1455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1455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1455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1455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1455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1455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1455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1455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1455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1455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1455</v>
      </c>
      <c r="B2389" s="18">
        <v>145</v>
      </c>
      <c r="C2389" s="18">
        <v>140</v>
      </c>
      <c r="D2389" s="18" t="s">
        <v>1456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1455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1455</v>
      </c>
      <c r="B2391" s="18">
        <v>145</v>
      </c>
      <c r="C2391" s="18">
        <v>140</v>
      </c>
      <c r="D2391" s="18" t="s">
        <v>1457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1455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1455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1455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1455</v>
      </c>
      <c r="B2395" s="12">
        <v>145</v>
      </c>
      <c r="C2395" s="12">
        <v>140</v>
      </c>
      <c r="D2395" s="12" t="s">
        <v>1434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1455</v>
      </c>
      <c r="B2396" s="18">
        <v>145</v>
      </c>
      <c r="C2396" s="18">
        <v>140</v>
      </c>
      <c r="D2396" s="18" t="s">
        <v>1442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1455</v>
      </c>
      <c r="B2397" s="18">
        <v>145</v>
      </c>
      <c r="C2397" s="18">
        <v>140</v>
      </c>
      <c r="D2397" s="18" t="s">
        <v>1443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1455</v>
      </c>
      <c r="B2398" s="18">
        <v>145</v>
      </c>
      <c r="C2398" s="18">
        <v>140</v>
      </c>
      <c r="D2398" s="18" t="s">
        <v>1452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1455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1455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1455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1455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1455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1455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1455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1455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1455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1455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1455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1455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1455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1455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1455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1455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1455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1455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1455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1455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1455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1455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1455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1455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1455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1455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1455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1455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1455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1455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1455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1455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1455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1455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1455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1455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1455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1455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1455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1455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1455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1455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1455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1455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1455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1455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1455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1455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1455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1455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1455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1455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1455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1455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1455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1455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1455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1455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1455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1458</v>
      </c>
    </row>
    <row r="2461" spans="1:14">
      <c r="A2461" s="11" t="s">
        <v>1459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1459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1460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1460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1460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1460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1460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1460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1460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1460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1460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1460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1460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1460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1460</v>
      </c>
      <c r="B2475" s="18">
        <v>150</v>
      </c>
      <c r="C2475" s="18">
        <v>140</v>
      </c>
      <c r="D2475" s="18" t="s">
        <v>1456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1460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1460</v>
      </c>
      <c r="B2477" s="18">
        <v>150</v>
      </c>
      <c r="C2477" s="18">
        <v>140</v>
      </c>
      <c r="D2477" s="18" t="s">
        <v>1457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1460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1460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1460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1460</v>
      </c>
      <c r="B2481" s="12">
        <v>150</v>
      </c>
      <c r="C2481" s="12">
        <v>140</v>
      </c>
      <c r="D2481" s="12" t="s">
        <v>1434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1460</v>
      </c>
      <c r="B2482" s="18">
        <v>150</v>
      </c>
      <c r="C2482" s="18">
        <v>140</v>
      </c>
      <c r="D2482" s="18" t="s">
        <v>1442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1460</v>
      </c>
      <c r="B2483" s="18">
        <v>150</v>
      </c>
      <c r="C2483" s="18">
        <v>140</v>
      </c>
      <c r="D2483" s="18" t="s">
        <v>1443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1460</v>
      </c>
      <c r="B2484" s="18">
        <v>150</v>
      </c>
      <c r="C2484" s="18">
        <v>140</v>
      </c>
      <c r="D2484" s="18" t="s">
        <v>1452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1460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1460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1460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1460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1460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1460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1460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1460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1460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1460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1460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1460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1460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1460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1460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1460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1460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1460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1460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1460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1460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1460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1460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1460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1460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1460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1460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1460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1460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1460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1460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1460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1460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1460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1460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1460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1460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1460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1460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1460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1460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1460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1460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1460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1460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1460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1460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1460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1460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1460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1460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1460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1460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1460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1460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1460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1460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1460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1460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1460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1460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1460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1460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1460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1460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1460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1460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1461</v>
      </c>
    </row>
    <row r="2555" spans="1:14">
      <c r="A2555" s="11" t="s">
        <v>1462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1463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1463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1463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1463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1463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1463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1463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1463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1463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1463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1463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1463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1463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1463</v>
      </c>
      <c r="B2569" s="18">
        <v>156</v>
      </c>
      <c r="C2569" s="18">
        <v>159</v>
      </c>
      <c r="D2569" s="18" t="s">
        <v>1456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1463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1463</v>
      </c>
      <c r="B2571" s="18">
        <v>156</v>
      </c>
      <c r="C2571" s="18">
        <v>159</v>
      </c>
      <c r="D2571" s="18" t="s">
        <v>1457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1463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1463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1463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1463</v>
      </c>
      <c r="B2575" s="12">
        <v>156</v>
      </c>
      <c r="C2575" s="12">
        <v>159</v>
      </c>
      <c r="D2575" s="12" t="s">
        <v>1434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1463</v>
      </c>
      <c r="B2576" s="18">
        <v>156</v>
      </c>
      <c r="C2576" s="18">
        <v>159</v>
      </c>
      <c r="D2576" s="18" t="s">
        <v>1442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1463</v>
      </c>
      <c r="B2577" s="18">
        <v>156</v>
      </c>
      <c r="C2577" s="18">
        <v>159</v>
      </c>
      <c r="D2577" s="18" t="s">
        <v>1443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1463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1463</v>
      </c>
      <c r="B2579" s="18">
        <v>156</v>
      </c>
      <c r="C2579" s="18">
        <v>159</v>
      </c>
      <c r="D2579" s="18" t="s">
        <v>1452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1463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1463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1462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1463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1463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1463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1463</v>
      </c>
      <c r="B2587" s="18">
        <v>74</v>
      </c>
      <c r="C2587" s="18">
        <v>172</v>
      </c>
      <c r="D2587" s="18" t="s">
        <v>1456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1463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1463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1463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1463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1463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1463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1463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1463</v>
      </c>
      <c r="B2595" s="18">
        <v>250</v>
      </c>
      <c r="C2595" s="18">
        <v>158</v>
      </c>
      <c r="D2595" s="18" t="s">
        <v>1456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1463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1463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1463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1463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1463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1463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1463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1463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1463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1463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1463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1463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1463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1463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1463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1463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1463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1463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1463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1463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1463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1463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1463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1463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1463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1463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1463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1463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1463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1463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1463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1463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1463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1463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1463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1463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1463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1464</v>
      </c>
    </row>
    <row r="2635" spans="1:14">
      <c r="A2635" s="11" t="s">
        <v>1465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1466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1466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1466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1466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1466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1466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1466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1466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1466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1466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1466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1466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1466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1466</v>
      </c>
      <c r="B2649" s="18">
        <v>104</v>
      </c>
      <c r="C2649" s="18">
        <v>90</v>
      </c>
      <c r="D2649" s="18" t="s">
        <v>1456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1466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1466</v>
      </c>
      <c r="B2651" s="18">
        <v>104</v>
      </c>
      <c r="C2651" s="18">
        <v>90</v>
      </c>
      <c r="D2651" s="18" t="s">
        <v>1457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1466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1466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1466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1466</v>
      </c>
      <c r="B2655" s="12">
        <v>104</v>
      </c>
      <c r="C2655" s="12">
        <v>90</v>
      </c>
      <c r="D2655" s="12" t="s">
        <v>1434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1466</v>
      </c>
      <c r="B2656" s="18">
        <v>104</v>
      </c>
      <c r="C2656" s="18">
        <v>90</v>
      </c>
      <c r="D2656" s="18" t="s">
        <v>1442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1466</v>
      </c>
      <c r="B2657" s="18">
        <v>104</v>
      </c>
      <c r="C2657" s="18">
        <v>90</v>
      </c>
      <c r="D2657" s="18" t="s">
        <v>1443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1466</v>
      </c>
      <c r="B2658" s="18">
        <v>104</v>
      </c>
      <c r="C2658" s="18">
        <v>90</v>
      </c>
      <c r="D2658" s="18" t="s">
        <v>1452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1466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1466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1466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1466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1466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1466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1466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1466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1466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1466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1466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1466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1466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1466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1466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1466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1466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1466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1466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1466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1466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1466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1466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1466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1466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1466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1466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1466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1466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1466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1466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1466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1466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1466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1466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1466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1466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1466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1466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1466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1466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1466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1466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1466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1466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1466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1466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1466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1466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1466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1466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1466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1466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1466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1466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1466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1466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1466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1466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1466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1466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1466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1466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1466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1466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1466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1467</v>
      </c>
    </row>
    <row r="2728" spans="1:14">
      <c r="A2728" s="11" t="s">
        <v>1468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1469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1469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1468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1469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1469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1469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1469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1469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1469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1469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1469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1469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1469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1469</v>
      </c>
      <c r="B2742" s="18">
        <v>108</v>
      </c>
      <c r="C2742" s="18">
        <v>96</v>
      </c>
      <c r="D2742" s="18" t="s">
        <v>1456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1469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1469</v>
      </c>
      <c r="B2744" s="18">
        <v>108</v>
      </c>
      <c r="C2744" s="18">
        <v>96</v>
      </c>
      <c r="D2744" s="18" t="s">
        <v>1457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1469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1469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1469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1469</v>
      </c>
      <c r="B2748" s="12">
        <v>108</v>
      </c>
      <c r="C2748" s="12">
        <v>96</v>
      </c>
      <c r="D2748" s="12" t="s">
        <v>1434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1469</v>
      </c>
      <c r="B2749" s="18">
        <v>108</v>
      </c>
      <c r="C2749" s="18">
        <v>96</v>
      </c>
      <c r="D2749" s="18" t="s">
        <v>1442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1469</v>
      </c>
      <c r="B2750" s="18">
        <v>108</v>
      </c>
      <c r="C2750" s="18">
        <v>96</v>
      </c>
      <c r="D2750" s="18" t="s">
        <v>1443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1469</v>
      </c>
      <c r="B2751" s="18">
        <v>108</v>
      </c>
      <c r="C2751" s="18">
        <v>96</v>
      </c>
      <c r="D2751" s="18" t="s">
        <v>1452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1469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1469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1469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1469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1468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1469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1469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1469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1469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1468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1469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1469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1469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1469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1468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1469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1469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1469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1469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1468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1469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1469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1469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1469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1468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1469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1469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1469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1469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1468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1469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1470</v>
      </c>
    </row>
    <row r="2786" spans="1:14" s="18" customFormat="1">
      <c r="A2786" s="17" t="s">
        <v>1471</v>
      </c>
      <c r="B2786" s="18">
        <v>16</v>
      </c>
      <c r="C2786" s="18">
        <v>19</v>
      </c>
      <c r="D2786" s="18" t="s">
        <v>1456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1471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1471</v>
      </c>
      <c r="B2788" s="18">
        <v>15</v>
      </c>
      <c r="C2788" s="18">
        <v>18</v>
      </c>
      <c r="D2788" s="18" t="s">
        <v>1457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1471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1471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1471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1472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1471</v>
      </c>
      <c r="B2793" s="18">
        <v>15</v>
      </c>
      <c r="C2793" s="18">
        <v>18</v>
      </c>
      <c r="D2793" s="18" t="s">
        <v>1473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1471</v>
      </c>
      <c r="B2794" s="12">
        <v>15</v>
      </c>
      <c r="C2794" s="12">
        <v>18</v>
      </c>
      <c r="D2794" s="12" t="s">
        <v>1474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1471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1471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1471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1471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1471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1471</v>
      </c>
      <c r="B2800" s="12">
        <v>15</v>
      </c>
      <c r="C2800" s="12">
        <v>18</v>
      </c>
      <c r="D2800" s="12" t="s">
        <v>1474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1471</v>
      </c>
      <c r="B2801" s="12">
        <v>15</v>
      </c>
      <c r="C2801" s="12">
        <v>18</v>
      </c>
      <c r="D2801" s="12" t="s">
        <v>1475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1472</v>
      </c>
      <c r="B2802" s="12">
        <v>15</v>
      </c>
      <c r="C2802" s="12">
        <v>18</v>
      </c>
      <c r="D2802" s="12" t="s">
        <v>1476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1471</v>
      </c>
      <c r="B2803" s="12">
        <v>15</v>
      </c>
      <c r="C2803" s="12">
        <v>18</v>
      </c>
      <c r="D2803" s="12" t="s">
        <v>1477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1471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1471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1472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1471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1471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1471</v>
      </c>
      <c r="B2809" s="18">
        <v>15</v>
      </c>
      <c r="C2809" s="18">
        <v>18</v>
      </c>
      <c r="D2809" s="18" t="s">
        <v>1452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1471</v>
      </c>
      <c r="B2810" s="12">
        <v>15</v>
      </c>
      <c r="C2810" s="12">
        <v>18</v>
      </c>
      <c r="D2810" s="12" t="s">
        <v>1442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1471</v>
      </c>
      <c r="B2811" s="12">
        <v>15</v>
      </c>
      <c r="C2811" s="12">
        <v>18</v>
      </c>
      <c r="D2811" s="12" t="s">
        <v>1443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1478</v>
      </c>
    </row>
    <row r="2814" spans="1:14" s="18" customFormat="1">
      <c r="A2814" s="17" t="s">
        <v>1479</v>
      </c>
      <c r="B2814" s="18">
        <v>16</v>
      </c>
      <c r="C2814" s="18">
        <v>18</v>
      </c>
      <c r="D2814" s="18" t="s">
        <v>1456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1479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1479</v>
      </c>
      <c r="B2816" s="18">
        <v>17</v>
      </c>
      <c r="C2816" s="18">
        <v>19</v>
      </c>
      <c r="D2816" s="18" t="s">
        <v>1457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1479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1479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1479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1480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1479</v>
      </c>
      <c r="B2821" s="12">
        <v>21</v>
      </c>
      <c r="C2821" s="12">
        <v>13</v>
      </c>
      <c r="D2821" s="12" t="s">
        <v>1474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1480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1479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1479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1479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1479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1479</v>
      </c>
      <c r="B2827" s="12">
        <v>17</v>
      </c>
      <c r="C2827" s="12">
        <v>19</v>
      </c>
      <c r="D2827" s="12" t="s">
        <v>1474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1479</v>
      </c>
      <c r="B2828" s="12">
        <v>17</v>
      </c>
      <c r="C2828" s="12">
        <v>19</v>
      </c>
      <c r="D2828" s="12" t="s">
        <v>1475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1479</v>
      </c>
      <c r="B2829" s="12">
        <v>17</v>
      </c>
      <c r="C2829" s="12">
        <v>19</v>
      </c>
      <c r="D2829" s="12" t="s">
        <v>1476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1479</v>
      </c>
      <c r="B2830" s="12">
        <v>17</v>
      </c>
      <c r="C2830" s="12">
        <v>19</v>
      </c>
      <c r="D2830" s="12" t="s">
        <v>1477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1479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1479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1479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1479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1479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1479</v>
      </c>
      <c r="B2836" s="18">
        <v>17</v>
      </c>
      <c r="C2836" s="18">
        <v>19</v>
      </c>
      <c r="D2836" s="18" t="s">
        <v>1452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1479</v>
      </c>
      <c r="B2837" s="12">
        <v>17</v>
      </c>
      <c r="C2837" s="12">
        <v>19</v>
      </c>
      <c r="D2837" s="12" t="s">
        <v>1442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1479</v>
      </c>
      <c r="B2838" s="12">
        <v>17</v>
      </c>
      <c r="C2838" s="12">
        <v>19</v>
      </c>
      <c r="D2838" s="12" t="s">
        <v>1443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1481</v>
      </c>
    </row>
    <row r="2841" spans="1:14">
      <c r="A2841" s="11" t="s">
        <v>1482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1482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1482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1482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1482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1482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1481</v>
      </c>
    </row>
    <row r="2849" spans="1:14">
      <c r="A2849" s="11" t="s">
        <v>1483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1483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1483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1483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1483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1483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1481</v>
      </c>
    </row>
    <row r="2857" spans="1:14">
      <c r="A2857" s="11" t="s">
        <v>1484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1484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1484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1484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1484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1484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1253</v>
      </c>
    </row>
    <row r="2865" spans="1:14">
      <c r="A2865" s="11" t="s">
        <v>1286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1485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1319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1486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1487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1315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1316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1485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1319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1485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1319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1485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1319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1485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1319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1253</v>
      </c>
    </row>
    <row r="2907" spans="1:14">
      <c r="A2907" s="11" t="s">
        <v>1488</v>
      </c>
    </row>
    <row r="2908" spans="1:14">
      <c r="A2908" s="11" t="s">
        <v>1489</v>
      </c>
    </row>
    <row r="2909" spans="1:14">
      <c r="A2909" s="11" t="s">
        <v>1490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1491</v>
      </c>
      <c r="B2910" s="12">
        <v>120</v>
      </c>
      <c r="C2910" s="12">
        <v>250</v>
      </c>
      <c r="D2910" s="12" t="s">
        <v>1356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1491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1491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1491</v>
      </c>
      <c r="B2913" s="12">
        <v>270</v>
      </c>
      <c r="C2913" s="12">
        <v>120</v>
      </c>
      <c r="D2913" s="12" t="s">
        <v>1356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1491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1491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1491</v>
      </c>
      <c r="B2916" s="12">
        <v>200</v>
      </c>
      <c r="C2916" s="12">
        <v>200</v>
      </c>
      <c r="D2916" s="12" t="s">
        <v>1356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1491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1491</v>
      </c>
      <c r="B2918" s="12">
        <v>200</v>
      </c>
      <c r="C2918" s="12">
        <v>200</v>
      </c>
      <c r="D2918" s="12" t="s">
        <v>1372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1491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1491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1491</v>
      </c>
      <c r="B2921" s="18">
        <v>92</v>
      </c>
      <c r="C2921" s="18">
        <v>37</v>
      </c>
      <c r="D2921" s="18" t="s">
        <v>1376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1491</v>
      </c>
      <c r="B2922" s="18">
        <v>160</v>
      </c>
      <c r="C2922" s="18">
        <v>200</v>
      </c>
      <c r="D2922" s="18" t="s">
        <v>1376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1491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1491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1490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1491</v>
      </c>
      <c r="B2926" s="12">
        <v>89</v>
      </c>
      <c r="C2926" s="12">
        <v>320</v>
      </c>
      <c r="D2926" s="12" t="s">
        <v>1356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1491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1490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1491</v>
      </c>
      <c r="B2929" s="12">
        <v>56</v>
      </c>
      <c r="C2929" s="12">
        <v>259</v>
      </c>
      <c r="D2929" s="12" t="s">
        <v>1356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1491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1490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1491</v>
      </c>
      <c r="B2932" s="12">
        <v>69</v>
      </c>
      <c r="C2932" s="12">
        <v>116</v>
      </c>
      <c r="D2932" s="12" t="s">
        <v>1356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1491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1490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1491</v>
      </c>
      <c r="B2935" s="12">
        <v>99</v>
      </c>
      <c r="C2935" s="12">
        <v>228</v>
      </c>
      <c r="D2935" s="12" t="s">
        <v>1356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1491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1490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1491</v>
      </c>
      <c r="B2938" s="12">
        <v>183</v>
      </c>
      <c r="C2938" s="12">
        <v>141</v>
      </c>
      <c r="D2938" s="12" t="s">
        <v>1356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1491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1490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1491</v>
      </c>
      <c r="B2941" s="12">
        <v>143</v>
      </c>
      <c r="C2941" s="12">
        <v>342</v>
      </c>
      <c r="D2941" s="12" t="s">
        <v>1356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1491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1490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1491</v>
      </c>
      <c r="B2944" s="12">
        <v>274</v>
      </c>
      <c r="C2944" s="12">
        <v>224</v>
      </c>
      <c r="D2944" s="12" t="s">
        <v>1356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1491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1490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1491</v>
      </c>
      <c r="B2947" s="12">
        <v>336</v>
      </c>
      <c r="C2947" s="12">
        <v>246</v>
      </c>
      <c r="D2947" s="12" t="s">
        <v>1356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1491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1490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1491</v>
      </c>
      <c r="B2950" s="12">
        <v>326</v>
      </c>
      <c r="C2950" s="12">
        <v>180</v>
      </c>
      <c r="D2950" s="12" t="s">
        <v>1356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1491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1490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1491</v>
      </c>
      <c r="B2953" s="12">
        <v>354</v>
      </c>
      <c r="C2953" s="12">
        <v>27</v>
      </c>
      <c r="D2953" s="12" t="s">
        <v>1356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1491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1305</v>
      </c>
    </row>
    <row r="2957" spans="1:14">
      <c r="A2957" s="11" t="s">
        <v>1492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1306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1306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1306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1306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1306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1306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1306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1306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1306</v>
      </c>
      <c r="B2966" s="12">
        <v>200</v>
      </c>
      <c r="C2966" s="12">
        <v>200</v>
      </c>
      <c r="D2966" s="12" t="s">
        <v>1372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1306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1306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1306</v>
      </c>
      <c r="B2969" s="18">
        <v>180</v>
      </c>
      <c r="C2969" s="18">
        <v>184</v>
      </c>
      <c r="D2969" s="18" t="s">
        <v>1376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1306</v>
      </c>
      <c r="B2970" s="18">
        <v>220</v>
      </c>
      <c r="C2970" s="18">
        <v>360</v>
      </c>
      <c r="D2970" s="18" t="s">
        <v>1376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1306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1306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1306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1306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1492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1306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1306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1306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1492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1306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1306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1306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1492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1306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1306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1306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1492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1306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1306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1306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1492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1306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1306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1306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1492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1306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1306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1306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1492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1306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1306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1306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1492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1306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1306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1306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1492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1306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1306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1306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1492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1306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1306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1306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1253</v>
      </c>
    </row>
    <row r="3017" spans="1:14">
      <c r="A3017" s="11" t="s">
        <v>1493</v>
      </c>
    </row>
    <row r="3018" spans="1:14">
      <c r="A3018" s="11" t="s">
        <v>1299</v>
      </c>
    </row>
    <row r="3019" spans="1:14">
      <c r="A3019" s="11" t="s">
        <v>1494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1304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1304</v>
      </c>
      <c r="B3021" s="12">
        <v>75</v>
      </c>
      <c r="C3021" s="12">
        <v>75</v>
      </c>
      <c r="D3021" s="12" t="s">
        <v>1356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1304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1304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1304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1304</v>
      </c>
      <c r="B3025" s="12">
        <v>75</v>
      </c>
      <c r="C3025" s="12">
        <v>75</v>
      </c>
      <c r="D3025" s="12" t="s">
        <v>1372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1304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1304</v>
      </c>
      <c r="B3027" s="12">
        <v>75</v>
      </c>
      <c r="C3027" s="12">
        <v>75</v>
      </c>
      <c r="D3027" s="12" t="s">
        <v>1366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1304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1494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1304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1304</v>
      </c>
      <c r="B3032" s="12">
        <v>75</v>
      </c>
      <c r="C3032" s="12">
        <v>75</v>
      </c>
      <c r="D3032" s="12" t="s">
        <v>1356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1304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1304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1494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1304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1304</v>
      </c>
      <c r="B3037" s="12">
        <v>35</v>
      </c>
      <c r="C3037" s="12">
        <v>25</v>
      </c>
      <c r="D3037" s="12" t="s">
        <v>1356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1304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1304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1494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1304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1304</v>
      </c>
      <c r="B3042" s="12">
        <v>122</v>
      </c>
      <c r="C3042" s="12">
        <v>58</v>
      </c>
      <c r="D3042" s="12" t="s">
        <v>1356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1304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1304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1299</v>
      </c>
    </row>
    <row r="3047" spans="1:14">
      <c r="A3047" s="11" t="s">
        <v>1495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1496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1496</v>
      </c>
      <c r="B3049" s="12">
        <v>75</v>
      </c>
      <c r="C3049" s="12">
        <v>75</v>
      </c>
      <c r="D3049" s="12" t="s">
        <v>1356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1496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1496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1496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1496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1496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1496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1496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1496</v>
      </c>
      <c r="B3057" s="12">
        <v>75</v>
      </c>
      <c r="C3057" s="12">
        <v>75</v>
      </c>
      <c r="D3057" s="12" t="s">
        <v>1372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1496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1496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1496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1495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1496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1496</v>
      </c>
      <c r="B3064" s="12">
        <v>75</v>
      </c>
      <c r="C3064" s="12">
        <v>75</v>
      </c>
      <c r="D3064" s="12" t="s">
        <v>1356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1496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1496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1496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1496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1496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1496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1495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1496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1496</v>
      </c>
      <c r="B3073" s="12">
        <v>117</v>
      </c>
      <c r="C3073" s="12">
        <v>111</v>
      </c>
      <c r="D3073" s="12" t="s">
        <v>1356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1496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1496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1496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1496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1496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1496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1495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1496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1496</v>
      </c>
      <c r="B3082" s="12">
        <v>56</v>
      </c>
      <c r="C3082" s="12">
        <v>53</v>
      </c>
      <c r="D3082" s="12" t="s">
        <v>1356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1496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1496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1496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1496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1496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1496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1495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1496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1496</v>
      </c>
      <c r="B3091" s="12">
        <v>36</v>
      </c>
      <c r="C3091" s="12">
        <v>111</v>
      </c>
      <c r="D3091" s="12" t="s">
        <v>1356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1496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1496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1496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1496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1496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1496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1495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1496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1496</v>
      </c>
      <c r="B3100" s="12">
        <v>104</v>
      </c>
      <c r="C3100" s="12">
        <v>44</v>
      </c>
      <c r="D3100" s="12" t="s">
        <v>1356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1496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1496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1496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1496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1496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1496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1299</v>
      </c>
    </row>
    <row r="3109" spans="1:14">
      <c r="A3109" s="11" t="s">
        <v>1497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1498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1498</v>
      </c>
      <c r="B3111" s="12">
        <v>100</v>
      </c>
      <c r="C3111" s="12">
        <v>100</v>
      </c>
      <c r="D3111" s="12" t="s">
        <v>1356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1498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1498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1498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1498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1498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1498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1498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1498</v>
      </c>
      <c r="B3119" s="12">
        <v>100</v>
      </c>
      <c r="C3119" s="12">
        <v>100</v>
      </c>
      <c r="D3119" s="12" t="s">
        <v>1372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1498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1498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1498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1498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1497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1498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1498</v>
      </c>
      <c r="B3127" s="12">
        <v>100</v>
      </c>
      <c r="C3127" s="12">
        <v>100</v>
      </c>
      <c r="D3127" s="12" t="s">
        <v>1356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1498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1498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1498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1498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1498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1498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1497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1498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1498</v>
      </c>
      <c r="B3136" s="12">
        <v>151</v>
      </c>
      <c r="C3136" s="12">
        <v>107</v>
      </c>
      <c r="D3136" s="12" t="s">
        <v>1356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1498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1498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1498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1498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1498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1498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1497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1498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1498</v>
      </c>
      <c r="B3145" s="12">
        <v>39</v>
      </c>
      <c r="C3145" s="12">
        <v>160</v>
      </c>
      <c r="D3145" s="12" t="s">
        <v>1356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1498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1498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1498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1498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1498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1498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1299</v>
      </c>
    </row>
    <row r="3154" spans="1:14">
      <c r="A3154" s="11" t="s">
        <v>1499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1499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1500</v>
      </c>
      <c r="B3156" s="12">
        <v>75</v>
      </c>
      <c r="C3156" s="12">
        <v>75</v>
      </c>
      <c r="D3156" s="12" t="s">
        <v>1356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1499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1499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1499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1499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1499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1499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1499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1499</v>
      </c>
      <c r="B3164" s="12">
        <v>75</v>
      </c>
      <c r="C3164" s="12">
        <v>75</v>
      </c>
      <c r="D3164" s="12" t="s">
        <v>1372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1499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1499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1499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1499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1499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1500</v>
      </c>
      <c r="B3171" s="12">
        <v>75</v>
      </c>
      <c r="C3171" s="12">
        <v>75</v>
      </c>
      <c r="D3171" s="12" t="s">
        <v>1356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1499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1499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1499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1499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1499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1499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1299</v>
      </c>
    </row>
    <row r="3180" spans="1:14">
      <c r="A3180" s="11" t="s">
        <v>1501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1302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1302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1302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1302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1302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1302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1302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1501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1302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1302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1302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1501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1302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1302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1302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1501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1302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1302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1302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1501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1302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1302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1302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1253</v>
      </c>
    </row>
    <row r="3207" spans="1:14">
      <c r="A3207" s="11" t="s">
        <v>1502</v>
      </c>
    </row>
    <row r="3208" spans="1:14">
      <c r="A3208" s="11" t="s">
        <v>1503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1503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1504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1504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1504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1504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1504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1504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1504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1504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1503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1503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1504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1504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1504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1504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1504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1504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1504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1504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1503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1503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1504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1504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1504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1504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1504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1504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1504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1504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1503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1503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1504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1504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1504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1504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1504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1504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1504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1504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1503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1503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1504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1504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1504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1504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1504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1504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1504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1504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1503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1503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1504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1504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1504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1504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1504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1504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1504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1504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1503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1503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1504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1504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1504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1504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1504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1504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1504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1504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1503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1503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1504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1504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1504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1504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1504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1504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1504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1504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1503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1503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1504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1504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1504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1504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1504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1504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1504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1504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1253</v>
      </c>
    </row>
    <row r="3308" spans="1:14">
      <c r="A3308" s="11" t="s">
        <v>1289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1505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1506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1506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1506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1506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1253</v>
      </c>
    </row>
    <row r="3408" spans="1:14">
      <c r="A3408" s="11" t="s">
        <v>1507</v>
      </c>
    </row>
    <row r="3409" spans="1:14">
      <c r="A3409" s="11" t="s">
        <v>1508</v>
      </c>
    </row>
    <row r="3410" spans="1:14">
      <c r="A3410" s="11" t="s">
        <v>1509</v>
      </c>
    </row>
    <row r="3411" spans="1:14">
      <c r="A3411" s="11" t="s">
        <v>1510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1511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1511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1511</v>
      </c>
      <c r="B3414" s="12">
        <v>220</v>
      </c>
      <c r="C3414" s="12">
        <v>170</v>
      </c>
      <c r="D3414" s="12" t="s">
        <v>1512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1511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1513</v>
      </c>
    </row>
    <row r="3417" spans="1:14">
      <c r="A3417" s="11" t="s">
        <v>1510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1511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1511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1514</v>
      </c>
    </row>
    <row r="3421" spans="1:14">
      <c r="A3421" s="11" t="s">
        <v>1510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1511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1511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1515</v>
      </c>
    </row>
    <row r="3425" spans="1:14">
      <c r="A3425" s="11" t="s">
        <v>1510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1511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1511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1516</v>
      </c>
    </row>
    <row r="3429" spans="1:14">
      <c r="A3429" s="11" t="s">
        <v>1510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1511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1511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1517</v>
      </c>
    </row>
    <row r="3433" spans="1:14">
      <c r="A3433" s="11" t="s">
        <v>1510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1511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1511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1518</v>
      </c>
    </row>
    <row r="3437" spans="1:14">
      <c r="A3437" s="11" t="s">
        <v>1510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1511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1511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1519</v>
      </c>
    </row>
    <row r="3441" spans="1:14">
      <c r="A3441" s="11" t="s">
        <v>1510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1511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1511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1520</v>
      </c>
    </row>
    <row r="3445" spans="1:14">
      <c r="A3445" s="11" t="s">
        <v>1510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1511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1511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1521</v>
      </c>
    </row>
    <row r="3450" spans="1:14">
      <c r="A3450" s="11" t="s">
        <v>1509</v>
      </c>
    </row>
    <row r="3451" spans="1:14">
      <c r="A3451" s="11" t="s">
        <v>1522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1522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1522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1522</v>
      </c>
      <c r="B3454" s="12">
        <v>220</v>
      </c>
      <c r="C3454" s="12">
        <v>170</v>
      </c>
      <c r="D3454" s="12" t="s">
        <v>1512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1522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1522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1513</v>
      </c>
    </row>
    <row r="3458" spans="1:14">
      <c r="A3458" s="11" t="s">
        <v>1522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1522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1522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1522</v>
      </c>
      <c r="B3461" s="12">
        <v>250</v>
      </c>
      <c r="C3461" s="12">
        <v>140</v>
      </c>
      <c r="D3461" s="12" t="s">
        <v>1512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1522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1514</v>
      </c>
    </row>
    <row r="3464" spans="1:14">
      <c r="A3464" s="11" t="s">
        <v>1522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1522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1522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1522</v>
      </c>
      <c r="B3467" s="12">
        <v>160</v>
      </c>
      <c r="C3467" s="12">
        <v>230</v>
      </c>
      <c r="D3467" s="12" t="s">
        <v>1512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1522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1515</v>
      </c>
    </row>
    <row r="3470" spans="1:14">
      <c r="A3470" s="11" t="s">
        <v>1522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1522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1522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1522</v>
      </c>
      <c r="B3473" s="12">
        <v>210</v>
      </c>
      <c r="C3473" s="12">
        <v>85</v>
      </c>
      <c r="D3473" s="12" t="s">
        <v>1512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1522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1516</v>
      </c>
    </row>
    <row r="3476" spans="1:14">
      <c r="A3476" s="11" t="s">
        <v>1522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1522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1522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1522</v>
      </c>
      <c r="B3479" s="12">
        <v>170</v>
      </c>
      <c r="C3479" s="12">
        <v>120</v>
      </c>
      <c r="D3479" s="12" t="s">
        <v>1512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1522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1517</v>
      </c>
    </row>
    <row r="3482" spans="1:14">
      <c r="A3482" s="11" t="s">
        <v>1522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1522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1522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1522</v>
      </c>
      <c r="B3485" s="12">
        <v>130</v>
      </c>
      <c r="C3485" s="12">
        <v>160</v>
      </c>
      <c r="D3485" s="12" t="s">
        <v>1512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1522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</row>
    <row r="3488" spans="1:14">
      <c r="A3488" s="11" t="s">
        <v>1522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1522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1522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1522</v>
      </c>
      <c r="B3491" s="12">
        <v>310</v>
      </c>
      <c r="C3491" s="12">
        <v>190</v>
      </c>
      <c r="D3491" s="12" t="s">
        <v>1512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1522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1519</v>
      </c>
    </row>
    <row r="3494" spans="1:14">
      <c r="A3494" s="11" t="s">
        <v>1522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1522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1522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1522</v>
      </c>
      <c r="B3497" s="12">
        <v>270</v>
      </c>
      <c r="C3497" s="12">
        <v>230</v>
      </c>
      <c r="D3497" s="12" t="s">
        <v>1512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1522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1520</v>
      </c>
    </row>
    <row r="3500" spans="1:14">
      <c r="A3500" s="11" t="s">
        <v>1522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1522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1522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1522</v>
      </c>
      <c r="B3503" s="12">
        <v>230</v>
      </c>
      <c r="C3503" s="12">
        <v>270</v>
      </c>
      <c r="D3503" s="12" t="s">
        <v>1512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1522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1523</v>
      </c>
    </row>
    <row r="3507" spans="1:14">
      <c r="A3507" s="21" t="s">
        <v>1509</v>
      </c>
    </row>
    <row r="3508" spans="1:14">
      <c r="A3508" s="11" t="s">
        <v>1524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1524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1524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1524</v>
      </c>
      <c r="B3511" s="12">
        <v>230</v>
      </c>
      <c r="C3511" s="12">
        <v>170</v>
      </c>
      <c r="D3511" s="12" t="s">
        <v>1512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1524</v>
      </c>
      <c r="B3512" s="12">
        <v>230</v>
      </c>
      <c r="C3512" s="12">
        <v>170</v>
      </c>
      <c r="D3512" s="12" t="s">
        <v>1525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1524</v>
      </c>
      <c r="B3513" s="12">
        <v>230</v>
      </c>
      <c r="C3513" s="12">
        <v>170</v>
      </c>
      <c r="D3513" s="12" t="s">
        <v>1526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1524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1524</v>
      </c>
      <c r="B3515" s="12">
        <v>230</v>
      </c>
      <c r="C3515" s="12">
        <v>170</v>
      </c>
      <c r="D3515" s="12" t="s">
        <v>1527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1524</v>
      </c>
      <c r="B3516" s="12">
        <v>230</v>
      </c>
      <c r="C3516" s="12">
        <v>170</v>
      </c>
      <c r="D3516" s="12" t="s">
        <v>1528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1524</v>
      </c>
      <c r="B3517" s="12">
        <v>230</v>
      </c>
      <c r="C3517" s="12">
        <v>170</v>
      </c>
      <c r="D3517" s="12" t="s">
        <v>1529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1524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1524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1524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1524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1513</v>
      </c>
    </row>
    <row r="3523" spans="1:14">
      <c r="A3523" s="11" t="s">
        <v>1524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1524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1524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1524</v>
      </c>
      <c r="B3526" s="12">
        <v>250</v>
      </c>
      <c r="C3526" s="12">
        <v>150</v>
      </c>
      <c r="D3526" s="12" t="s">
        <v>1512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1524</v>
      </c>
      <c r="B3527" s="12">
        <v>250</v>
      </c>
      <c r="C3527" s="12">
        <v>150</v>
      </c>
      <c r="D3527" s="12" t="s">
        <v>1525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1524</v>
      </c>
      <c r="B3528" s="12">
        <v>250</v>
      </c>
      <c r="C3528" s="12">
        <v>150</v>
      </c>
      <c r="D3528" s="12" t="s">
        <v>1526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1514</v>
      </c>
    </row>
    <row r="3530" spans="1:14">
      <c r="A3530" s="11" t="s">
        <v>1524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1524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1524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1524</v>
      </c>
      <c r="B3533" s="12">
        <v>150</v>
      </c>
      <c r="C3533" s="12">
        <v>240</v>
      </c>
      <c r="D3533" s="12" t="s">
        <v>1512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1524</v>
      </c>
      <c r="B3534" s="12">
        <v>150</v>
      </c>
      <c r="C3534" s="12">
        <v>240</v>
      </c>
      <c r="D3534" s="12" t="s">
        <v>1525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1524</v>
      </c>
      <c r="B3535" s="12">
        <v>150</v>
      </c>
      <c r="C3535" s="12">
        <v>240</v>
      </c>
      <c r="D3535" s="12" t="s">
        <v>1526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1515</v>
      </c>
    </row>
    <row r="3537" spans="1:14">
      <c r="A3537" s="11" t="s">
        <v>1524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1524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1524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1524</v>
      </c>
      <c r="B3540" s="12">
        <v>195</v>
      </c>
      <c r="C3540" s="12">
        <v>85</v>
      </c>
      <c r="D3540" s="12" t="s">
        <v>1512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1524</v>
      </c>
      <c r="B3541" s="12">
        <v>195</v>
      </c>
      <c r="C3541" s="12">
        <v>85</v>
      </c>
      <c r="D3541" s="12" t="s">
        <v>1525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1524</v>
      </c>
      <c r="B3542" s="12">
        <v>195</v>
      </c>
      <c r="C3542" s="12">
        <v>85</v>
      </c>
      <c r="D3542" s="12" t="s">
        <v>1526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1516</v>
      </c>
    </row>
    <row r="3544" spans="1:14">
      <c r="A3544" s="11" t="s">
        <v>1524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1524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1524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1524</v>
      </c>
      <c r="B3547" s="12">
        <v>145</v>
      </c>
      <c r="C3547" s="12">
        <v>135</v>
      </c>
      <c r="D3547" s="12" t="s">
        <v>1512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1524</v>
      </c>
      <c r="B3548" s="12">
        <v>145</v>
      </c>
      <c r="C3548" s="12">
        <v>135</v>
      </c>
      <c r="D3548" s="12" t="s">
        <v>1525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1524</v>
      </c>
      <c r="B3549" s="12">
        <v>145</v>
      </c>
      <c r="C3549" s="12">
        <v>135</v>
      </c>
      <c r="D3549" s="12" t="s">
        <v>1526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1517</v>
      </c>
    </row>
    <row r="3551" spans="1:14">
      <c r="A3551" s="11" t="s">
        <v>1524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1524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1524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1524</v>
      </c>
      <c r="B3554" s="12">
        <v>100</v>
      </c>
      <c r="C3554" s="12">
        <v>180</v>
      </c>
      <c r="D3554" s="12" t="s">
        <v>1512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1524</v>
      </c>
      <c r="B3555" s="12">
        <v>100</v>
      </c>
      <c r="C3555" s="12">
        <v>180</v>
      </c>
      <c r="D3555" s="12" t="s">
        <v>1525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1524</v>
      </c>
      <c r="B3556" s="12">
        <v>100</v>
      </c>
      <c r="C3556" s="12">
        <v>180</v>
      </c>
      <c r="D3556" s="12" t="s">
        <v>1526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1518</v>
      </c>
    </row>
    <row r="3558" spans="1:14">
      <c r="A3558" s="11" t="s">
        <v>1524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1524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1524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1524</v>
      </c>
      <c r="B3561" s="12">
        <v>320</v>
      </c>
      <c r="C3561" s="12">
        <v>205</v>
      </c>
      <c r="D3561" s="12" t="s">
        <v>1512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1524</v>
      </c>
      <c r="B3562" s="12">
        <v>320</v>
      </c>
      <c r="C3562" s="12">
        <v>205</v>
      </c>
      <c r="D3562" s="12" t="s">
        <v>1525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1524</v>
      </c>
      <c r="B3563" s="12">
        <v>320</v>
      </c>
      <c r="C3563" s="12">
        <v>205</v>
      </c>
      <c r="D3563" s="12" t="s">
        <v>1526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1519</v>
      </c>
    </row>
    <row r="3565" spans="1:14">
      <c r="A3565" s="11" t="s">
        <v>1524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1524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1524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1524</v>
      </c>
      <c r="B3568" s="12">
        <v>265</v>
      </c>
      <c r="C3568" s="12">
        <v>260</v>
      </c>
      <c r="D3568" s="12" t="s">
        <v>1512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1524</v>
      </c>
      <c r="B3569" s="12">
        <v>265</v>
      </c>
      <c r="C3569" s="12">
        <v>260</v>
      </c>
      <c r="D3569" s="12" t="s">
        <v>1525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1524</v>
      </c>
      <c r="B3570" s="12">
        <v>265</v>
      </c>
      <c r="C3570" s="12">
        <v>260</v>
      </c>
      <c r="D3570" s="12" t="s">
        <v>1526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1520</v>
      </c>
    </row>
    <row r="3572" spans="1:14">
      <c r="A3572" s="11" t="s">
        <v>1524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1524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1524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1524</v>
      </c>
      <c r="B3575" s="12">
        <v>220</v>
      </c>
      <c r="C3575" s="12">
        <v>300</v>
      </c>
      <c r="D3575" s="12" t="s">
        <v>1512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1524</v>
      </c>
      <c r="B3576" s="12">
        <v>220</v>
      </c>
      <c r="C3576" s="12">
        <v>300</v>
      </c>
      <c r="D3576" s="12" t="s">
        <v>1525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1524</v>
      </c>
      <c r="B3577" s="12">
        <v>220</v>
      </c>
      <c r="C3577" s="12">
        <v>300</v>
      </c>
      <c r="D3577" s="12" t="s">
        <v>1526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1530</v>
      </c>
    </row>
    <row r="3580" spans="1:14">
      <c r="A3580" s="21" t="s">
        <v>1509</v>
      </c>
    </row>
    <row r="3581" spans="1:14">
      <c r="A3581" s="11" t="s">
        <v>1531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1531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1531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1531</v>
      </c>
      <c r="B3584" s="12">
        <v>230</v>
      </c>
      <c r="C3584" s="12">
        <v>170</v>
      </c>
      <c r="D3584" s="12" t="s">
        <v>1512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1531</v>
      </c>
      <c r="B3585" s="12">
        <v>230</v>
      </c>
      <c r="C3585" s="12">
        <v>170</v>
      </c>
      <c r="D3585" s="12" t="s">
        <v>1525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1531</v>
      </c>
      <c r="B3586" s="12">
        <v>230</v>
      </c>
      <c r="C3586" s="12">
        <v>170</v>
      </c>
      <c r="D3586" s="12" t="s">
        <v>1526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1531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1531</v>
      </c>
      <c r="B3588" s="12">
        <v>230</v>
      </c>
      <c r="C3588" s="12">
        <v>170</v>
      </c>
      <c r="D3588" s="12" t="s">
        <v>1527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1531</v>
      </c>
      <c r="B3589" s="12">
        <v>230</v>
      </c>
      <c r="C3589" s="12">
        <v>170</v>
      </c>
      <c r="D3589" s="12" t="s">
        <v>1528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1531</v>
      </c>
      <c r="B3590" s="12">
        <v>230</v>
      </c>
      <c r="C3590" s="12">
        <v>170</v>
      </c>
      <c r="D3590" s="12" t="s">
        <v>1529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1531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1531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1531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1531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1531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1513</v>
      </c>
    </row>
    <row r="3597" spans="1:14">
      <c r="A3597" s="11" t="s">
        <v>1531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1531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1531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1531</v>
      </c>
      <c r="B3600" s="12">
        <v>250</v>
      </c>
      <c r="C3600" s="12">
        <v>150</v>
      </c>
      <c r="D3600" s="12" t="s">
        <v>1512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1531</v>
      </c>
      <c r="B3601" s="12">
        <v>250</v>
      </c>
      <c r="C3601" s="12">
        <v>150</v>
      </c>
      <c r="D3601" s="12" t="s">
        <v>1525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1531</v>
      </c>
      <c r="B3602" s="12">
        <v>250</v>
      </c>
      <c r="C3602" s="12">
        <v>150</v>
      </c>
      <c r="D3602" s="12" t="s">
        <v>1526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1514</v>
      </c>
    </row>
    <row r="3604" spans="1:14">
      <c r="A3604" s="11" t="s">
        <v>1531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1531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1531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1531</v>
      </c>
      <c r="B3607" s="12">
        <v>150</v>
      </c>
      <c r="C3607" s="12">
        <v>240</v>
      </c>
      <c r="D3607" s="12" t="s">
        <v>1512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1531</v>
      </c>
      <c r="B3608" s="12">
        <v>150</v>
      </c>
      <c r="C3608" s="12">
        <v>240</v>
      </c>
      <c r="D3608" s="12" t="s">
        <v>1525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1531</v>
      </c>
      <c r="B3609" s="12">
        <v>150</v>
      </c>
      <c r="C3609" s="12">
        <v>240</v>
      </c>
      <c r="D3609" s="12" t="s">
        <v>1526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1515</v>
      </c>
    </row>
    <row r="3611" spans="1:14">
      <c r="A3611" s="11" t="s">
        <v>1531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1531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1531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1531</v>
      </c>
      <c r="B3614" s="12">
        <v>195</v>
      </c>
      <c r="C3614" s="12">
        <v>85</v>
      </c>
      <c r="D3614" s="12" t="s">
        <v>1512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1531</v>
      </c>
      <c r="B3615" s="12">
        <v>195</v>
      </c>
      <c r="C3615" s="12">
        <v>85</v>
      </c>
      <c r="D3615" s="12" t="s">
        <v>1525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1531</v>
      </c>
      <c r="B3616" s="12">
        <v>195</v>
      </c>
      <c r="C3616" s="12">
        <v>85</v>
      </c>
      <c r="D3616" s="12" t="s">
        <v>1526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1516</v>
      </c>
    </row>
    <row r="3618" spans="1:14">
      <c r="A3618" s="11" t="s">
        <v>1531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1531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1531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1531</v>
      </c>
      <c r="B3621" s="12">
        <v>145</v>
      </c>
      <c r="C3621" s="12">
        <v>135</v>
      </c>
      <c r="D3621" s="12" t="s">
        <v>1512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1531</v>
      </c>
      <c r="B3622" s="12">
        <v>145</v>
      </c>
      <c r="C3622" s="12">
        <v>135</v>
      </c>
      <c r="D3622" s="12" t="s">
        <v>1525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1531</v>
      </c>
      <c r="B3623" s="12">
        <v>145</v>
      </c>
      <c r="C3623" s="12">
        <v>135</v>
      </c>
      <c r="D3623" s="12" t="s">
        <v>1526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1517</v>
      </c>
    </row>
    <row r="3625" spans="1:14">
      <c r="A3625" s="11" t="s">
        <v>1531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1531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1531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1531</v>
      </c>
      <c r="B3628" s="12">
        <v>100</v>
      </c>
      <c r="C3628" s="12">
        <v>180</v>
      </c>
      <c r="D3628" s="12" t="s">
        <v>1512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1531</v>
      </c>
      <c r="B3629" s="12">
        <v>100</v>
      </c>
      <c r="C3629" s="12">
        <v>180</v>
      </c>
      <c r="D3629" s="12" t="s">
        <v>1525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1531</v>
      </c>
      <c r="B3630" s="12">
        <v>100</v>
      </c>
      <c r="C3630" s="12">
        <v>180</v>
      </c>
      <c r="D3630" s="12" t="s">
        <v>1526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1518</v>
      </c>
    </row>
    <row r="3632" spans="1:14">
      <c r="A3632" s="11" t="s">
        <v>1531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1531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1531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1531</v>
      </c>
      <c r="B3635" s="12">
        <v>320</v>
      </c>
      <c r="C3635" s="12">
        <v>205</v>
      </c>
      <c r="D3635" s="12" t="s">
        <v>1512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1531</v>
      </c>
      <c r="B3636" s="12">
        <v>320</v>
      </c>
      <c r="C3636" s="12">
        <v>205</v>
      </c>
      <c r="D3636" s="12" t="s">
        <v>1525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1531</v>
      </c>
      <c r="B3637" s="12">
        <v>320</v>
      </c>
      <c r="C3637" s="12">
        <v>205</v>
      </c>
      <c r="D3637" s="12" t="s">
        <v>1526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1519</v>
      </c>
    </row>
    <row r="3639" spans="1:14">
      <c r="A3639" s="11" t="s">
        <v>1531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1531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1531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1531</v>
      </c>
      <c r="B3642" s="12">
        <v>265</v>
      </c>
      <c r="C3642" s="12">
        <v>260</v>
      </c>
      <c r="D3642" s="12" t="s">
        <v>1512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1531</v>
      </c>
      <c r="B3643" s="12">
        <v>265</v>
      </c>
      <c r="C3643" s="12">
        <v>260</v>
      </c>
      <c r="D3643" s="12" t="s">
        <v>1525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1531</v>
      </c>
      <c r="B3644" s="12">
        <v>265</v>
      </c>
      <c r="C3644" s="12">
        <v>260</v>
      </c>
      <c r="D3644" s="12" t="s">
        <v>1526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1520</v>
      </c>
    </row>
    <row r="3646" spans="1:14">
      <c r="A3646" s="11" t="s">
        <v>1531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1531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1531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1531</v>
      </c>
      <c r="B3649" s="12">
        <v>220</v>
      </c>
      <c r="C3649" s="12">
        <v>300</v>
      </c>
      <c r="D3649" s="12" t="s">
        <v>1512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1531</v>
      </c>
      <c r="B3650" s="12">
        <v>220</v>
      </c>
      <c r="C3650" s="12">
        <v>300</v>
      </c>
      <c r="D3650" s="12" t="s">
        <v>1525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1531</v>
      </c>
      <c r="B3651" s="12">
        <v>220</v>
      </c>
      <c r="C3651" s="12">
        <v>300</v>
      </c>
      <c r="D3651" s="12" t="s">
        <v>1526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1532</v>
      </c>
    </row>
    <row r="3654" spans="1:14">
      <c r="A3654" s="11" t="s">
        <v>1533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1533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1534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1533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1533</v>
      </c>
      <c r="B3658" s="12">
        <v>100</v>
      </c>
      <c r="C3658" s="12">
        <v>100</v>
      </c>
      <c r="D3658" s="12" t="s">
        <v>1526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1533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1533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1534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1533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1533</v>
      </c>
      <c r="B3663" s="12">
        <v>100</v>
      </c>
      <c r="C3663" s="12">
        <v>100</v>
      </c>
      <c r="D3663" s="12" t="s">
        <v>1526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1533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1533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1533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1533</v>
      </c>
      <c r="B3667" s="18">
        <v>100</v>
      </c>
      <c r="C3667" s="18">
        <v>100</v>
      </c>
      <c r="D3667" s="18" t="s">
        <v>1535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1533</v>
      </c>
      <c r="B3668" s="18">
        <v>100</v>
      </c>
      <c r="C3668" s="18">
        <v>100</v>
      </c>
      <c r="D3668" s="18" t="s">
        <v>1536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1533</v>
      </c>
      <c r="B3669" s="18">
        <v>100</v>
      </c>
      <c r="C3669" s="18">
        <v>100</v>
      </c>
      <c r="D3669" s="18" t="s">
        <v>1537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1533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1533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1534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1533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1533</v>
      </c>
      <c r="B3674" s="12">
        <v>65</v>
      </c>
      <c r="C3674" s="12">
        <v>130</v>
      </c>
      <c r="D3674" s="12" t="s">
        <v>1526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1533</v>
      </c>
      <c r="B3675" s="18">
        <v>65</v>
      </c>
      <c r="C3675" s="18">
        <v>130</v>
      </c>
      <c r="D3675" s="18" t="s">
        <v>1535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1533</v>
      </c>
      <c r="B3676" s="18">
        <v>65</v>
      </c>
      <c r="C3676" s="18">
        <v>130</v>
      </c>
      <c r="D3676" s="18" t="s">
        <v>1536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1533</v>
      </c>
      <c r="B3677" s="18">
        <v>65</v>
      </c>
      <c r="C3677" s="18">
        <v>130</v>
      </c>
      <c r="D3677" s="18" t="s">
        <v>1537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1533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1533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1534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1533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1533</v>
      </c>
      <c r="B3682" s="12">
        <v>135</v>
      </c>
      <c r="C3682" s="12">
        <v>127</v>
      </c>
      <c r="D3682" s="12" t="s">
        <v>1526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1533</v>
      </c>
      <c r="B3683" s="18">
        <v>135</v>
      </c>
      <c r="C3683" s="18">
        <v>127</v>
      </c>
      <c r="D3683" s="18" t="s">
        <v>1535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1533</v>
      </c>
      <c r="B3684" s="18">
        <v>135</v>
      </c>
      <c r="C3684" s="18">
        <v>127</v>
      </c>
      <c r="D3684" s="18" t="s">
        <v>1536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1533</v>
      </c>
      <c r="B3685" s="18">
        <v>135</v>
      </c>
      <c r="C3685" s="18">
        <v>127</v>
      </c>
      <c r="D3685" s="18" t="s">
        <v>1537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1533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1533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1534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1533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1533</v>
      </c>
      <c r="B3690" s="12">
        <v>130</v>
      </c>
      <c r="C3690" s="12">
        <v>65</v>
      </c>
      <c r="D3690" s="12" t="s">
        <v>1526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1533</v>
      </c>
      <c r="B3691" s="18">
        <v>130</v>
      </c>
      <c r="C3691" s="18">
        <v>65</v>
      </c>
      <c r="D3691" s="18" t="s">
        <v>1535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1533</v>
      </c>
      <c r="B3692" s="18">
        <v>130</v>
      </c>
      <c r="C3692" s="18">
        <v>65</v>
      </c>
      <c r="D3692" s="18" t="s">
        <v>1536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1533</v>
      </c>
      <c r="B3693" s="18">
        <v>130</v>
      </c>
      <c r="C3693" s="18">
        <v>65</v>
      </c>
      <c r="D3693" s="18" t="s">
        <v>1537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1533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1533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1534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1533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1533</v>
      </c>
      <c r="B3698" s="12">
        <v>70</v>
      </c>
      <c r="C3698" s="12">
        <v>65</v>
      </c>
      <c r="D3698" s="12" t="s">
        <v>1526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1533</v>
      </c>
      <c r="B3699" s="18">
        <v>70</v>
      </c>
      <c r="C3699" s="18">
        <v>65</v>
      </c>
      <c r="D3699" s="18" t="s">
        <v>1535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1533</v>
      </c>
      <c r="B3700" s="18">
        <v>70</v>
      </c>
      <c r="C3700" s="18">
        <v>65</v>
      </c>
      <c r="D3700" s="18" t="s">
        <v>1536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1533</v>
      </c>
      <c r="B3701" s="18">
        <v>70</v>
      </c>
      <c r="C3701" s="18">
        <v>65</v>
      </c>
      <c r="D3701" s="18" t="s">
        <v>1537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1533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1533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1533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1533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1533</v>
      </c>
      <c r="B3706" s="12">
        <v>154</v>
      </c>
      <c r="C3706" s="12">
        <v>172</v>
      </c>
      <c r="D3706" s="12" t="s">
        <v>1526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1533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1533</v>
      </c>
      <c r="B3708" s="18">
        <v>154</v>
      </c>
      <c r="C3708" s="18">
        <v>172</v>
      </c>
      <c r="D3708" s="18" t="s">
        <v>1538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1533</v>
      </c>
      <c r="B3709" s="18">
        <v>154</v>
      </c>
      <c r="C3709" s="18">
        <v>172</v>
      </c>
      <c r="D3709" s="18" t="s">
        <v>1539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1540</v>
      </c>
    </row>
    <row r="3712" spans="1:14">
      <c r="A3712" s="11" t="s">
        <v>1541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1541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1541</v>
      </c>
      <c r="B3714" s="12">
        <v>11</v>
      </c>
      <c r="C3714" s="12">
        <v>13</v>
      </c>
      <c r="D3714" s="12" t="s">
        <v>1526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1541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1541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1541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1541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1541</v>
      </c>
      <c r="B3719" s="12">
        <v>37</v>
      </c>
      <c r="C3719" s="12">
        <v>13</v>
      </c>
      <c r="D3719" s="12" t="s">
        <v>1526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1541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1541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1541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1541</v>
      </c>
      <c r="B3723" s="12">
        <v>63</v>
      </c>
      <c r="C3723" s="12">
        <v>13</v>
      </c>
      <c r="D3723" s="12" t="s">
        <v>1526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1541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1541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1541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1541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1541</v>
      </c>
      <c r="B3728" s="12">
        <v>88</v>
      </c>
      <c r="C3728" s="12">
        <v>14</v>
      </c>
      <c r="D3728" s="12" t="s">
        <v>1526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1541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1541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1541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1541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1541</v>
      </c>
      <c r="B3733" s="12">
        <v>11</v>
      </c>
      <c r="C3733" s="12">
        <v>41</v>
      </c>
      <c r="D3733" s="12" t="s">
        <v>1526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1541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1541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1541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1541</v>
      </c>
      <c r="B3737" s="12">
        <v>37</v>
      </c>
      <c r="C3737" s="12">
        <v>41</v>
      </c>
      <c r="D3737" s="12" t="s">
        <v>1526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1541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1541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1541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1541</v>
      </c>
      <c r="B3741" s="12">
        <v>37</v>
      </c>
      <c r="C3741" s="12">
        <v>41</v>
      </c>
      <c r="D3741" s="12" t="s">
        <v>1526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1541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1541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1541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1541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1541</v>
      </c>
      <c r="B3746" s="12">
        <v>63</v>
      </c>
      <c r="C3746" s="12">
        <v>41</v>
      </c>
      <c r="D3746" s="12" t="s">
        <v>1526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1541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1541</v>
      </c>
      <c r="B3748" s="12">
        <v>89</v>
      </c>
      <c r="C3748" s="12">
        <v>41</v>
      </c>
      <c r="D3748" s="12" t="s">
        <v>1526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1541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1541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1541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1541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1541</v>
      </c>
      <c r="B3753" s="12">
        <v>12</v>
      </c>
      <c r="C3753" s="12">
        <v>74</v>
      </c>
      <c r="D3753" s="12" t="s">
        <v>1526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1541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1541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1541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1541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1541</v>
      </c>
      <c r="B3758" s="12">
        <v>37</v>
      </c>
      <c r="C3758" s="12">
        <v>73</v>
      </c>
      <c r="D3758" s="12" t="s">
        <v>1526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1541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1541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1541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1541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1541</v>
      </c>
      <c r="B3763" s="12">
        <v>63</v>
      </c>
      <c r="C3763" s="12">
        <v>73</v>
      </c>
      <c r="D3763" s="12" t="s">
        <v>1526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1541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1541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1541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1541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1541</v>
      </c>
      <c r="B3768" s="12">
        <v>87</v>
      </c>
      <c r="C3768" s="12">
        <v>73</v>
      </c>
      <c r="D3768" s="12" t="s">
        <v>1526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1541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1541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1541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1541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1541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1541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1542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1542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1542</v>
      </c>
      <c r="B3778" s="12">
        <v>11</v>
      </c>
      <c r="C3778" s="12">
        <v>13</v>
      </c>
      <c r="D3778" s="12" t="s">
        <v>1526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1542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1542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1542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1542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1542</v>
      </c>
      <c r="B3783" s="12">
        <v>37</v>
      </c>
      <c r="C3783" s="12">
        <v>13</v>
      </c>
      <c r="D3783" s="12" t="s">
        <v>1526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1542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1542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1542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1542</v>
      </c>
      <c r="B3787" s="12">
        <v>63</v>
      </c>
      <c r="C3787" s="12">
        <v>13</v>
      </c>
      <c r="D3787" s="12" t="s">
        <v>1526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1542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1542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1542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1542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1542</v>
      </c>
      <c r="B3792" s="12">
        <v>88</v>
      </c>
      <c r="C3792" s="12">
        <v>14</v>
      </c>
      <c r="D3792" s="12" t="s">
        <v>1526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1542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1542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1542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1542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1542</v>
      </c>
      <c r="B3797" s="12">
        <v>11</v>
      </c>
      <c r="C3797" s="12">
        <v>41</v>
      </c>
      <c r="D3797" s="12" t="s">
        <v>1526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1542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1542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1542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1542</v>
      </c>
      <c r="B3801" s="12">
        <v>37</v>
      </c>
      <c r="C3801" s="12">
        <v>41</v>
      </c>
      <c r="D3801" s="12" t="s">
        <v>1526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1542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1542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1542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1542</v>
      </c>
      <c r="B3805" s="12">
        <v>37</v>
      </c>
      <c r="C3805" s="12">
        <v>41</v>
      </c>
      <c r="D3805" s="12" t="s">
        <v>1526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1542</v>
      </c>
      <c r="B3806" s="12">
        <v>63</v>
      </c>
      <c r="C3806" s="12">
        <v>41</v>
      </c>
      <c r="D3806" s="12" t="s">
        <v>1526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1542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1542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1542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1542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1542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1542</v>
      </c>
      <c r="B3812" s="12">
        <v>89</v>
      </c>
      <c r="C3812" s="12">
        <v>41</v>
      </c>
      <c r="D3812" s="12" t="s">
        <v>1526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1542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1542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1542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1542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1542</v>
      </c>
      <c r="B3817" s="12">
        <v>12</v>
      </c>
      <c r="C3817" s="12">
        <v>74</v>
      </c>
      <c r="D3817" s="12" t="s">
        <v>1526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1542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1542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1542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1542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1542</v>
      </c>
      <c r="B3822" s="12">
        <v>37</v>
      </c>
      <c r="C3822" s="12">
        <v>73</v>
      </c>
      <c r="D3822" s="12" t="s">
        <v>1526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1542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1542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1542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1542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1542</v>
      </c>
      <c r="B3827" s="12">
        <v>63</v>
      </c>
      <c r="C3827" s="12">
        <v>73</v>
      </c>
      <c r="D3827" s="12" t="s">
        <v>1526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1542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1542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1542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1542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1542</v>
      </c>
      <c r="B3832" s="12">
        <v>87</v>
      </c>
      <c r="C3832" s="12">
        <v>73</v>
      </c>
      <c r="D3832" s="12" t="s">
        <v>1526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1542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1542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1542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1542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1542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1542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1543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1543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1543</v>
      </c>
      <c r="B3842" s="12">
        <v>11</v>
      </c>
      <c r="C3842" s="12">
        <v>13</v>
      </c>
      <c r="D3842" s="12" t="s">
        <v>1526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1543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1543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1543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1543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1543</v>
      </c>
      <c r="B3847" s="12">
        <v>37</v>
      </c>
      <c r="C3847" s="12">
        <v>13</v>
      </c>
      <c r="D3847" s="12" t="s">
        <v>1526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1543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1543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1543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1543</v>
      </c>
      <c r="B3851" s="12">
        <v>63</v>
      </c>
      <c r="C3851" s="12">
        <v>13</v>
      </c>
      <c r="D3851" s="12" t="s">
        <v>1526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1543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1543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1543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1543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1543</v>
      </c>
      <c r="B3856" s="12">
        <v>88</v>
      </c>
      <c r="C3856" s="12">
        <v>14</v>
      </c>
      <c r="D3856" s="12" t="s">
        <v>1526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1543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1543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1543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1543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1543</v>
      </c>
      <c r="B3861" s="12">
        <v>11</v>
      </c>
      <c r="C3861" s="12">
        <v>41</v>
      </c>
      <c r="D3861" s="12" t="s">
        <v>1526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1543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1543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1543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1543</v>
      </c>
      <c r="B3865" s="12">
        <v>37</v>
      </c>
      <c r="C3865" s="12">
        <v>41</v>
      </c>
      <c r="D3865" s="12" t="s">
        <v>1526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1543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1543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1543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1543</v>
      </c>
      <c r="B3869" s="12">
        <v>37</v>
      </c>
      <c r="C3869" s="12">
        <v>41</v>
      </c>
      <c r="D3869" s="12" t="s">
        <v>1526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1543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1543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1543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1543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1543</v>
      </c>
      <c r="B3874" s="12">
        <v>63</v>
      </c>
      <c r="C3874" s="12">
        <v>41</v>
      </c>
      <c r="D3874" s="12" t="s">
        <v>1526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1543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1543</v>
      </c>
      <c r="B3876" s="12">
        <v>89</v>
      </c>
      <c r="C3876" s="12">
        <v>41</v>
      </c>
      <c r="D3876" s="12" t="s">
        <v>1526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1543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1543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1543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1543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1543</v>
      </c>
      <c r="B3881" s="12">
        <v>12</v>
      </c>
      <c r="C3881" s="12">
        <v>74</v>
      </c>
      <c r="D3881" s="12" t="s">
        <v>1526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1543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1543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1543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1543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1543</v>
      </c>
      <c r="B3886" s="12">
        <v>37</v>
      </c>
      <c r="C3886" s="12">
        <v>73</v>
      </c>
      <c r="D3886" s="12" t="s">
        <v>1526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1543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1543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1543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1543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1543</v>
      </c>
      <c r="B3891" s="12">
        <v>63</v>
      </c>
      <c r="C3891" s="12">
        <v>73</v>
      </c>
      <c r="D3891" s="12" t="s">
        <v>1526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1543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1543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1543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1543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1543</v>
      </c>
      <c r="B3896" s="12">
        <v>87</v>
      </c>
      <c r="C3896" s="12">
        <v>73</v>
      </c>
      <c r="D3896" s="12" t="s">
        <v>1526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1543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1543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1543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1543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1543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1543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1544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1544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1544</v>
      </c>
      <c r="B3906" s="12">
        <v>11</v>
      </c>
      <c r="C3906" s="12">
        <v>13</v>
      </c>
      <c r="D3906" s="12" t="s">
        <v>1526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1544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1544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1544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1544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1544</v>
      </c>
      <c r="B3911" s="12">
        <v>37</v>
      </c>
      <c r="C3911" s="12">
        <v>13</v>
      </c>
      <c r="D3911" s="12" t="s">
        <v>1526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1544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1544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1544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1544</v>
      </c>
      <c r="B3915" s="12">
        <v>63</v>
      </c>
      <c r="C3915" s="12">
        <v>13</v>
      </c>
      <c r="D3915" s="12" t="s">
        <v>1526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1544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1544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1544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1544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1544</v>
      </c>
      <c r="B3920" s="12">
        <v>88</v>
      </c>
      <c r="C3920" s="12">
        <v>14</v>
      </c>
      <c r="D3920" s="12" t="s">
        <v>1526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1544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1544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1544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1544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1544</v>
      </c>
      <c r="B3925" s="12">
        <v>11</v>
      </c>
      <c r="C3925" s="12">
        <v>41</v>
      </c>
      <c r="D3925" s="12" t="s">
        <v>1526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1544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1544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1544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1544</v>
      </c>
      <c r="B3929" s="12">
        <v>37</v>
      </c>
      <c r="C3929" s="12">
        <v>41</v>
      </c>
      <c r="D3929" s="12" t="s">
        <v>1526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1544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1544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1544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1544</v>
      </c>
      <c r="B3933" s="12">
        <v>37</v>
      </c>
      <c r="C3933" s="12">
        <v>41</v>
      </c>
      <c r="D3933" s="12" t="s">
        <v>1526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1544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1544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1544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1544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1544</v>
      </c>
      <c r="B3938" s="12">
        <v>63</v>
      </c>
      <c r="C3938" s="12">
        <v>41</v>
      </c>
      <c r="D3938" s="12" t="s">
        <v>1526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1544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1544</v>
      </c>
      <c r="B3940" s="12">
        <v>89</v>
      </c>
      <c r="C3940" s="12">
        <v>41</v>
      </c>
      <c r="D3940" s="12" t="s">
        <v>1526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1544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1544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1544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1544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1544</v>
      </c>
      <c r="B3945" s="12">
        <v>12</v>
      </c>
      <c r="C3945" s="12">
        <v>74</v>
      </c>
      <c r="D3945" s="12" t="s">
        <v>1526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1544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1544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1544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1544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1544</v>
      </c>
      <c r="B3950" s="12">
        <v>37</v>
      </c>
      <c r="C3950" s="12">
        <v>73</v>
      </c>
      <c r="D3950" s="12" t="s">
        <v>1526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1544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1544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1544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1544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1544</v>
      </c>
      <c r="B3955" s="12">
        <v>63</v>
      </c>
      <c r="C3955" s="12">
        <v>73</v>
      </c>
      <c r="D3955" s="12" t="s">
        <v>1526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1544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1544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1544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1544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1544</v>
      </c>
      <c r="B3960" s="12">
        <v>87</v>
      </c>
      <c r="C3960" s="12">
        <v>73</v>
      </c>
      <c r="D3960" s="12" t="s">
        <v>1526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1544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1544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1544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1544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1544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1544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1545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1545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1545</v>
      </c>
      <c r="B3970" s="12">
        <v>11</v>
      </c>
      <c r="C3970" s="12">
        <v>13</v>
      </c>
      <c r="D3970" s="12" t="s">
        <v>1526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1545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1545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1545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1545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1545</v>
      </c>
      <c r="B3975" s="12">
        <v>37</v>
      </c>
      <c r="C3975" s="12">
        <v>13</v>
      </c>
      <c r="D3975" s="12" t="s">
        <v>1526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1545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1545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1545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1545</v>
      </c>
      <c r="B3979" s="12">
        <v>63</v>
      </c>
      <c r="C3979" s="12">
        <v>13</v>
      </c>
      <c r="D3979" s="12" t="s">
        <v>1526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1545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1545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1545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1545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1545</v>
      </c>
      <c r="B3984" s="12">
        <v>88</v>
      </c>
      <c r="C3984" s="12">
        <v>14</v>
      </c>
      <c r="D3984" s="12" t="s">
        <v>1526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1545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1545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1545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1545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1545</v>
      </c>
      <c r="B3989" s="12">
        <v>11</v>
      </c>
      <c r="C3989" s="12">
        <v>41</v>
      </c>
      <c r="D3989" s="12" t="s">
        <v>1526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1545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1545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1545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1545</v>
      </c>
      <c r="B3993" s="12">
        <v>37</v>
      </c>
      <c r="C3993" s="12">
        <v>41</v>
      </c>
      <c r="D3993" s="12" t="s">
        <v>1526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1545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1545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1545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1545</v>
      </c>
      <c r="B3997" s="12">
        <v>37</v>
      </c>
      <c r="C3997" s="12">
        <v>41</v>
      </c>
      <c r="D3997" s="12" t="s">
        <v>1526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1545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1545</v>
      </c>
      <c r="B3999" s="12">
        <v>63</v>
      </c>
      <c r="C3999" s="12">
        <v>41</v>
      </c>
      <c r="D3999" s="12" t="s">
        <v>1526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1545</v>
      </c>
      <c r="B4000" s="12">
        <v>89</v>
      </c>
      <c r="C4000" s="12">
        <v>41</v>
      </c>
      <c r="D4000" s="12" t="s">
        <v>1526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1545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1545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1545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1545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1545</v>
      </c>
      <c r="B4005" s="12">
        <v>12</v>
      </c>
      <c r="C4005" s="12">
        <v>74</v>
      </c>
      <c r="D4005" s="12" t="s">
        <v>1526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1545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1545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1545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1545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1545</v>
      </c>
      <c r="B4010" s="12">
        <v>37</v>
      </c>
      <c r="C4010" s="12">
        <v>73</v>
      </c>
      <c r="D4010" s="12" t="s">
        <v>1526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1545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1545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1545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1545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1545</v>
      </c>
      <c r="B4015" s="12">
        <v>63</v>
      </c>
      <c r="C4015" s="12">
        <v>73</v>
      </c>
      <c r="D4015" s="12" t="s">
        <v>1526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1545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1545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1545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1545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1545</v>
      </c>
      <c r="B4020" s="12">
        <v>87</v>
      </c>
      <c r="C4020" s="12">
        <v>73</v>
      </c>
      <c r="D4020" s="12" t="s">
        <v>1526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1545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1545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1545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1545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1545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1545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1546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1546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1546</v>
      </c>
      <c r="B4030" s="12">
        <v>11</v>
      </c>
      <c r="C4030" s="12">
        <v>13</v>
      </c>
      <c r="D4030" s="12" t="s">
        <v>1526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1546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1546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1546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1546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1546</v>
      </c>
      <c r="B4035" s="12">
        <v>37</v>
      </c>
      <c r="C4035" s="12">
        <v>13</v>
      </c>
      <c r="D4035" s="12" t="s">
        <v>1526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1546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1546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1546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1546</v>
      </c>
      <c r="B4039" s="12">
        <v>63</v>
      </c>
      <c r="C4039" s="12">
        <v>13</v>
      </c>
      <c r="D4039" s="12" t="s">
        <v>1526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1546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1546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1546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1546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1546</v>
      </c>
      <c r="B4044" s="12">
        <v>88</v>
      </c>
      <c r="C4044" s="12">
        <v>14</v>
      </c>
      <c r="D4044" s="12" t="s">
        <v>1526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1546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1546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1546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1546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1546</v>
      </c>
      <c r="B4049" s="12">
        <v>11</v>
      </c>
      <c r="C4049" s="12">
        <v>41</v>
      </c>
      <c r="D4049" s="12" t="s">
        <v>1526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1546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1546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1546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1546</v>
      </c>
      <c r="B4053" s="12">
        <v>37</v>
      </c>
      <c r="C4053" s="12">
        <v>41</v>
      </c>
      <c r="D4053" s="12" t="s">
        <v>1526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1546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1546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1546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1546</v>
      </c>
      <c r="B4057" s="12">
        <v>37</v>
      </c>
      <c r="C4057" s="12">
        <v>41</v>
      </c>
      <c r="D4057" s="12" t="s">
        <v>1526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1546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1546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1546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1546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1546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1546</v>
      </c>
      <c r="B4063" s="12">
        <v>63</v>
      </c>
      <c r="C4063" s="12">
        <v>41</v>
      </c>
      <c r="D4063" s="12" t="s">
        <v>1526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1546</v>
      </c>
      <c r="B4064" s="12">
        <v>89</v>
      </c>
      <c r="C4064" s="12">
        <v>41</v>
      </c>
      <c r="D4064" s="12" t="s">
        <v>1526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1546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1546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1546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1546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1546</v>
      </c>
      <c r="B4069" s="12">
        <v>12</v>
      </c>
      <c r="C4069" s="12">
        <v>74</v>
      </c>
      <c r="D4069" s="12" t="s">
        <v>1526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1546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1546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1546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1546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1546</v>
      </c>
      <c r="B4074" s="12">
        <v>37</v>
      </c>
      <c r="C4074" s="12">
        <v>73</v>
      </c>
      <c r="D4074" s="12" t="s">
        <v>1526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1546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1546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1546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1546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1546</v>
      </c>
      <c r="B4079" s="12">
        <v>63</v>
      </c>
      <c r="C4079" s="12">
        <v>73</v>
      </c>
      <c r="D4079" s="12" t="s">
        <v>1526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1546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1546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1546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1546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1546</v>
      </c>
      <c r="B4084" s="12">
        <v>87</v>
      </c>
      <c r="C4084" s="12">
        <v>73</v>
      </c>
      <c r="D4084" s="12" t="s">
        <v>1526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1546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1546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1546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1546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1546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1546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1547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1547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1547</v>
      </c>
      <c r="B4094" s="12">
        <v>11</v>
      </c>
      <c r="C4094" s="12">
        <v>13</v>
      </c>
      <c r="D4094" s="12" t="s">
        <v>1526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1547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1547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1547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1547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1547</v>
      </c>
      <c r="B4099" s="12">
        <v>37</v>
      </c>
      <c r="C4099" s="12">
        <v>13</v>
      </c>
      <c r="D4099" s="12" t="s">
        <v>1526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1547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1547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1547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1547</v>
      </c>
      <c r="B4103" s="12">
        <v>63</v>
      </c>
      <c r="C4103" s="12">
        <v>13</v>
      </c>
      <c r="D4103" s="12" t="s">
        <v>1526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1547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1547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1547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1547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1547</v>
      </c>
      <c r="B4108" s="12">
        <v>88</v>
      </c>
      <c r="C4108" s="12">
        <v>14</v>
      </c>
      <c r="D4108" s="12" t="s">
        <v>1526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1547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1547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1547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1547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1547</v>
      </c>
      <c r="B4113" s="12">
        <v>11</v>
      </c>
      <c r="C4113" s="12">
        <v>41</v>
      </c>
      <c r="D4113" s="12" t="s">
        <v>1526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1547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1547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1547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1547</v>
      </c>
      <c r="B4117" s="12">
        <v>37</v>
      </c>
      <c r="C4117" s="12">
        <v>41</v>
      </c>
      <c r="D4117" s="12" t="s">
        <v>1526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1547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1547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1547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1547</v>
      </c>
      <c r="B4121" s="12">
        <v>37</v>
      </c>
      <c r="C4121" s="12">
        <v>41</v>
      </c>
      <c r="D4121" s="12" t="s">
        <v>1526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1547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1547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1547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1547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1547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1547</v>
      </c>
      <c r="B4127" s="12">
        <v>63</v>
      </c>
      <c r="C4127" s="12">
        <v>41</v>
      </c>
      <c r="D4127" s="12" t="s">
        <v>1526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1547</v>
      </c>
      <c r="B4128" s="12">
        <v>89</v>
      </c>
      <c r="C4128" s="12">
        <v>41</v>
      </c>
      <c r="D4128" s="12" t="s">
        <v>1526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1547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1547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1547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1547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1547</v>
      </c>
      <c r="B4133" s="12">
        <v>12</v>
      </c>
      <c r="C4133" s="12">
        <v>74</v>
      </c>
      <c r="D4133" s="12" t="s">
        <v>1526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1547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1547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1547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1547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1547</v>
      </c>
      <c r="B4138" s="12">
        <v>37</v>
      </c>
      <c r="C4138" s="12">
        <v>73</v>
      </c>
      <c r="D4138" s="12" t="s">
        <v>1526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1547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1547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1547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1547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1547</v>
      </c>
      <c r="B4143" s="12">
        <v>63</v>
      </c>
      <c r="C4143" s="12">
        <v>73</v>
      </c>
      <c r="D4143" s="12" t="s">
        <v>1526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1547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1547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1547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1547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1547</v>
      </c>
      <c r="B4148" s="12">
        <v>87</v>
      </c>
      <c r="C4148" s="12">
        <v>73</v>
      </c>
      <c r="D4148" s="12" t="s">
        <v>1526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1547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1547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1547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1547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1547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1547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1548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1548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1548</v>
      </c>
      <c r="B4158" s="12">
        <v>11</v>
      </c>
      <c r="C4158" s="12">
        <v>13</v>
      </c>
      <c r="D4158" s="12" t="s">
        <v>1526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1548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1548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1548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1548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1548</v>
      </c>
      <c r="B4163" s="12">
        <v>37</v>
      </c>
      <c r="C4163" s="12">
        <v>13</v>
      </c>
      <c r="D4163" s="12" t="s">
        <v>1526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1548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1548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1548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1548</v>
      </c>
      <c r="B4167" s="12">
        <v>63</v>
      </c>
      <c r="C4167" s="12">
        <v>13</v>
      </c>
      <c r="D4167" s="12" t="s">
        <v>1526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1548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1548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1548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1548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1548</v>
      </c>
      <c r="B4172" s="12">
        <v>88</v>
      </c>
      <c r="C4172" s="12">
        <v>14</v>
      </c>
      <c r="D4172" s="12" t="s">
        <v>1526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1548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1548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1548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1548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1548</v>
      </c>
      <c r="B4177" s="12">
        <v>11</v>
      </c>
      <c r="C4177" s="12">
        <v>41</v>
      </c>
      <c r="D4177" s="12" t="s">
        <v>1526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1548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1548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1548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1548</v>
      </c>
      <c r="B4181" s="12">
        <v>37</v>
      </c>
      <c r="C4181" s="12">
        <v>41</v>
      </c>
      <c r="D4181" s="12" t="s">
        <v>1526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1548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1548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1548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1548</v>
      </c>
      <c r="B4185" s="12">
        <v>37</v>
      </c>
      <c r="C4185" s="12">
        <v>41</v>
      </c>
      <c r="D4185" s="12" t="s">
        <v>1526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1548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1548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1548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1548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1548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1548</v>
      </c>
      <c r="B4191" s="12">
        <v>63</v>
      </c>
      <c r="C4191" s="12">
        <v>41</v>
      </c>
      <c r="D4191" s="12" t="s">
        <v>1526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1548</v>
      </c>
      <c r="B4192" s="12">
        <v>89</v>
      </c>
      <c r="C4192" s="12">
        <v>41</v>
      </c>
      <c r="D4192" s="12" t="s">
        <v>1526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1548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1548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1548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1548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1548</v>
      </c>
      <c r="B4197" s="12">
        <v>12</v>
      </c>
      <c r="C4197" s="12">
        <v>74</v>
      </c>
      <c r="D4197" s="12" t="s">
        <v>1526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1548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1548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1548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1548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1548</v>
      </c>
      <c r="B4202" s="12">
        <v>37</v>
      </c>
      <c r="C4202" s="12">
        <v>73</v>
      </c>
      <c r="D4202" s="12" t="s">
        <v>1526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1548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1548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1548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1548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1548</v>
      </c>
      <c r="B4207" s="12">
        <v>63</v>
      </c>
      <c r="C4207" s="12">
        <v>73</v>
      </c>
      <c r="D4207" s="12" t="s">
        <v>1526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1548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1548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1548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1548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1548</v>
      </c>
      <c r="B4212" s="12">
        <v>87</v>
      </c>
      <c r="C4212" s="12">
        <v>73</v>
      </c>
      <c r="D4212" s="12" t="s">
        <v>1526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1548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1548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1548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1548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1548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1548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1549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1549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1549</v>
      </c>
      <c r="B4222" s="12">
        <v>11</v>
      </c>
      <c r="C4222" s="12">
        <v>13</v>
      </c>
      <c r="D4222" s="12" t="s">
        <v>1526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1549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1549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1549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1549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1549</v>
      </c>
      <c r="B4227" s="12">
        <v>37</v>
      </c>
      <c r="C4227" s="12">
        <v>13</v>
      </c>
      <c r="D4227" s="12" t="s">
        <v>1526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1549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1549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1549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1549</v>
      </c>
      <c r="B4231" s="12">
        <v>63</v>
      </c>
      <c r="C4231" s="12">
        <v>13</v>
      </c>
      <c r="D4231" s="12" t="s">
        <v>1526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1549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1549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1549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1549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1549</v>
      </c>
      <c r="B4236" s="12">
        <v>88</v>
      </c>
      <c r="C4236" s="12">
        <v>14</v>
      </c>
      <c r="D4236" s="12" t="s">
        <v>1526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1549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1549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1549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1549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1549</v>
      </c>
      <c r="B4241" s="12">
        <v>11</v>
      </c>
      <c r="C4241" s="12">
        <v>41</v>
      </c>
      <c r="D4241" s="12" t="s">
        <v>1526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1549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1549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1549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1549</v>
      </c>
      <c r="B4245" s="12">
        <v>37</v>
      </c>
      <c r="C4245" s="12">
        <v>41</v>
      </c>
      <c r="D4245" s="12" t="s">
        <v>1526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1549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1549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1549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1549</v>
      </c>
      <c r="B4249" s="12">
        <v>37</v>
      </c>
      <c r="C4249" s="12">
        <v>41</v>
      </c>
      <c r="D4249" s="12" t="s">
        <v>1526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1549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1549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1549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1549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1549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1549</v>
      </c>
      <c r="B4255" s="12">
        <v>63</v>
      </c>
      <c r="C4255" s="12">
        <v>41</v>
      </c>
      <c r="D4255" s="12" t="s">
        <v>1526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1549</v>
      </c>
      <c r="B4256" s="12">
        <v>89</v>
      </c>
      <c r="C4256" s="12">
        <v>41</v>
      </c>
      <c r="D4256" s="12" t="s">
        <v>1526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1549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1549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1549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1549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1549</v>
      </c>
      <c r="B4261" s="12">
        <v>12</v>
      </c>
      <c r="C4261" s="12">
        <v>74</v>
      </c>
      <c r="D4261" s="12" t="s">
        <v>1526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1549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1549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1549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1549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1549</v>
      </c>
      <c r="B4266" s="12">
        <v>37</v>
      </c>
      <c r="C4266" s="12">
        <v>73</v>
      </c>
      <c r="D4266" s="12" t="s">
        <v>1526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1549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1549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1549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1549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1549</v>
      </c>
      <c r="B4271" s="12">
        <v>63</v>
      </c>
      <c r="C4271" s="12">
        <v>73</v>
      </c>
      <c r="D4271" s="12" t="s">
        <v>1526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1549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1549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1549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1549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1549</v>
      </c>
      <c r="B4276" s="12">
        <v>87</v>
      </c>
      <c r="C4276" s="12">
        <v>73</v>
      </c>
      <c r="D4276" s="12" t="s">
        <v>1526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1549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1549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1549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1549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1549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1550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1551</v>
      </c>
    </row>
    <row r="4285" spans="1:14">
      <c r="A4285" s="11" t="s">
        <v>1552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1553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1552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1553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1553</v>
      </c>
      <c r="B4289" s="12">
        <v>50</v>
      </c>
      <c r="C4289" s="12">
        <v>50</v>
      </c>
      <c r="D4289" s="12" t="s">
        <v>1526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1553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1553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1553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1552</v>
      </c>
      <c r="B4293" s="18">
        <v>50</v>
      </c>
      <c r="C4293" s="18">
        <v>50</v>
      </c>
      <c r="D4293" s="18" t="s">
        <v>1535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1553</v>
      </c>
      <c r="B4294" s="18">
        <v>50</v>
      </c>
      <c r="C4294" s="18">
        <v>50</v>
      </c>
      <c r="D4294" s="18" t="s">
        <v>1536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1553</v>
      </c>
      <c r="B4295" s="18">
        <v>50</v>
      </c>
      <c r="C4295" s="18">
        <v>50</v>
      </c>
      <c r="D4295" s="18" t="s">
        <v>1537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1552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1553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1552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1553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1553</v>
      </c>
      <c r="B4300" s="12">
        <v>18</v>
      </c>
      <c r="C4300" s="12">
        <v>62</v>
      </c>
      <c r="D4300" s="12" t="s">
        <v>1526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1552</v>
      </c>
      <c r="B4301" s="18">
        <v>18</v>
      </c>
      <c r="C4301" s="18">
        <v>62</v>
      </c>
      <c r="D4301" s="18" t="s">
        <v>1535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1553</v>
      </c>
      <c r="B4302" s="18">
        <v>18</v>
      </c>
      <c r="C4302" s="18">
        <v>62</v>
      </c>
      <c r="D4302" s="18" t="s">
        <v>1536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1553</v>
      </c>
      <c r="B4303" s="18">
        <v>18</v>
      </c>
      <c r="C4303" s="18">
        <v>62</v>
      </c>
      <c r="D4303" s="18" t="s">
        <v>1537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1552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1553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1552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1553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1553</v>
      </c>
      <c r="B4308" s="12">
        <v>58</v>
      </c>
      <c r="C4308" s="12">
        <v>79</v>
      </c>
      <c r="D4308" s="12" t="s">
        <v>1526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1552</v>
      </c>
      <c r="B4309" s="18">
        <v>58</v>
      </c>
      <c r="C4309" s="18">
        <v>79</v>
      </c>
      <c r="D4309" s="18" t="s">
        <v>1535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1553</v>
      </c>
      <c r="B4310" s="18">
        <v>58</v>
      </c>
      <c r="C4310" s="18">
        <v>79</v>
      </c>
      <c r="D4310" s="18" t="s">
        <v>1536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1553</v>
      </c>
      <c r="B4311" s="18">
        <v>58</v>
      </c>
      <c r="C4311" s="18">
        <v>79</v>
      </c>
      <c r="D4311" s="18" t="s">
        <v>1537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1552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1553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1552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1553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1553</v>
      </c>
      <c r="B4316" s="12">
        <v>32</v>
      </c>
      <c r="C4316" s="12">
        <v>27</v>
      </c>
      <c r="D4316" s="12" t="s">
        <v>1526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1552</v>
      </c>
      <c r="B4317" s="18">
        <v>32</v>
      </c>
      <c r="C4317" s="18">
        <v>27</v>
      </c>
      <c r="D4317" s="18" t="s">
        <v>1535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1553</v>
      </c>
      <c r="B4318" s="18">
        <v>32</v>
      </c>
      <c r="C4318" s="18">
        <v>27</v>
      </c>
      <c r="D4318" s="18" t="s">
        <v>1536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1553</v>
      </c>
      <c r="B4319" s="18">
        <v>32</v>
      </c>
      <c r="C4319" s="18">
        <v>27</v>
      </c>
      <c r="D4319" s="18" t="s">
        <v>1537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1552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1553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1552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1553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1553</v>
      </c>
      <c r="B4324" s="12">
        <v>68</v>
      </c>
      <c r="C4324" s="12">
        <v>33</v>
      </c>
      <c r="D4324" s="12" t="s">
        <v>1526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1552</v>
      </c>
      <c r="B4325" s="18">
        <v>68</v>
      </c>
      <c r="C4325" s="18">
        <v>33</v>
      </c>
      <c r="D4325" s="18" t="s">
        <v>1535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1553</v>
      </c>
      <c r="B4326" s="18">
        <v>68</v>
      </c>
      <c r="C4326" s="18">
        <v>33</v>
      </c>
      <c r="D4326" s="18" t="s">
        <v>1536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1553</v>
      </c>
      <c r="B4327" s="18">
        <v>68</v>
      </c>
      <c r="C4327" s="18">
        <v>33</v>
      </c>
      <c r="D4327" s="18" t="s">
        <v>1537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1554</v>
      </c>
    </row>
    <row r="4330" spans="1:14">
      <c r="A4330" s="11" t="s">
        <v>1555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1555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1555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1555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1555</v>
      </c>
      <c r="B4334" s="12">
        <v>50</v>
      </c>
      <c r="C4334" s="12">
        <v>50</v>
      </c>
      <c r="D4334" s="12" t="s">
        <v>1526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1555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1555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1555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1555</v>
      </c>
      <c r="B4338" s="18">
        <v>50</v>
      </c>
      <c r="C4338" s="18">
        <v>50</v>
      </c>
      <c r="D4338" s="18" t="s">
        <v>1535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1555</v>
      </c>
      <c r="B4339" s="18">
        <v>50</v>
      </c>
      <c r="C4339" s="18">
        <v>50</v>
      </c>
      <c r="D4339" s="18" t="s">
        <v>1536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1555</v>
      </c>
      <c r="B4340" s="18">
        <v>50</v>
      </c>
      <c r="C4340" s="18">
        <v>50</v>
      </c>
      <c r="D4340" s="18" t="s">
        <v>1537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1555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1555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1556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1556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1556</v>
      </c>
      <c r="B4345" s="12">
        <v>49</v>
      </c>
      <c r="C4345" s="12">
        <v>67</v>
      </c>
      <c r="D4345" s="12" t="s">
        <v>1526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1555</v>
      </c>
      <c r="B4346" s="18">
        <v>49</v>
      </c>
      <c r="C4346" s="18">
        <v>67</v>
      </c>
      <c r="D4346" s="18" t="s">
        <v>1535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1555</v>
      </c>
      <c r="B4347" s="18">
        <v>49</v>
      </c>
      <c r="C4347" s="18">
        <v>67</v>
      </c>
      <c r="D4347" s="18" t="s">
        <v>1536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1555</v>
      </c>
      <c r="B4348" s="18">
        <v>49</v>
      </c>
      <c r="C4348" s="18">
        <v>67</v>
      </c>
      <c r="D4348" s="18" t="s">
        <v>1537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1555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1555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1556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1556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1556</v>
      </c>
      <c r="B4353" s="12">
        <v>82</v>
      </c>
      <c r="C4353" s="12">
        <v>31</v>
      </c>
      <c r="D4353" s="12" t="s">
        <v>1526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1555</v>
      </c>
      <c r="B4354" s="18">
        <v>82</v>
      </c>
      <c r="C4354" s="18">
        <v>31</v>
      </c>
      <c r="D4354" s="18" t="s">
        <v>1535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1555</v>
      </c>
      <c r="B4355" s="18">
        <v>82</v>
      </c>
      <c r="C4355" s="18">
        <v>31</v>
      </c>
      <c r="D4355" s="18" t="s">
        <v>1536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1555</v>
      </c>
      <c r="B4356" s="18">
        <v>82</v>
      </c>
      <c r="C4356" s="18">
        <v>31</v>
      </c>
      <c r="D4356" s="18" t="s">
        <v>1537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1555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1555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1556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1556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1556</v>
      </c>
      <c r="B4361" s="12">
        <v>29</v>
      </c>
      <c r="C4361" s="12">
        <v>31</v>
      </c>
      <c r="D4361" s="12" t="s">
        <v>1526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1555</v>
      </c>
      <c r="B4362" s="18">
        <v>29</v>
      </c>
      <c r="C4362" s="18">
        <v>31</v>
      </c>
      <c r="D4362" s="18" t="s">
        <v>1535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1555</v>
      </c>
      <c r="B4363" s="18">
        <v>29</v>
      </c>
      <c r="C4363" s="18">
        <v>31</v>
      </c>
      <c r="D4363" s="18" t="s">
        <v>1536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1556</v>
      </c>
      <c r="B4364" s="18">
        <v>29</v>
      </c>
      <c r="C4364" s="18">
        <v>31</v>
      </c>
      <c r="D4364" s="18" t="s">
        <v>1537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1555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1555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1556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1556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1556</v>
      </c>
      <c r="B4369" s="12">
        <v>47</v>
      </c>
      <c r="C4369" s="12">
        <v>20</v>
      </c>
      <c r="D4369" s="12" t="s">
        <v>1526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1555</v>
      </c>
      <c r="B4370" s="18">
        <v>47</v>
      </c>
      <c r="C4370" s="18">
        <v>20</v>
      </c>
      <c r="D4370" s="18" t="s">
        <v>1535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1555</v>
      </c>
      <c r="B4371" s="18">
        <v>47</v>
      </c>
      <c r="C4371" s="18">
        <v>20</v>
      </c>
      <c r="D4371" s="18" t="s">
        <v>1536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1556</v>
      </c>
      <c r="B4372" s="18">
        <v>47</v>
      </c>
      <c r="C4372" s="18">
        <v>20</v>
      </c>
      <c r="D4372" s="18" t="s">
        <v>1537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1557</v>
      </c>
    </row>
    <row r="4375" spans="1:14">
      <c r="A4375" s="11" t="s">
        <v>1558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1558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1558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1558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1558</v>
      </c>
      <c r="B4379" s="12">
        <v>50</v>
      </c>
      <c r="C4379" s="12">
        <v>50</v>
      </c>
      <c r="D4379" s="12" t="s">
        <v>1526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1558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1558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1558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1558</v>
      </c>
      <c r="B4383" s="18">
        <v>50</v>
      </c>
      <c r="C4383" s="18">
        <v>50</v>
      </c>
      <c r="D4383" s="18" t="s">
        <v>1535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1558</v>
      </c>
      <c r="B4384" s="18">
        <v>50</v>
      </c>
      <c r="C4384" s="18">
        <v>50</v>
      </c>
      <c r="D4384" s="18" t="s">
        <v>1536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1558</v>
      </c>
      <c r="B4385" s="18">
        <v>50</v>
      </c>
      <c r="C4385" s="18">
        <v>50</v>
      </c>
      <c r="D4385" s="18" t="s">
        <v>1537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1558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1559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1559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1559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1559</v>
      </c>
      <c r="B4390" s="12">
        <v>33</v>
      </c>
      <c r="C4390" s="12">
        <v>74</v>
      </c>
      <c r="D4390" s="12" t="s">
        <v>1526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1558</v>
      </c>
      <c r="B4391" s="18">
        <v>33</v>
      </c>
      <c r="C4391" s="18">
        <v>74</v>
      </c>
      <c r="D4391" s="18" t="s">
        <v>1535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1558</v>
      </c>
      <c r="B4392" s="18">
        <v>33</v>
      </c>
      <c r="C4392" s="18">
        <v>74</v>
      </c>
      <c r="D4392" s="18" t="s">
        <v>1536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1558</v>
      </c>
      <c r="B4393" s="18">
        <v>33</v>
      </c>
      <c r="C4393" s="18">
        <v>74</v>
      </c>
      <c r="D4393" s="18" t="s">
        <v>1537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1558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1559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1559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1559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1559</v>
      </c>
      <c r="B4398" s="12">
        <v>32</v>
      </c>
      <c r="C4398" s="12">
        <v>24</v>
      </c>
      <c r="D4398" s="12" t="s">
        <v>1526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1558</v>
      </c>
      <c r="B4399" s="18">
        <v>32</v>
      </c>
      <c r="C4399" s="18">
        <v>24</v>
      </c>
      <c r="D4399" s="18" t="s">
        <v>1535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1558</v>
      </c>
      <c r="B4400" s="18">
        <v>32</v>
      </c>
      <c r="C4400" s="18">
        <v>24</v>
      </c>
      <c r="D4400" s="18" t="s">
        <v>1536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1558</v>
      </c>
      <c r="B4401" s="18">
        <v>32</v>
      </c>
      <c r="C4401" s="18">
        <v>24</v>
      </c>
      <c r="D4401" s="18" t="s">
        <v>1537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1558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1559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1559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1559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1559</v>
      </c>
      <c r="B4406" s="12">
        <v>66</v>
      </c>
      <c r="C4406" s="12">
        <v>60</v>
      </c>
      <c r="D4406" s="12" t="s">
        <v>1526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1558</v>
      </c>
      <c r="B4407" s="18">
        <v>66</v>
      </c>
      <c r="C4407" s="18">
        <v>60</v>
      </c>
      <c r="D4407" s="18" t="s">
        <v>1535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1558</v>
      </c>
      <c r="B4408" s="18">
        <v>66</v>
      </c>
      <c r="C4408" s="18">
        <v>60</v>
      </c>
      <c r="D4408" s="18" t="s">
        <v>1536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1558</v>
      </c>
      <c r="B4409" s="18">
        <v>66</v>
      </c>
      <c r="C4409" s="18">
        <v>60</v>
      </c>
      <c r="D4409" s="18" t="s">
        <v>1537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1558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1559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1559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1559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1559</v>
      </c>
      <c r="B4414" s="12">
        <v>88</v>
      </c>
      <c r="C4414" s="12">
        <v>66</v>
      </c>
      <c r="D4414" s="12" t="s">
        <v>1526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1558</v>
      </c>
      <c r="B4415" s="18">
        <v>88</v>
      </c>
      <c r="C4415" s="18">
        <v>66</v>
      </c>
      <c r="D4415" s="18" t="s">
        <v>1535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1558</v>
      </c>
      <c r="B4416" s="18">
        <v>88</v>
      </c>
      <c r="C4416" s="18">
        <v>66</v>
      </c>
      <c r="D4416" s="18" t="s">
        <v>1536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1558</v>
      </c>
      <c r="B4417" s="18">
        <v>88</v>
      </c>
      <c r="C4417" s="18">
        <v>66</v>
      </c>
      <c r="D4417" s="18" t="s">
        <v>1537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1558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1559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1559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1559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1559</v>
      </c>
      <c r="B4422" s="12">
        <v>74</v>
      </c>
      <c r="C4422" s="12">
        <v>22</v>
      </c>
      <c r="D4422" s="12" t="s">
        <v>1526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1558</v>
      </c>
      <c r="B4423" s="18">
        <v>74</v>
      </c>
      <c r="C4423" s="18">
        <v>22</v>
      </c>
      <c r="D4423" s="18" t="s">
        <v>1535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1558</v>
      </c>
      <c r="B4424" s="18">
        <v>74</v>
      </c>
      <c r="C4424" s="18">
        <v>22</v>
      </c>
      <c r="D4424" s="18" t="s">
        <v>1536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1558</v>
      </c>
      <c r="B4425" s="18">
        <v>74</v>
      </c>
      <c r="C4425" s="18">
        <v>22</v>
      </c>
      <c r="D4425" s="18" t="s">
        <v>1537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1560</v>
      </c>
    </row>
    <row r="4428" spans="1:14">
      <c r="A4428" s="11" t="s">
        <v>1561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1561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1561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1561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1561</v>
      </c>
      <c r="B4432" s="12">
        <v>23</v>
      </c>
      <c r="C4432" s="12">
        <v>20</v>
      </c>
      <c r="D4432" s="12" t="s">
        <v>1526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1561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1561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1561</v>
      </c>
      <c r="B4435" s="12">
        <v>17</v>
      </c>
      <c r="C4435" s="12">
        <v>26</v>
      </c>
      <c r="D4435" s="12" t="s">
        <v>1526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1561</v>
      </c>
      <c r="B4436" s="18">
        <v>19</v>
      </c>
      <c r="C4436" s="18">
        <v>24</v>
      </c>
      <c r="D4436" s="18" t="s">
        <v>1562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1253</v>
      </c>
    </row>
    <row r="4439" spans="1:14">
      <c r="A4439" s="11" t="s">
        <v>1563</v>
      </c>
    </row>
    <row r="4440" spans="1:14">
      <c r="A4440" s="11" t="s">
        <v>1296</v>
      </c>
    </row>
    <row r="4441" spans="1:14">
      <c r="A4441" s="11" t="s">
        <v>1564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1298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1564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1298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1298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1298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1298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1298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1298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1298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1298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1298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1298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1298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1298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1298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1298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1298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1298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1298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1298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1298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1298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1298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1298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1298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1298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1298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1298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1298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1298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1298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1298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1298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1298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1298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1298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1298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1298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1298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1298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1298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1298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1298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1565</v>
      </c>
    </row>
    <row r="4488" spans="1:14">
      <c r="A4488" s="11" t="s">
        <v>1566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1566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1566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1566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1566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1566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1567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1566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1566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1567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1566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1566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1567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1566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1566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1567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1566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1566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1567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1566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1566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1567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1566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1566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1568</v>
      </c>
    </row>
    <row r="4515" spans="1:14">
      <c r="A4515" s="11" t="s">
        <v>1569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1569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1569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1569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1569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1569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1569</v>
      </c>
      <c r="B4521" s="18">
        <v>100</v>
      </c>
      <c r="C4521" s="18">
        <v>100</v>
      </c>
      <c r="D4521" s="18" t="s">
        <v>1570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1569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1569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1569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1569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1569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1569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1569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1569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1569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1569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1569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1569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1569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1569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1569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1569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1569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1569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1569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1569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1569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1569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1569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1569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1571</v>
      </c>
    </row>
    <row r="4549" spans="1:14">
      <c r="A4549" s="11" t="s">
        <v>1572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1572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1572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1572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1572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1572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1572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1572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1572</v>
      </c>
      <c r="B4557" s="18">
        <v>100</v>
      </c>
      <c r="C4557" s="18">
        <v>100</v>
      </c>
      <c r="D4557" s="18" t="s">
        <v>1570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1572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1572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1572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1572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1572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1572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1572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1572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1572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1572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1572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1572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1572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1572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1572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1572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1572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1572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1572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1572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1572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1572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1572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1572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1572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1572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1572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1572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1573</v>
      </c>
    </row>
    <row r="4589" spans="1:14">
      <c r="A4589" s="11" t="s">
        <v>1574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1574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1574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1574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1574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1574</v>
      </c>
      <c r="B4594" s="12">
        <v>100</v>
      </c>
      <c r="C4594" s="12">
        <v>100</v>
      </c>
      <c r="D4594" s="12" t="s">
        <v>1575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1574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1574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1574</v>
      </c>
      <c r="B4597" s="18">
        <v>100</v>
      </c>
      <c r="C4597" s="18">
        <v>100</v>
      </c>
      <c r="D4597" s="18" t="s">
        <v>1570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1574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1574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1574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1574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1574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1574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1574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1574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1574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1574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1574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1574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1574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1574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1574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1574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1574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1574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1574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1574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1574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1574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1574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1574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1574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1574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1574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1574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1576</v>
      </c>
    </row>
    <row r="4629" spans="1:14">
      <c r="A4629" s="11" t="s">
        <v>1577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1577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1577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1577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1577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1577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1577</v>
      </c>
      <c r="B4635" s="12">
        <v>100</v>
      </c>
      <c r="C4635" s="12">
        <v>100</v>
      </c>
      <c r="D4635" s="12" t="s">
        <v>1575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1577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1577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1577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1577</v>
      </c>
      <c r="B4639" s="18">
        <v>100</v>
      </c>
      <c r="C4639" s="18">
        <v>100</v>
      </c>
      <c r="D4639" s="18" t="s">
        <v>1570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1577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1577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1577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1577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1577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1577</v>
      </c>
      <c r="B4646" s="18">
        <v>21</v>
      </c>
      <c r="C4646" s="18">
        <v>39</v>
      </c>
      <c r="D4646" s="18" t="s">
        <v>1578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1577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1577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1577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1577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1577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1577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1577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1577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1577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1577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1577</v>
      </c>
      <c r="B4657" s="18">
        <v>80</v>
      </c>
      <c r="C4657" s="18">
        <v>80</v>
      </c>
      <c r="D4657" s="18" t="s">
        <v>1578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1577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1577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1577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1577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1577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1577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1577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1577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1577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1577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1577</v>
      </c>
      <c r="B4668" s="18">
        <v>66</v>
      </c>
      <c r="C4668" s="18">
        <v>162</v>
      </c>
      <c r="D4668" s="18" t="s">
        <v>1578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1577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1577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1577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1577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1577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1577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1577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1577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1577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1577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1577</v>
      </c>
      <c r="B4679" s="18">
        <v>176</v>
      </c>
      <c r="C4679" s="18">
        <v>122</v>
      </c>
      <c r="D4679" s="18" t="s">
        <v>1578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1577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1577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1577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1577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1577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1577</v>
      </c>
      <c r="B4685" s="18">
        <v>83</v>
      </c>
      <c r="C4685" s="18">
        <v>168</v>
      </c>
      <c r="D4685" s="18" t="s">
        <v>1579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1580</v>
      </c>
    </row>
    <row r="4688" spans="1:14">
      <c r="A4688" s="11" t="s">
        <v>1581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1581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1581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1581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1581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1581</v>
      </c>
      <c r="B4693" s="12">
        <v>150</v>
      </c>
      <c r="C4693" s="12">
        <v>150</v>
      </c>
      <c r="D4693" s="12" t="s">
        <v>1582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1581</v>
      </c>
      <c r="B4694" s="12">
        <v>150</v>
      </c>
      <c r="C4694" s="12">
        <v>150</v>
      </c>
      <c r="D4694" s="12" t="s">
        <v>1575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1581</v>
      </c>
      <c r="B4695" s="12">
        <v>150</v>
      </c>
      <c r="C4695" s="12">
        <v>150</v>
      </c>
      <c r="D4695" s="12" t="s">
        <v>1583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1581</v>
      </c>
      <c r="B4696" s="12">
        <v>150</v>
      </c>
      <c r="C4696" s="12">
        <v>150</v>
      </c>
      <c r="D4696" s="12" t="s">
        <v>1584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1581</v>
      </c>
      <c r="B4697" s="12">
        <v>150</v>
      </c>
      <c r="C4697" s="12">
        <v>150</v>
      </c>
      <c r="D4697" s="12" t="s">
        <v>1585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1581</v>
      </c>
      <c r="B4698" s="18">
        <v>150</v>
      </c>
      <c r="C4698" s="18">
        <v>170</v>
      </c>
      <c r="D4698" s="18" t="s">
        <v>1570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1581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1581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1581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1581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1581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1581</v>
      </c>
      <c r="B4705" s="18">
        <v>150</v>
      </c>
      <c r="C4705" s="18">
        <v>170</v>
      </c>
      <c r="D4705" s="18" t="s">
        <v>1578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1581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1581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1581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1581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1581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1581</v>
      </c>
      <c r="B4711" s="18">
        <v>33</v>
      </c>
      <c r="C4711" s="18">
        <v>88</v>
      </c>
      <c r="D4711" s="18" t="s">
        <v>1578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1581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1581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1581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1581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1581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1581</v>
      </c>
      <c r="B4717" s="18">
        <v>19</v>
      </c>
      <c r="C4717" s="18">
        <v>144</v>
      </c>
      <c r="D4717" s="18" t="s">
        <v>1578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1581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1581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1581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1581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1581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1581</v>
      </c>
      <c r="B4723" s="18">
        <v>62</v>
      </c>
      <c r="C4723" s="18">
        <v>197</v>
      </c>
      <c r="D4723" s="18" t="s">
        <v>1578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1581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1581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1581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1581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1581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1581</v>
      </c>
      <c r="B4729" s="18">
        <v>50</v>
      </c>
      <c r="C4729" s="18">
        <v>224</v>
      </c>
      <c r="D4729" s="18" t="s">
        <v>1578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1581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1581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1581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1581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1581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1581</v>
      </c>
      <c r="B4735" s="18">
        <v>40</v>
      </c>
      <c r="C4735" s="18">
        <v>265</v>
      </c>
      <c r="D4735" s="18" t="s">
        <v>1578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1581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1581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1581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1581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1581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1581</v>
      </c>
      <c r="B4741" s="18">
        <v>78</v>
      </c>
      <c r="C4741" s="18">
        <v>256</v>
      </c>
      <c r="D4741" s="18" t="s">
        <v>1578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1581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1581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1581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1581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1581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1581</v>
      </c>
      <c r="B4747" s="18">
        <v>145</v>
      </c>
      <c r="C4747" s="18">
        <v>263</v>
      </c>
      <c r="D4747" s="18" t="s">
        <v>1578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1581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1581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1581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1581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1581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1581</v>
      </c>
      <c r="B4753" s="18">
        <v>106</v>
      </c>
      <c r="C4753" s="18">
        <v>212</v>
      </c>
      <c r="D4753" s="18" t="s">
        <v>1578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1581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1581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1581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1581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1581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1581</v>
      </c>
      <c r="B4759" s="18">
        <v>79</v>
      </c>
      <c r="C4759" s="18">
        <v>90</v>
      </c>
      <c r="D4759" s="18" t="s">
        <v>1578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1581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1581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1581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1581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1581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1581</v>
      </c>
      <c r="B4765" s="18">
        <v>187</v>
      </c>
      <c r="C4765" s="18">
        <v>192</v>
      </c>
      <c r="D4765" s="18" t="s">
        <v>1578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1581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1581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1581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1581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1581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1581</v>
      </c>
      <c r="B4771" s="18">
        <v>211</v>
      </c>
      <c r="C4771" s="18">
        <v>142</v>
      </c>
      <c r="D4771" s="18" t="s">
        <v>1578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1581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1581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1581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1581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1581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1581</v>
      </c>
      <c r="B4777" s="18">
        <v>226</v>
      </c>
      <c r="C4777" s="18">
        <v>262</v>
      </c>
      <c r="D4777" s="18" t="s">
        <v>1578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1581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1581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1581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1581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1581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1581</v>
      </c>
      <c r="B4783" s="18">
        <v>258</v>
      </c>
      <c r="C4783" s="18">
        <v>236</v>
      </c>
      <c r="D4783" s="18" t="s">
        <v>1578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1581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1581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1581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1581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1581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1581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1581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1581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1581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1581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1581</v>
      </c>
      <c r="B4794" s="18">
        <v>271</v>
      </c>
      <c r="C4794" s="18">
        <v>108</v>
      </c>
      <c r="D4794" s="18" t="s">
        <v>1578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1581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1581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1581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1581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1581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1581</v>
      </c>
      <c r="B4800" s="18">
        <v>162</v>
      </c>
      <c r="C4800" s="18">
        <v>90</v>
      </c>
      <c r="D4800" s="18" t="s">
        <v>1578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1581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1581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1581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1581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1581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1581</v>
      </c>
      <c r="B4806" s="18">
        <v>244</v>
      </c>
      <c r="C4806" s="18">
        <v>94</v>
      </c>
      <c r="D4806" s="18" t="s">
        <v>1578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1581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1581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1581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1581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1581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1581</v>
      </c>
      <c r="B4812" s="18">
        <v>244</v>
      </c>
      <c r="C4812" s="18">
        <v>53</v>
      </c>
      <c r="D4812" s="18" t="s">
        <v>1578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1581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1581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1581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1581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1581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1586</v>
      </c>
    </row>
    <row r="4820" spans="1:14">
      <c r="A4820" s="11" t="s">
        <v>1587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1587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1587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1587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1587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1587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1587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1587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1587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1587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1587</v>
      </c>
      <c r="B4830" s="18">
        <v>50</v>
      </c>
      <c r="C4830" s="18">
        <v>50</v>
      </c>
      <c r="D4830" s="18" t="s">
        <v>1578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1587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1587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1587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1587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1587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1587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1587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1587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1587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1587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1588</v>
      </c>
    </row>
    <row r="4844" spans="1:14">
      <c r="A4844" s="11" t="s">
        <v>1589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1589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1589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1589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1589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1589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1589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1589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1589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1589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1589</v>
      </c>
      <c r="B4854" s="18">
        <v>20</v>
      </c>
      <c r="C4854" s="18">
        <v>84</v>
      </c>
      <c r="D4854" s="18" t="s">
        <v>1578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1589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1589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1589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1589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1589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1589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1589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1589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1589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1589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1590</v>
      </c>
    </row>
    <row r="4868" spans="1:14">
      <c r="A4868" s="11" t="s">
        <v>1591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1591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1591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1591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1591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1591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1591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1591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1591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1591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1591</v>
      </c>
      <c r="B4878" s="18">
        <v>50</v>
      </c>
      <c r="C4878" s="18">
        <v>50</v>
      </c>
      <c r="D4878" s="18" t="s">
        <v>1578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1591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1591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1591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1591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1591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1591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1591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1591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1591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1592</v>
      </c>
    </row>
    <row r="4891" spans="1:14">
      <c r="A4891" s="11" t="s">
        <v>1593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1593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1593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1593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1593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1593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1593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1593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1593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1593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1593</v>
      </c>
      <c r="B4901" s="18">
        <v>50</v>
      </c>
      <c r="C4901" s="18">
        <v>50</v>
      </c>
      <c r="D4901" s="18" t="s">
        <v>1578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1593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1593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1593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1593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1593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1593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1593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1593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1593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1593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1594</v>
      </c>
    </row>
    <row r="4915" spans="1:14">
      <c r="A4915" s="11" t="s">
        <v>1595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1595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1595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1595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1595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1595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1595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1595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1595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1595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1595</v>
      </c>
      <c r="B4925" s="18">
        <v>50</v>
      </c>
      <c r="C4925" s="18">
        <v>50</v>
      </c>
      <c r="D4925" s="18" t="s">
        <v>1578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1595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1595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1595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1595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1595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1595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1595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1595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1595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1595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1596</v>
      </c>
    </row>
    <row r="4939" spans="1:14">
      <c r="A4939" s="11" t="s">
        <v>1597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1597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1597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1597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1597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1597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1597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1597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1597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1597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1597</v>
      </c>
      <c r="B4949" s="18">
        <v>100</v>
      </c>
      <c r="C4949" s="18">
        <v>100</v>
      </c>
      <c r="D4949" s="18" t="s">
        <v>1570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1597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1597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1597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1597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1597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1597</v>
      </c>
      <c r="B4956" s="18">
        <v>52</v>
      </c>
      <c r="C4956" s="18">
        <v>162</v>
      </c>
      <c r="D4956" s="18" t="s">
        <v>1578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1597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1597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1597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1597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1597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1597</v>
      </c>
      <c r="B4962" s="18">
        <v>162</v>
      </c>
      <c r="C4962" s="18">
        <v>165</v>
      </c>
      <c r="D4962" s="18" t="s">
        <v>1578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1597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1597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1597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1597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1597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1597</v>
      </c>
      <c r="B4968" s="18">
        <v>128</v>
      </c>
      <c r="C4968" s="18">
        <v>132</v>
      </c>
      <c r="D4968" s="18" t="s">
        <v>1578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1597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1597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1597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1597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1597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1597</v>
      </c>
      <c r="B4974" s="18">
        <v>126</v>
      </c>
      <c r="C4974" s="18">
        <v>98</v>
      </c>
      <c r="D4974" s="18" t="s">
        <v>1578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1597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1597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1597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1597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1597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1597</v>
      </c>
      <c r="B4980" s="18">
        <v>164</v>
      </c>
      <c r="C4980" s="18">
        <v>87</v>
      </c>
      <c r="D4980" s="18" t="s">
        <v>1578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1597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1597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1597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1597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1597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1597</v>
      </c>
      <c r="B4986" s="18">
        <v>161</v>
      </c>
      <c r="C4986" s="18">
        <v>45</v>
      </c>
      <c r="D4986" s="18" t="s">
        <v>1578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1597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1597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1597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1597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1597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1597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1597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1597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1597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1597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1597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1597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1597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1597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1597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1597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1597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1597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1597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1597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1597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1597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1597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1597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1597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1597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1597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1597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1597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1597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1597</v>
      </c>
      <c r="B5017" s="18">
        <v>75</v>
      </c>
      <c r="C5017" s="18">
        <v>23</v>
      </c>
      <c r="D5017" s="18" t="s">
        <v>1578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1597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1597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1597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1597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1597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1597</v>
      </c>
      <c r="B5023" s="18">
        <v>24</v>
      </c>
      <c r="C5023" s="18">
        <v>83</v>
      </c>
      <c r="D5023" s="18" t="s">
        <v>1578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1597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1597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1597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1597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1597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1597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1597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1597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1597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1597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1253</v>
      </c>
    </row>
    <row r="5036" spans="1:14">
      <c r="A5036" s="11" t="s">
        <v>1598</v>
      </c>
    </row>
    <row r="5037" spans="1:14">
      <c r="A5037" s="11" t="s">
        <v>1599</v>
      </c>
    </row>
    <row r="5038" spans="1:14">
      <c r="A5038" s="11" t="s">
        <v>1600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1601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1601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1601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1600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1601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1601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1601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1600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1601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1601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1601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1601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1601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1601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1600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1601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1601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1601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1600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1601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1601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1601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1600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1601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1601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1601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1600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1601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1601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1601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1600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1601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1601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1601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1600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1601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1601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1601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1600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1601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1601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1601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1600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1601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1601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1601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1602</v>
      </c>
    </row>
    <row r="5088" spans="1:14">
      <c r="A5088" s="11" t="s">
        <v>1603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1603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1603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1603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1603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1603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1603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1603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1603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1603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1603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1603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1603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1603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1603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1603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1603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1603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1603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1603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1603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1603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1603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1603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1603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1603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1603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1603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1603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1603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1603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1603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1603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1603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1603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1603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1603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1603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1603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1603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1603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1603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1603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1603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1603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1603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1603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1604</v>
      </c>
    </row>
    <row r="5138" spans="1:14">
      <c r="A5138" s="11" t="s">
        <v>1605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1605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1605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1605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1605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1605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1605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1605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1605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1605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1605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1605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1605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1605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1605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1605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1605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1605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1605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1605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1605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1605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1605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1605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1605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1605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1605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1605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1605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1605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1605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1605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1605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1605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1605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1605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1605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1605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1605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1605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1605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1605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1605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1605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1605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1605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1605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1605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1605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1605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1605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1605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1605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1605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1606</v>
      </c>
    </row>
    <row r="5195" spans="1:14">
      <c r="A5195" s="11" t="s">
        <v>1607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1607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1607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1607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1607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1607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1607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1607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1607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1607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1607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1607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1607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1607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1607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1607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1607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1607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1607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1607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1607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1607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1607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1607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1607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1607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1607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1607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1607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1607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1607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1607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1607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1607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1607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1607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1607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1607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1607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1607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1607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1607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1607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1607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1607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1607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1608</v>
      </c>
    </row>
    <row r="5244" spans="1:14">
      <c r="A5244" s="11" t="s">
        <v>1609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1609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1609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1609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1609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1609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1609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1609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1609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1609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1609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1609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1609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1609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1609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1609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1609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1609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1609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1609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1609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1609</v>
      </c>
      <c r="B5265" s="18">
        <v>200</v>
      </c>
      <c r="C5265" s="18">
        <v>200</v>
      </c>
      <c r="D5265" s="18" t="s">
        <v>1610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1609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1609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1609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1609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1609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1609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1609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1609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1609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1609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1609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1609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1609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1609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1609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1609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1609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1609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1609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1609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1609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1609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1609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1609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1611</v>
      </c>
    </row>
    <row r="5293" spans="1:14">
      <c r="A5293" s="11" t="s">
        <v>1612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1612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1612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1612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1612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1612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1612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1612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1612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1612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1613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1613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1613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1613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1613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1613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1613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1613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1613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1613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1614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1614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1614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1614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1614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1614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1614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1614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1614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1614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1615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1615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1615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1615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1615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1615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1615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1615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1615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1615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1616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1616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1616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1616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1616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1616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1616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1616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1616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1616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1617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1617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1617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1617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1617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1617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1617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1617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1617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1617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1618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1618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1618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1618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1618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1618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1618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1618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1618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1618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1619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1619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1619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1619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1619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1619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1619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1619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1619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1619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1620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1620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1620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1620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1620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1620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1620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1620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1620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1620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1621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1621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1621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1621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1621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1621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1621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1621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1621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1621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1622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1622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1622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1622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1622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1622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1622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1622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1622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1622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1623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1623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1623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1623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1623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1623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1623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1623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1623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1623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1624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1624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1624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1624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1624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1624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1624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1624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1624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1624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1625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1625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1625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1625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1625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1625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1625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1625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1625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1625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1626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1626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1626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1626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1626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1626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1626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1626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1626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1626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1627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1627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1627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1627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1627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1627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1627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1627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1627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1627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1628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1628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1628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1628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1628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1628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1628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1628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1628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1628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1629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1629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1629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1629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1629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1629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1629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1629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1629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1629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1630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1630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1630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1630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1630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1630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1630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1630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1630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1630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1631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1631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1631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1631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1631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1631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1631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1631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1631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1631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1632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1632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1632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1632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1632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1632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1632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1632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1632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1632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1633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1633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1633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1633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1633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1633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1633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1633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1633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1633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1634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1634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1634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1634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1634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1634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1634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1634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1634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1634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1635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1635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1635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1635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1635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1635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1635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1635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1635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1635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1636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1636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1636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1636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1636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1636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1636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1636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1636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1636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1637</v>
      </c>
    </row>
    <row r="5570" spans="1:14">
      <c r="A5570" s="11" t="s">
        <v>1638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1639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1639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1639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1639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1639</v>
      </c>
      <c r="B5575" s="12">
        <v>25</v>
      </c>
      <c r="C5575" s="12">
        <v>25</v>
      </c>
      <c r="D5575" s="12" t="s">
        <v>1640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1639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1641</v>
      </c>
    </row>
    <row r="5579" spans="1:14">
      <c r="A5579" s="11" t="s">
        <v>1642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1642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1642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1642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1642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1642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1642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1642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1642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1642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1642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1642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1642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1642</v>
      </c>
      <c r="B5592" s="12">
        <v>100</v>
      </c>
      <c r="C5592" s="12">
        <v>100</v>
      </c>
      <c r="D5592" s="12" t="s">
        <v>1643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1642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1642</v>
      </c>
      <c r="B5594" s="12">
        <v>100</v>
      </c>
      <c r="C5594" s="12">
        <v>100</v>
      </c>
      <c r="D5594" s="12" t="s">
        <v>1644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1642</v>
      </c>
      <c r="B5595" s="12">
        <v>100</v>
      </c>
      <c r="C5595" s="12">
        <v>100</v>
      </c>
      <c r="D5595" s="12" t="s">
        <v>1645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1642</v>
      </c>
      <c r="B5596" s="12">
        <v>100</v>
      </c>
      <c r="C5596" s="12">
        <v>100</v>
      </c>
      <c r="D5596" s="12" t="s">
        <v>1646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1642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1642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1642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1642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1642</v>
      </c>
      <c r="B5601" s="18">
        <v>100</v>
      </c>
      <c r="C5601" s="18">
        <v>100</v>
      </c>
      <c r="D5601" s="18" t="s">
        <v>1647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1642</v>
      </c>
      <c r="B5602" s="18">
        <v>100</v>
      </c>
      <c r="C5602" s="18">
        <v>100</v>
      </c>
      <c r="D5602" s="18" t="s">
        <v>1648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1642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1649</v>
      </c>
    </row>
    <row r="5605" spans="1:14" s="18" customFormat="1">
      <c r="A5605" s="17" t="s">
        <v>1650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1253</v>
      </c>
    </row>
    <row r="5608" spans="1:14">
      <c r="A5608" s="11" t="s">
        <v>1651</v>
      </c>
    </row>
    <row r="5609" spans="1:14">
      <c r="A5609" s="11" t="s">
        <v>1652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1652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1652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1652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1652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1652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1652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1652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1652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1652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1652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1652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1652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1652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1652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1652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1652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1652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1652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>
      <c r="A5628" s="11" t="s">
        <v>1652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1652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1253</v>
      </c>
    </row>
    <row r="5632" spans="1:14">
      <c r="A5632" s="11" t="s">
        <v>1653</v>
      </c>
    </row>
    <row r="5633" spans="1:14">
      <c r="A5633" s="11" t="s">
        <v>1654</v>
      </c>
    </row>
    <row r="5634" spans="1:14">
      <c r="A5634" s="11" t="s">
        <v>1655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1656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1656</v>
      </c>
      <c r="B5636" s="12">
        <v>50</v>
      </c>
      <c r="C5636" s="12">
        <v>50</v>
      </c>
      <c r="D5636" s="12" t="s">
        <v>1356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1656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1656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1656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1656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1656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1655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1656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1656</v>
      </c>
      <c r="B5645" s="12">
        <v>50</v>
      </c>
      <c r="C5645" s="12">
        <v>50</v>
      </c>
      <c r="D5645" s="12" t="s">
        <v>1356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1656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1656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1655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1656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1656</v>
      </c>
      <c r="B5650" s="12">
        <v>48</v>
      </c>
      <c r="C5650" s="12">
        <v>21</v>
      </c>
      <c r="D5650" s="12" t="s">
        <v>1356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1656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1656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1655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1656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1656</v>
      </c>
      <c r="B5655" s="12">
        <v>80</v>
      </c>
      <c r="C5655" s="12">
        <v>26</v>
      </c>
      <c r="D5655" s="12" t="s">
        <v>1356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1656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1656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1655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1656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1656</v>
      </c>
      <c r="B5660" s="12">
        <v>55</v>
      </c>
      <c r="C5660" s="12">
        <v>70</v>
      </c>
      <c r="D5660" s="12" t="s">
        <v>1356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1656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1656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1657</v>
      </c>
    </row>
    <row r="5665" spans="1:14">
      <c r="A5665" s="11" t="s">
        <v>1658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1658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1658</v>
      </c>
      <c r="B5667" s="12">
        <v>50</v>
      </c>
      <c r="C5667" s="12">
        <v>50</v>
      </c>
      <c r="D5667" s="12" t="s">
        <v>1356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1658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1658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1658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1658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1658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1658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1658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1658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1658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1658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1658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1658</v>
      </c>
      <c r="B5679" s="12">
        <v>50</v>
      </c>
      <c r="C5679" s="12">
        <v>50</v>
      </c>
      <c r="D5679" s="12" t="s">
        <v>1659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1658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1658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1658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1658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1658</v>
      </c>
      <c r="B5685" s="12">
        <v>48</v>
      </c>
      <c r="C5685" s="12">
        <v>79</v>
      </c>
      <c r="D5685" s="12" t="s">
        <v>1356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1658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1658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1658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1658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1658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1658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1658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1658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1658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1658</v>
      </c>
      <c r="B5695" s="12">
        <v>34</v>
      </c>
      <c r="C5695" s="12">
        <v>29</v>
      </c>
      <c r="D5695" s="12" t="s">
        <v>1356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1658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1658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1658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1658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1658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1658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1658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1658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1658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1658</v>
      </c>
      <c r="B5705" s="12">
        <v>74</v>
      </c>
      <c r="C5705" s="12">
        <v>33</v>
      </c>
      <c r="D5705" s="12" t="s">
        <v>1356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1658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1658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1658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1658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1658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1658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1658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1660</v>
      </c>
    </row>
    <row r="5715" spans="1:14">
      <c r="A5715" s="11" t="s">
        <v>1661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1661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1661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1661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1661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1661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1661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1661</v>
      </c>
      <c r="B5722" s="12">
        <v>50</v>
      </c>
      <c r="C5722" s="12">
        <v>50</v>
      </c>
      <c r="D5722" s="12" t="s">
        <v>1662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1661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1661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1661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1661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1661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1661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1661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1661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1661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1661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1661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1661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1661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1661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1661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1661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1661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1661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1661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1661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1661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1661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1661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1661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1661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1661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1661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1661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1661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1661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1661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1253</v>
      </c>
    </row>
    <row r="5757" spans="1:14">
      <c r="A5757" s="11" t="s">
        <v>1663</v>
      </c>
    </row>
    <row r="5758" spans="1:14">
      <c r="A5758" s="11" t="s">
        <v>1664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1664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1664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1664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1664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1664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1664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1253</v>
      </c>
    </row>
    <row r="5767" spans="1:14">
      <c r="A5767" s="11" t="s">
        <v>1307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1333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1356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1329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1334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1665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1364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1365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1366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1367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1666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1333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1356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1333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1356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1333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1356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1333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1356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1333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1356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1333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1356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1333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1356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1667</v>
      </c>
    </row>
    <row r="5868" spans="1:14" s="18" customFormat="1">
      <c r="A5868" s="17" t="s">
        <v>1668</v>
      </c>
      <c r="B5868" s="18">
        <v>21</v>
      </c>
      <c r="C5868" s="18">
        <v>25</v>
      </c>
      <c r="D5868" s="18" t="s">
        <v>1423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1669</v>
      </c>
    </row>
    <row r="5871" spans="1:14">
      <c r="A5871" s="11" t="s">
        <v>1670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1671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1670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1670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1671</v>
      </c>
      <c r="B5875" s="12">
        <v>131</v>
      </c>
      <c r="C5875" s="12">
        <v>154</v>
      </c>
      <c r="D5875" s="12" t="s">
        <v>1659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1670</v>
      </c>
      <c r="B5876" s="12">
        <v>131</v>
      </c>
      <c r="C5876" s="12">
        <v>154</v>
      </c>
      <c r="D5876" s="12" t="s">
        <v>1662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1670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1670</v>
      </c>
      <c r="B5878" s="18">
        <v>131</v>
      </c>
      <c r="C5878" s="18">
        <v>154</v>
      </c>
      <c r="D5878" s="18" t="s">
        <v>1647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1670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1670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1670</v>
      </c>
      <c r="B5881" s="18">
        <v>131</v>
      </c>
      <c r="C5881" s="18">
        <v>154</v>
      </c>
      <c r="D5881" s="18" t="s">
        <v>1672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1673</v>
      </c>
    </row>
    <row r="5884" spans="1:14">
      <c r="A5884" s="21" t="s">
        <v>1674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1675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1675</v>
      </c>
      <c r="B5886" s="12">
        <v>100</v>
      </c>
      <c r="C5886" s="12">
        <v>100</v>
      </c>
      <c r="D5886" s="12" t="s">
        <v>1356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1675</v>
      </c>
      <c r="B5887" s="12">
        <v>100</v>
      </c>
      <c r="C5887" s="12">
        <v>100</v>
      </c>
      <c r="D5887" s="12" t="s">
        <v>1372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1675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1674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1675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1675</v>
      </c>
      <c r="B5891" s="12">
        <v>138</v>
      </c>
      <c r="C5891" s="12">
        <v>116</v>
      </c>
      <c r="D5891" s="12" t="s">
        <v>1356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1675</v>
      </c>
      <c r="B5892" s="12">
        <v>138</v>
      </c>
      <c r="C5892" s="12">
        <v>116</v>
      </c>
      <c r="D5892" s="12" t="s">
        <v>1372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1675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1674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1675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1675</v>
      </c>
      <c r="B5896" s="12">
        <v>35</v>
      </c>
      <c r="C5896" s="12">
        <v>150</v>
      </c>
      <c r="D5896" s="12" t="s">
        <v>1356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1675</v>
      </c>
      <c r="B5897" s="12">
        <v>35</v>
      </c>
      <c r="C5897" s="12">
        <v>150</v>
      </c>
      <c r="D5897" s="12" t="s">
        <v>1372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1675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1674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1675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1675</v>
      </c>
      <c r="B5901" s="12">
        <v>50</v>
      </c>
      <c r="C5901" s="12">
        <v>50</v>
      </c>
      <c r="D5901" s="12" t="s">
        <v>1356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1675</v>
      </c>
      <c r="B5902" s="12">
        <v>50</v>
      </c>
      <c r="C5902" s="12">
        <v>50</v>
      </c>
      <c r="D5902" s="12" t="s">
        <v>1372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1675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1674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1675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1675</v>
      </c>
      <c r="B5906" s="12">
        <v>164</v>
      </c>
      <c r="C5906" s="12">
        <v>35</v>
      </c>
      <c r="D5906" s="12" t="s">
        <v>1356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1675</v>
      </c>
      <c r="B5907" s="12">
        <v>164</v>
      </c>
      <c r="C5907" s="12">
        <v>35</v>
      </c>
      <c r="D5907" s="12" t="s">
        <v>1372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1675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1676</v>
      </c>
    </row>
    <row r="5911" spans="1:14">
      <c r="A5911" s="21" t="s">
        <v>1677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1678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1678</v>
      </c>
      <c r="B5913" s="12">
        <v>150</v>
      </c>
      <c r="C5913" s="12">
        <v>150</v>
      </c>
      <c r="D5913" s="12" t="s">
        <v>1356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1678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1678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1678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1678</v>
      </c>
      <c r="B5917" s="12">
        <v>150</v>
      </c>
      <c r="C5917" s="12">
        <v>150</v>
      </c>
      <c r="D5917" s="12" t="s">
        <v>1372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1678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1677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1678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1678</v>
      </c>
      <c r="B5921" s="12">
        <v>238</v>
      </c>
      <c r="C5921" s="12">
        <v>120</v>
      </c>
      <c r="D5921" s="12" t="s">
        <v>1356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1678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1678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1678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1678</v>
      </c>
      <c r="B5925" s="12">
        <v>238</v>
      </c>
      <c r="C5925" s="12">
        <v>120</v>
      </c>
      <c r="D5925" s="12" t="s">
        <v>1372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1678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1678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1678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1678</v>
      </c>
      <c r="B5929" s="12">
        <v>136</v>
      </c>
      <c r="C5929" s="12">
        <v>78</v>
      </c>
      <c r="D5929" s="12" t="s">
        <v>1356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1678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1678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1677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1678</v>
      </c>
      <c r="B5933" s="12">
        <v>136</v>
      </c>
      <c r="C5933" s="12">
        <v>78</v>
      </c>
      <c r="D5933" s="12" t="s">
        <v>1372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1678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1678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1678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1678</v>
      </c>
      <c r="B5937" s="12">
        <v>140</v>
      </c>
      <c r="C5937" s="12">
        <v>230</v>
      </c>
      <c r="D5937" s="12" t="s">
        <v>1356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1678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1678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1677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1678</v>
      </c>
      <c r="B5941" s="12">
        <v>140</v>
      </c>
      <c r="C5941" s="12">
        <v>230</v>
      </c>
      <c r="D5941" s="12" t="s">
        <v>1372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1678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1678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1678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1678</v>
      </c>
      <c r="B5945" s="12">
        <v>252</v>
      </c>
      <c r="C5945" s="12">
        <v>235</v>
      </c>
      <c r="D5945" s="12" t="s">
        <v>1356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1678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1678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1678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1678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1678</v>
      </c>
      <c r="B5950" s="12">
        <v>265</v>
      </c>
      <c r="C5950" s="12">
        <v>150</v>
      </c>
      <c r="D5950" s="12" t="s">
        <v>1356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1678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1678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1678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1678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1678</v>
      </c>
      <c r="B5955" s="12">
        <v>204</v>
      </c>
      <c r="C5955" s="12">
        <v>182</v>
      </c>
      <c r="D5955" s="12" t="s">
        <v>1356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1678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1678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1678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1678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1678</v>
      </c>
      <c r="B5960" s="12">
        <v>109</v>
      </c>
      <c r="C5960" s="12">
        <v>163</v>
      </c>
      <c r="D5960" s="12" t="s">
        <v>1356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1678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1678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1678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1678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1678</v>
      </c>
      <c r="B5965" s="12">
        <v>83</v>
      </c>
      <c r="C5965" s="12">
        <v>90</v>
      </c>
      <c r="D5965" s="12" t="s">
        <v>1356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1678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1678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1678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1678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1299</v>
      </c>
    </row>
    <row r="5972" spans="1:14">
      <c r="A5972" s="21" t="s">
        <v>1679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1679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1679</v>
      </c>
      <c r="B5974" s="12">
        <v>21</v>
      </c>
      <c r="C5974" s="12">
        <v>23</v>
      </c>
      <c r="D5974" s="12" t="s">
        <v>1356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1679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1679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1679</v>
      </c>
      <c r="B5977" s="18">
        <v>22</v>
      </c>
      <c r="C5977" s="18">
        <v>22</v>
      </c>
      <c r="D5977" s="18" t="s">
        <v>1376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1679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1679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1680</v>
      </c>
    </row>
    <row r="5982" spans="1:14">
      <c r="A5982" s="21" t="s">
        <v>1681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1681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1681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1681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1681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1681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1681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1681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1681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1681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1681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1681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1681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1681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1681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1681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1681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1681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1682</v>
      </c>
    </row>
    <row r="6002" spans="1:14">
      <c r="A6002" s="21" t="s">
        <v>1683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1683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1683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1683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1683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1683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1683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1683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1683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1683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1683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1683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1683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1683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1683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1683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1683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1683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1683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1683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1683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1683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1683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1684</v>
      </c>
    </row>
    <row r="6027" spans="1:14">
      <c r="A6027" s="21" t="s">
        <v>1685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1685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1685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1685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1685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1685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1685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1685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1685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1685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1685</v>
      </c>
      <c r="B6037" s="18">
        <v>40</v>
      </c>
      <c r="C6037" s="18">
        <v>40</v>
      </c>
      <c r="D6037" s="18" t="s">
        <v>1610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1685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1685</v>
      </c>
      <c r="B6039" s="18">
        <v>40</v>
      </c>
      <c r="C6039" s="18">
        <v>40</v>
      </c>
      <c r="D6039" s="18" t="s">
        <v>1686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1685</v>
      </c>
      <c r="B6040" s="18">
        <v>40</v>
      </c>
      <c r="C6040" s="18">
        <v>40</v>
      </c>
      <c r="D6040" s="18" t="s">
        <v>1687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1685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1685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1685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1685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1685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1685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1685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1685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1685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1685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1685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1685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1685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1685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1685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1685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1688</v>
      </c>
    </row>
    <row r="6059" spans="1:14">
      <c r="A6059" s="21" t="s">
        <v>1689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1689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1689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1689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1689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1689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1689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1689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1689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1689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1689</v>
      </c>
      <c r="B6069" s="18">
        <v>100</v>
      </c>
      <c r="C6069" s="18">
        <v>100</v>
      </c>
      <c r="D6069" s="18" t="s">
        <v>1610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1689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1689</v>
      </c>
      <c r="B6071" s="18">
        <v>100</v>
      </c>
      <c r="C6071" s="18">
        <v>100</v>
      </c>
      <c r="D6071" s="18" t="s">
        <v>1686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1689</v>
      </c>
      <c r="B6072" s="18">
        <v>100</v>
      </c>
      <c r="C6072" s="18">
        <v>100</v>
      </c>
      <c r="D6072" s="18" t="s">
        <v>1687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1689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1689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1689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1689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1689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1689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1689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1689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1689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1689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1689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1689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1689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1689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1689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1689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1689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1689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1689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1689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1689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1690</v>
      </c>
    </row>
    <row r="6096" spans="1:14">
      <c r="A6096" s="21" t="s">
        <v>1691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1691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1691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1691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1691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1691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1691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1691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1691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1691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1691</v>
      </c>
      <c r="B6106" s="18">
        <v>60</v>
      </c>
      <c r="C6106" s="18">
        <v>40</v>
      </c>
      <c r="D6106" s="18" t="s">
        <v>1610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1691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1691</v>
      </c>
      <c r="B6108" s="18">
        <v>60</v>
      </c>
      <c r="C6108" s="18">
        <v>40</v>
      </c>
      <c r="D6108" s="18" t="s">
        <v>1686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1691</v>
      </c>
      <c r="B6109" s="18">
        <v>60</v>
      </c>
      <c r="C6109" s="18">
        <v>40</v>
      </c>
      <c r="D6109" s="18" t="s">
        <v>1687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1691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1691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1691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1691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1691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1691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1691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1691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1691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1691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1691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1691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1692</v>
      </c>
    </row>
    <row r="6124" spans="1:14">
      <c r="A6124" s="21" t="s">
        <v>1693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1694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1694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1694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1694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1694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1694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1693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1693</v>
      </c>
      <c r="B6132" s="18">
        <v>150</v>
      </c>
      <c r="C6132" s="18">
        <v>170</v>
      </c>
      <c r="D6132" s="18" t="s">
        <v>1610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1693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1693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1694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1694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1693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1694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1694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1695</v>
      </c>
    </row>
    <row r="6142" spans="1:14">
      <c r="A6142" s="21" t="s">
        <v>1696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1697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1697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1697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1697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1697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1697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1697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1697</v>
      </c>
      <c r="B6150" s="18">
        <v>50</v>
      </c>
      <c r="C6150" s="18">
        <v>45</v>
      </c>
      <c r="D6150" s="18" t="s">
        <v>1610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1697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1697</v>
      </c>
      <c r="B6152" s="18">
        <v>50</v>
      </c>
      <c r="C6152" s="18">
        <v>45</v>
      </c>
      <c r="D6152" s="18" t="s">
        <v>1686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1697</v>
      </c>
      <c r="B6153" s="18">
        <v>50</v>
      </c>
      <c r="C6153" s="18">
        <v>45</v>
      </c>
      <c r="D6153" s="18" t="s">
        <v>1687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1697</v>
      </c>
      <c r="B6154" s="18">
        <v>50</v>
      </c>
      <c r="C6154" s="18">
        <v>45</v>
      </c>
      <c r="D6154" s="18" t="s">
        <v>1672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1697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1697</v>
      </c>
      <c r="B6156" s="18">
        <v>50</v>
      </c>
      <c r="C6156" s="18">
        <v>45</v>
      </c>
      <c r="D6156" s="18" t="s">
        <v>1698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1696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1697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1697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1697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1696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1697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1697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1697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1696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1697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1697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1697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1696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1697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1697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1697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1699</v>
      </c>
    </row>
    <row r="6175" spans="1:14">
      <c r="A6175" s="21" t="s">
        <v>1700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1700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1700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1700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1700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1700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1700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1700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1700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1700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1700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1700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1700</v>
      </c>
      <c r="B6187" s="18">
        <v>41</v>
      </c>
      <c r="C6187" s="18">
        <v>44</v>
      </c>
      <c r="D6187" s="18" t="s">
        <v>1610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1700</v>
      </c>
      <c r="B6188" s="18">
        <v>41</v>
      </c>
      <c r="C6188" s="18">
        <v>44</v>
      </c>
      <c r="D6188" s="18" t="s">
        <v>1647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1700</v>
      </c>
      <c r="B6189" s="18">
        <v>41</v>
      </c>
      <c r="C6189" s="18">
        <v>44</v>
      </c>
      <c r="D6189" s="18" t="s">
        <v>1686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1700</v>
      </c>
      <c r="B6190" s="18">
        <v>41</v>
      </c>
      <c r="C6190" s="18">
        <v>44</v>
      </c>
      <c r="D6190" s="18" t="s">
        <v>1687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1700</v>
      </c>
      <c r="B6191" s="18">
        <v>41</v>
      </c>
      <c r="C6191" s="18">
        <v>44</v>
      </c>
      <c r="D6191" s="18" t="s">
        <v>1672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1700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1700</v>
      </c>
      <c r="B6193" s="18">
        <v>41</v>
      </c>
      <c r="C6193" s="18">
        <v>44</v>
      </c>
      <c r="D6193" s="18" t="s">
        <v>1698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1700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1700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1700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1700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1700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1700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1700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1700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1700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1700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1700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1700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1700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1700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1700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1700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1701</v>
      </c>
    </row>
    <row r="6212" spans="1:14">
      <c r="A6212" s="21" t="s">
        <v>1702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1702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1702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1702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1702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1702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1702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1702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1702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1702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1702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1702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1702</v>
      </c>
      <c r="B6224" s="18">
        <v>150</v>
      </c>
      <c r="C6224" s="18">
        <v>150</v>
      </c>
      <c r="D6224" s="18" t="s">
        <v>1610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1702</v>
      </c>
      <c r="B6225" s="18">
        <v>150</v>
      </c>
      <c r="C6225" s="18">
        <v>150</v>
      </c>
      <c r="D6225" s="18" t="s">
        <v>1647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1702</v>
      </c>
      <c r="B6226" s="18">
        <v>150</v>
      </c>
      <c r="C6226" s="18">
        <v>150</v>
      </c>
      <c r="D6226" s="18" t="s">
        <v>1686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1702</v>
      </c>
      <c r="B6227" s="18">
        <v>150</v>
      </c>
      <c r="C6227" s="18">
        <v>150</v>
      </c>
      <c r="D6227" s="18" t="s">
        <v>1687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1702</v>
      </c>
      <c r="B6228" s="18">
        <v>150</v>
      </c>
      <c r="C6228" s="18">
        <v>150</v>
      </c>
      <c r="D6228" s="18" t="s">
        <v>1672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1702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1702</v>
      </c>
      <c r="B6230" s="18">
        <v>150</v>
      </c>
      <c r="C6230" s="18">
        <v>150</v>
      </c>
      <c r="D6230" s="18" t="s">
        <v>1698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1702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1702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1702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1702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1702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1702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1702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1702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1702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1702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1702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1702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1702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1702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1702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1702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1702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1702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1702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1702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1702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1702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1702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1702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1702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1702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1702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1702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1702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1702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1690</v>
      </c>
    </row>
    <row r="6263" spans="1:14">
      <c r="A6263" s="21" t="s">
        <v>1703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1703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1703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1703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1703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1703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1703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1703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1703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1703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1703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1703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1703</v>
      </c>
      <c r="B6275" s="18">
        <v>44</v>
      </c>
      <c r="C6275" s="18">
        <v>44</v>
      </c>
      <c r="D6275" s="18" t="s">
        <v>1610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1703</v>
      </c>
      <c r="B6276" s="18">
        <v>44</v>
      </c>
      <c r="C6276" s="18">
        <v>44</v>
      </c>
      <c r="D6276" s="18" t="s">
        <v>1647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1703</v>
      </c>
      <c r="B6277" s="18">
        <v>44</v>
      </c>
      <c r="C6277" s="18">
        <v>44</v>
      </c>
      <c r="D6277" s="18" t="s">
        <v>1686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1703</v>
      </c>
      <c r="B6278" s="18">
        <v>44</v>
      </c>
      <c r="C6278" s="18">
        <v>44</v>
      </c>
      <c r="D6278" s="18" t="s">
        <v>1687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1703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1703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1703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1703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1703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1703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1703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1703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1703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1703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1703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1703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1704</v>
      </c>
    </row>
    <row r="6293" spans="1:14">
      <c r="A6293" s="21" t="s">
        <v>1705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1706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1706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1706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1706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1706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1706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1706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1706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1706</v>
      </c>
      <c r="B6302" s="12">
        <v>32</v>
      </c>
      <c r="C6302" s="12">
        <v>31</v>
      </c>
      <c r="D6302" s="12" t="s">
        <v>1526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1706</v>
      </c>
      <c r="B6303" s="12">
        <v>32</v>
      </c>
      <c r="C6303" s="12">
        <v>31</v>
      </c>
      <c r="D6303" s="12" t="s">
        <v>1659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1706</v>
      </c>
      <c r="B6304" s="12">
        <v>32</v>
      </c>
      <c r="C6304" s="12">
        <v>31</v>
      </c>
      <c r="D6304" s="12" t="s">
        <v>1662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1706</v>
      </c>
      <c r="B6305" s="12">
        <v>32</v>
      </c>
      <c r="C6305" s="12">
        <v>31</v>
      </c>
      <c r="D6305" s="12" t="s">
        <v>1527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1706</v>
      </c>
      <c r="B6306" s="12">
        <v>32</v>
      </c>
      <c r="C6306" s="12">
        <v>31</v>
      </c>
      <c r="D6306" s="12" t="s">
        <v>1528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1706</v>
      </c>
      <c r="B6307" s="12">
        <v>32</v>
      </c>
      <c r="C6307" s="12">
        <v>31</v>
      </c>
      <c r="D6307" s="12" t="s">
        <v>1529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1706</v>
      </c>
      <c r="B6308" s="18">
        <v>32</v>
      </c>
      <c r="C6308" s="18">
        <v>31</v>
      </c>
      <c r="D6308" s="18" t="s">
        <v>1537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1706</v>
      </c>
      <c r="B6309" s="18">
        <v>32</v>
      </c>
      <c r="C6309" s="18">
        <v>31</v>
      </c>
      <c r="D6309" s="18" t="s">
        <v>1536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1706</v>
      </c>
      <c r="B6310" s="18">
        <v>32</v>
      </c>
      <c r="C6310" s="18">
        <v>31</v>
      </c>
      <c r="D6310" s="18" t="s">
        <v>1535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1706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1706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1706</v>
      </c>
      <c r="B6313" s="18">
        <v>32</v>
      </c>
      <c r="C6313" s="18">
        <v>31</v>
      </c>
      <c r="D6313" s="18" t="s">
        <v>1610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1706</v>
      </c>
      <c r="B6314" s="18">
        <v>32</v>
      </c>
      <c r="C6314" s="18">
        <v>31</v>
      </c>
      <c r="D6314" s="18" t="s">
        <v>1647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1706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1706</v>
      </c>
      <c r="B6316" s="18">
        <v>32</v>
      </c>
      <c r="C6316" s="18">
        <v>31</v>
      </c>
      <c r="D6316" s="18" t="s">
        <v>1686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1706</v>
      </c>
      <c r="B6317" s="18">
        <v>32</v>
      </c>
      <c r="C6317" s="18">
        <v>31</v>
      </c>
      <c r="D6317" s="18" t="s">
        <v>1687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1706</v>
      </c>
      <c r="B6318" s="18">
        <v>32</v>
      </c>
      <c r="C6318" s="18">
        <v>31</v>
      </c>
      <c r="D6318" s="18" t="s">
        <v>1672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1706</v>
      </c>
      <c r="B6319" s="18">
        <v>32</v>
      </c>
      <c r="C6319" s="18">
        <v>31</v>
      </c>
      <c r="D6319" s="18" t="s">
        <v>1707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1706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1705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1706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1706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1706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1706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1706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1706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1706</v>
      </c>
      <c r="B6328" s="12">
        <v>25</v>
      </c>
      <c r="C6328" s="12">
        <v>26</v>
      </c>
      <c r="D6328" s="12" t="s">
        <v>1526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1705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1706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1706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1706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1706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1706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1706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1706</v>
      </c>
      <c r="B6336" s="12">
        <v>42</v>
      </c>
      <c r="C6336" s="12">
        <v>42</v>
      </c>
      <c r="D6336" s="12" t="s">
        <v>1526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1705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1706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1706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1706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1706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1706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1706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1706</v>
      </c>
      <c r="B6344" s="12">
        <v>78</v>
      </c>
      <c r="C6344" s="12">
        <v>77</v>
      </c>
      <c r="D6344" s="12" t="s">
        <v>1526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1705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1706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1706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1706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1706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1706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1706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1706</v>
      </c>
      <c r="B6352" s="12">
        <v>54</v>
      </c>
      <c r="C6352" s="12">
        <v>54</v>
      </c>
      <c r="D6352" s="12" t="s">
        <v>1526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1708</v>
      </c>
    </row>
    <row r="6355" spans="1:14">
      <c r="A6355" s="21" t="s">
        <v>1709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1709</v>
      </c>
      <c r="B6356" s="12">
        <v>10</v>
      </c>
      <c r="C6356" s="12">
        <v>55</v>
      </c>
      <c r="D6356" s="12" t="s">
        <v>1526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1709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1709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1709</v>
      </c>
      <c r="B6359" s="12">
        <v>26</v>
      </c>
      <c r="C6359" s="12">
        <v>72</v>
      </c>
      <c r="D6359" s="12" t="s">
        <v>1526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1709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1709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1709</v>
      </c>
      <c r="B6362" s="12">
        <v>57</v>
      </c>
      <c r="C6362" s="12">
        <v>13</v>
      </c>
      <c r="D6362" s="12" t="s">
        <v>1526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1709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1709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1709</v>
      </c>
      <c r="B6365" s="12">
        <v>72</v>
      </c>
      <c r="C6365" s="12">
        <v>28</v>
      </c>
      <c r="D6365" s="12" t="s">
        <v>1526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1709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1709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1709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1709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1709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1709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1709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1709</v>
      </c>
      <c r="B6373" s="12">
        <v>66</v>
      </c>
      <c r="C6373" s="12">
        <v>66</v>
      </c>
      <c r="D6373" s="12" t="s">
        <v>1526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1709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1709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1709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1709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1709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1709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1709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1709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1709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1709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1709</v>
      </c>
      <c r="B6384" s="12">
        <v>46</v>
      </c>
      <c r="C6384" s="12">
        <v>46</v>
      </c>
      <c r="D6384" s="12" t="s">
        <v>1526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1709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1709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1709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1709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1709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1709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1709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1709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1709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1709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1709</v>
      </c>
      <c r="B6395" s="12">
        <v>28</v>
      </c>
      <c r="C6395" s="12">
        <v>31</v>
      </c>
      <c r="D6395" s="12" t="s">
        <v>1526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1709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1709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1709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1709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1709</v>
      </c>
      <c r="B6400" s="18">
        <v>28</v>
      </c>
      <c r="C6400" s="18">
        <v>31</v>
      </c>
      <c r="D6400" s="18" t="s">
        <v>1537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1709</v>
      </c>
      <c r="B6401" s="18">
        <v>28</v>
      </c>
      <c r="C6401" s="18">
        <v>31</v>
      </c>
      <c r="D6401" s="18" t="s">
        <v>1536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1709</v>
      </c>
      <c r="B6402" s="18">
        <v>28</v>
      </c>
      <c r="C6402" s="18">
        <v>31</v>
      </c>
      <c r="D6402" s="18" t="s">
        <v>1535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1709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1709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1709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1709</v>
      </c>
      <c r="B6406" s="12">
        <v>50</v>
      </c>
      <c r="C6406" s="12">
        <v>50</v>
      </c>
      <c r="D6406" s="12" t="s">
        <v>1526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1709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1709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1709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1709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1709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1709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1709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1709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1709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1709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1709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1709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1709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1709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1709</v>
      </c>
      <c r="B6421" s="18">
        <v>50</v>
      </c>
      <c r="C6421" s="18">
        <v>50</v>
      </c>
      <c r="D6421" s="18" t="s">
        <v>1537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1709</v>
      </c>
      <c r="B6422" s="18">
        <v>50</v>
      </c>
      <c r="C6422" s="18">
        <v>50</v>
      </c>
      <c r="D6422" s="18" t="s">
        <v>1536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1709</v>
      </c>
      <c r="B6423" s="18">
        <v>50</v>
      </c>
      <c r="C6423" s="18">
        <v>50</v>
      </c>
      <c r="D6423" s="18" t="s">
        <v>1535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1709</v>
      </c>
      <c r="B6424" s="18">
        <v>50</v>
      </c>
      <c r="C6424" s="18">
        <v>50</v>
      </c>
      <c r="D6424" s="18" t="s">
        <v>1610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1709</v>
      </c>
      <c r="B6425" s="18">
        <v>50</v>
      </c>
      <c r="C6425" s="18">
        <v>50</v>
      </c>
      <c r="D6425" s="18" t="s">
        <v>1647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1709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1709</v>
      </c>
      <c r="B6427" s="18">
        <v>50</v>
      </c>
      <c r="C6427" s="18">
        <v>50</v>
      </c>
      <c r="D6427" s="18" t="s">
        <v>1686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1709</v>
      </c>
      <c r="B6428" s="18">
        <v>50</v>
      </c>
      <c r="C6428" s="18">
        <v>50</v>
      </c>
      <c r="D6428" s="18" t="s">
        <v>1687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1709</v>
      </c>
      <c r="B6429" s="18">
        <v>50</v>
      </c>
      <c r="C6429" s="18">
        <v>50</v>
      </c>
      <c r="D6429" s="18" t="s">
        <v>1672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1709</v>
      </c>
      <c r="B6430" s="18">
        <v>50</v>
      </c>
      <c r="C6430" s="18">
        <v>50</v>
      </c>
      <c r="D6430" s="18" t="s">
        <v>1707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1709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1710</v>
      </c>
    </row>
    <row r="6434" spans="1:14">
      <c r="A6434" s="21" t="s">
        <v>1711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1711</v>
      </c>
      <c r="B6435" s="12">
        <v>77</v>
      </c>
      <c r="C6435" s="12">
        <v>77</v>
      </c>
      <c r="D6435" s="12" t="s">
        <v>1526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1711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1711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1711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1711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1711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1711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1711</v>
      </c>
      <c r="B6442" s="18">
        <v>77</v>
      </c>
      <c r="C6442" s="18">
        <v>77</v>
      </c>
      <c r="D6442" s="18" t="s">
        <v>1537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1711</v>
      </c>
      <c r="B6443" s="18">
        <v>77</v>
      </c>
      <c r="C6443" s="18">
        <v>77</v>
      </c>
      <c r="D6443" s="18" t="s">
        <v>1536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1711</v>
      </c>
      <c r="B6444" s="18">
        <v>77</v>
      </c>
      <c r="C6444" s="18">
        <v>77</v>
      </c>
      <c r="D6444" s="18" t="s">
        <v>1535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1711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1711</v>
      </c>
      <c r="B6446" s="12">
        <v>25</v>
      </c>
      <c r="C6446" s="12">
        <v>60</v>
      </c>
      <c r="D6446" s="12" t="s">
        <v>1526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1711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1711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1711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1711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1711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1711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1711</v>
      </c>
      <c r="B6453" s="18">
        <v>25</v>
      </c>
      <c r="C6453" s="18">
        <v>60</v>
      </c>
      <c r="D6453" s="18" t="s">
        <v>1537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1711</v>
      </c>
      <c r="B6454" s="18">
        <v>25</v>
      </c>
      <c r="C6454" s="18">
        <v>60</v>
      </c>
      <c r="D6454" s="18" t="s">
        <v>1536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1711</v>
      </c>
      <c r="B6455" s="18">
        <v>25</v>
      </c>
      <c r="C6455" s="18">
        <v>60</v>
      </c>
      <c r="D6455" s="18" t="s">
        <v>1535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1711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1711</v>
      </c>
      <c r="B6457" s="12">
        <v>60</v>
      </c>
      <c r="C6457" s="12">
        <v>25</v>
      </c>
      <c r="D6457" s="12" t="s">
        <v>1526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1711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1711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1711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1711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1711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1711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1711</v>
      </c>
      <c r="B6464" s="18">
        <v>60</v>
      </c>
      <c r="C6464" s="18">
        <v>25</v>
      </c>
      <c r="D6464" s="18" t="s">
        <v>1537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1711</v>
      </c>
      <c r="B6465" s="18">
        <v>60</v>
      </c>
      <c r="C6465" s="18">
        <v>25</v>
      </c>
      <c r="D6465" s="18" t="s">
        <v>1536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1711</v>
      </c>
      <c r="B6466" s="18">
        <v>60</v>
      </c>
      <c r="C6466" s="18">
        <v>25</v>
      </c>
      <c r="D6466" s="18" t="s">
        <v>1535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1711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1711</v>
      </c>
      <c r="B6468" s="12">
        <v>30</v>
      </c>
      <c r="C6468" s="12">
        <v>30</v>
      </c>
      <c r="D6468" s="12" t="s">
        <v>1526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1711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1711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1711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1711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1711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1711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1711</v>
      </c>
      <c r="B6475" s="18">
        <v>30</v>
      </c>
      <c r="C6475" s="18">
        <v>30</v>
      </c>
      <c r="D6475" s="18" t="s">
        <v>1537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1711</v>
      </c>
      <c r="B6476" s="18">
        <v>30</v>
      </c>
      <c r="C6476" s="18">
        <v>30</v>
      </c>
      <c r="D6476" s="18" t="s">
        <v>1536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1711</v>
      </c>
      <c r="B6477" s="18">
        <v>30</v>
      </c>
      <c r="C6477" s="18">
        <v>30</v>
      </c>
      <c r="D6477" s="18" t="s">
        <v>1535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1711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1711</v>
      </c>
      <c r="B6479" s="12">
        <v>48</v>
      </c>
      <c r="C6479" s="12">
        <v>48</v>
      </c>
      <c r="D6479" s="12" t="s">
        <v>1526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1711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1711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1711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1711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1711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1711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1711</v>
      </c>
      <c r="B6486" s="18">
        <v>48</v>
      </c>
      <c r="C6486" s="18">
        <v>48</v>
      </c>
      <c r="D6486" s="18" t="s">
        <v>1537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1711</v>
      </c>
      <c r="B6487" s="18">
        <v>48</v>
      </c>
      <c r="C6487" s="18">
        <v>48</v>
      </c>
      <c r="D6487" s="18" t="s">
        <v>1536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1711</v>
      </c>
      <c r="B6488" s="18">
        <v>48</v>
      </c>
      <c r="C6488" s="18">
        <v>48</v>
      </c>
      <c r="D6488" s="18" t="s">
        <v>1535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1711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1711</v>
      </c>
      <c r="B6490" s="12">
        <v>40</v>
      </c>
      <c r="C6490" s="12">
        <v>40</v>
      </c>
      <c r="D6490" s="12" t="s">
        <v>1526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1711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1711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1711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1711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1711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1711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1711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1711</v>
      </c>
      <c r="B6498" s="12">
        <v>40</v>
      </c>
      <c r="C6498" s="12">
        <v>40</v>
      </c>
      <c r="D6498" s="12" t="s">
        <v>1526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1711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1711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1711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1711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1711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1711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1711</v>
      </c>
      <c r="B6505" s="18">
        <v>40</v>
      </c>
      <c r="C6505" s="18">
        <v>40</v>
      </c>
      <c r="D6505" s="18" t="s">
        <v>1537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1711</v>
      </c>
      <c r="B6506" s="18">
        <v>40</v>
      </c>
      <c r="C6506" s="18">
        <v>40</v>
      </c>
      <c r="D6506" s="18" t="s">
        <v>1536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1711</v>
      </c>
      <c r="B6507" s="18">
        <v>40</v>
      </c>
      <c r="C6507" s="18">
        <v>40</v>
      </c>
      <c r="D6507" s="18" t="s">
        <v>1535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1711</v>
      </c>
      <c r="B6508" s="18">
        <v>40</v>
      </c>
      <c r="C6508" s="18">
        <v>40</v>
      </c>
      <c r="D6508" s="18" t="s">
        <v>1537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1711</v>
      </c>
      <c r="B6509" s="18">
        <v>40</v>
      </c>
      <c r="C6509" s="18">
        <v>40</v>
      </c>
      <c r="D6509" s="18" t="s">
        <v>1536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1711</v>
      </c>
      <c r="B6510" s="18">
        <v>40</v>
      </c>
      <c r="C6510" s="18">
        <v>40</v>
      </c>
      <c r="D6510" s="18" t="s">
        <v>1535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1711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1711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1711</v>
      </c>
      <c r="B6513" s="18">
        <v>40</v>
      </c>
      <c r="C6513" s="18">
        <v>40</v>
      </c>
      <c r="D6513" s="18" t="s">
        <v>1610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1711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1711</v>
      </c>
      <c r="B6515" s="18">
        <v>40</v>
      </c>
      <c r="C6515" s="18">
        <v>40</v>
      </c>
      <c r="D6515" s="18" t="s">
        <v>1686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1711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1711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1711</v>
      </c>
      <c r="B6518" s="18">
        <v>40</v>
      </c>
      <c r="C6518" s="18">
        <v>40</v>
      </c>
      <c r="D6518" s="18" t="s">
        <v>1707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1711</v>
      </c>
      <c r="B6519" s="18">
        <v>40</v>
      </c>
      <c r="C6519" s="18">
        <v>40</v>
      </c>
      <c r="D6519" s="18" t="s">
        <v>1698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1711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1711</v>
      </c>
      <c r="B6521" s="12">
        <v>25</v>
      </c>
      <c r="C6521" s="12">
        <v>29</v>
      </c>
      <c r="D6521" s="12" t="s">
        <v>1526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1711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1711</v>
      </c>
      <c r="B6523" s="18">
        <v>25</v>
      </c>
      <c r="C6523" s="18">
        <v>29</v>
      </c>
      <c r="D6523" s="18" t="s">
        <v>1712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1253</v>
      </c>
    </row>
    <row r="6526" spans="1:14">
      <c r="A6526" s="11" t="s">
        <v>1309</v>
      </c>
    </row>
    <row r="6527" spans="1:14">
      <c r="A6527" s="22">
        <v>5</v>
      </c>
      <c r="B6527" s="14">
        <v>400</v>
      </c>
      <c r="C6527" s="14">
        <v>400</v>
      </c>
      <c r="D6527" s="12" t="s">
        <v>1410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1333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1329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1334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1665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1666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1410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1333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1410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1333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1410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1333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1410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1333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1410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1333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1410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1333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1410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1333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1410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1333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1410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1333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1410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1333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1253</v>
      </c>
    </row>
    <row r="6606" spans="1:14">
      <c r="A6606" s="11" t="s">
        <v>1713</v>
      </c>
    </row>
    <row r="6607" spans="1:14">
      <c r="A6607" s="11" t="s">
        <v>1714</v>
      </c>
    </row>
    <row r="6608" spans="1:14">
      <c r="A6608" s="21" t="s">
        <v>1715</v>
      </c>
      <c r="B6608" s="12">
        <v>100</v>
      </c>
      <c r="C6608" s="12">
        <v>100</v>
      </c>
      <c r="D6608" s="12" t="s">
        <v>1716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1715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1717</v>
      </c>
      <c r="B6610" s="12">
        <v>100</v>
      </c>
      <c r="C6610" s="12">
        <v>100</v>
      </c>
      <c r="D6610" s="12" t="s">
        <v>1718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1717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1715</v>
      </c>
      <c r="B6612" s="12">
        <v>153</v>
      </c>
      <c r="C6612" s="12">
        <v>132</v>
      </c>
      <c r="D6612" s="12" t="s">
        <v>1716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1715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1715</v>
      </c>
      <c r="B6614" s="12">
        <v>140</v>
      </c>
      <c r="C6614" s="12">
        <v>60</v>
      </c>
      <c r="D6614" s="12" t="s">
        <v>1716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1715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1715</v>
      </c>
      <c r="B6616" s="12">
        <v>65</v>
      </c>
      <c r="C6616" s="12">
        <v>96</v>
      </c>
      <c r="D6616" s="12" t="s">
        <v>1716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1715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1719</v>
      </c>
    </row>
    <row r="6620" spans="1:14">
      <c r="A6620" s="21" t="s">
        <v>1720</v>
      </c>
      <c r="B6620" s="12">
        <v>150</v>
      </c>
      <c r="C6620" s="12">
        <v>150</v>
      </c>
      <c r="D6620" s="12" t="s">
        <v>1716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1721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1721</v>
      </c>
      <c r="B6622" s="12">
        <v>150</v>
      </c>
      <c r="C6622" s="12">
        <v>150</v>
      </c>
      <c r="D6622" s="12" t="s">
        <v>1718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1721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1720</v>
      </c>
      <c r="B6624" s="12">
        <v>90</v>
      </c>
      <c r="C6624" s="12">
        <v>200</v>
      </c>
      <c r="D6624" s="12" t="s">
        <v>1716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1721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1720</v>
      </c>
      <c r="B6626" s="12">
        <v>240</v>
      </c>
      <c r="C6626" s="12">
        <v>230</v>
      </c>
      <c r="D6626" s="12" t="s">
        <v>1716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1721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1720</v>
      </c>
      <c r="B6628" s="12">
        <v>166</v>
      </c>
      <c r="C6628" s="12">
        <v>166</v>
      </c>
      <c r="D6628" s="12" t="s">
        <v>1716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1721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1720</v>
      </c>
      <c r="B6630" s="12">
        <v>235</v>
      </c>
      <c r="C6630" s="12">
        <v>62</v>
      </c>
      <c r="D6630" s="12" t="s">
        <v>1716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1721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1720</v>
      </c>
      <c r="B6632" s="12">
        <v>140</v>
      </c>
      <c r="C6632" s="12">
        <v>40</v>
      </c>
      <c r="D6632" s="12" t="s">
        <v>1716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1721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1720</v>
      </c>
      <c r="B6634" s="12">
        <v>52</v>
      </c>
      <c r="C6634" s="12">
        <v>62</v>
      </c>
      <c r="D6634" s="12" t="s">
        <v>1716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1721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1722</v>
      </c>
    </row>
    <row r="6638" spans="1:14">
      <c r="A6638" s="21" t="s">
        <v>1723</v>
      </c>
      <c r="B6638" s="12">
        <v>50</v>
      </c>
      <c r="C6638" s="12">
        <v>50</v>
      </c>
      <c r="D6638" s="12" t="s">
        <v>1716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1724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1724</v>
      </c>
      <c r="B6640" s="12">
        <v>50</v>
      </c>
      <c r="C6640" s="12">
        <v>50</v>
      </c>
      <c r="D6640" s="12" t="s">
        <v>1718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1724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1723</v>
      </c>
      <c r="B6642" s="12">
        <v>50</v>
      </c>
      <c r="C6642" s="12">
        <v>50</v>
      </c>
      <c r="D6642" s="12" t="s">
        <v>1716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1724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1253</v>
      </c>
    </row>
    <row r="6646" spans="1:14">
      <c r="A6646" s="11" t="s">
        <v>1725</v>
      </c>
    </row>
    <row r="6647" spans="1:14">
      <c r="A6647" s="11" t="s">
        <v>1726</v>
      </c>
    </row>
    <row r="6648" spans="1:14">
      <c r="A6648" s="21" t="s">
        <v>1727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1728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1728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1728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1728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1728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1727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1728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1728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1727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1728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1728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1727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1728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1728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1727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1728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1728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1727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1728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1728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1729</v>
      </c>
    </row>
    <row r="6672" spans="1:14">
      <c r="A6672" s="21" t="s">
        <v>1730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1730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1731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1731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1731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1731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1731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1731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1730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1730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1731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1731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1730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1730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1731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1731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1730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1730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1731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1731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1730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1730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1731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1731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1730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1730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1731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1731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1730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1730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1731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1731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1732</v>
      </c>
    </row>
    <row r="6707" spans="1:14">
      <c r="A6707" s="21" t="s">
        <v>1733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1734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1734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1734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1734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1734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1734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1734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1733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1734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1734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1734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1733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1734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1734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1734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1733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1734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1734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1734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1733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1734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1734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1734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1733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1734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1734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1734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1735</v>
      </c>
    </row>
    <row r="6738" spans="1:14">
      <c r="A6738" s="21" t="s">
        <v>1736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1737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1737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1737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1737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1737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1737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1737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1736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1737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1737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1737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1736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1737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1737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1737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1736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1737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1737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1737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1736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1737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1737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1737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1736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1737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1737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1737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1738</v>
      </c>
    </row>
    <row r="6769" spans="1:14">
      <c r="A6769" s="21" t="s">
        <v>1739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1739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1739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1739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1739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1739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1740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1739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1739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1739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1739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1739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1739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1739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1739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1739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1739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1739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1739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1739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1739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1739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1739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1739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1739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1739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1739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1739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1739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1739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1739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1739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1739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1739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1739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1739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1739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1739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1739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1739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1739</v>
      </c>
      <c r="B6810" s="18">
        <v>260</v>
      </c>
      <c r="C6810" s="18">
        <v>50</v>
      </c>
      <c r="D6810" s="18" t="s">
        <v>1741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1253</v>
      </c>
    </row>
    <row r="6813" spans="1:14">
      <c r="A6813" s="11" t="s">
        <v>1742</v>
      </c>
    </row>
    <row r="6814" spans="1:14">
      <c r="A6814" s="11" t="s">
        <v>1743</v>
      </c>
    </row>
    <row r="6815" spans="1:14">
      <c r="A6815" s="21" t="s">
        <v>1744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1745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1745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1745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1744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1745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1745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1745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1745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1745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1745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1745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1744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1745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1745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1745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1744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1745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1745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1745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1744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1745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1745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1745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1744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1745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1745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1745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1744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1745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1745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1745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1744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1745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1745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1745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1746</v>
      </c>
    </row>
    <row r="6854" spans="1:14">
      <c r="A6854" s="21" t="s">
        <v>1747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1748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1748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1748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1747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1748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1748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1748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1748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1748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1748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1748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1747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1748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1748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1748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1747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1748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1748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1748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1747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1748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1748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1748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1747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1748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1748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1748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1749</v>
      </c>
    </row>
    <row r="6885" spans="1:14">
      <c r="A6885" s="21" t="s">
        <v>1750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1751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1751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1751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1751</v>
      </c>
      <c r="B6889" s="12">
        <v>200</v>
      </c>
      <c r="C6889" s="12">
        <v>200</v>
      </c>
      <c r="D6889" s="12" t="s">
        <v>1752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1751</v>
      </c>
      <c r="B6890" s="18">
        <v>200</v>
      </c>
      <c r="C6890" s="18">
        <v>200</v>
      </c>
      <c r="D6890" s="18" t="s">
        <v>1753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1751</v>
      </c>
      <c r="B6891" s="18">
        <v>200</v>
      </c>
      <c r="C6891" s="18">
        <v>200</v>
      </c>
      <c r="D6891" s="18" t="s">
        <v>1754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1750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1751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1751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1751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1751</v>
      </c>
      <c r="B6896" s="12">
        <v>200</v>
      </c>
      <c r="C6896" s="12">
        <v>200</v>
      </c>
      <c r="D6896" s="12" t="s">
        <v>1752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1751</v>
      </c>
      <c r="B6897" s="18">
        <v>200</v>
      </c>
      <c r="C6897" s="18">
        <v>200</v>
      </c>
      <c r="D6897" s="18" t="s">
        <v>1753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1751</v>
      </c>
      <c r="B6898" s="18">
        <v>200</v>
      </c>
      <c r="C6898" s="18">
        <v>200</v>
      </c>
      <c r="D6898" s="18" t="s">
        <v>1754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1751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1751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1751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1751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1751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1751</v>
      </c>
      <c r="B6904" s="18">
        <v>200</v>
      </c>
      <c r="C6904" s="18">
        <v>200</v>
      </c>
      <c r="D6904" s="18" t="s">
        <v>1755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1751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1750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1751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1751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1751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1751</v>
      </c>
      <c r="B6911" s="12">
        <v>326</v>
      </c>
      <c r="C6911" s="12">
        <v>327</v>
      </c>
      <c r="D6911" s="12" t="s">
        <v>1752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1751</v>
      </c>
      <c r="B6912" s="18">
        <v>326</v>
      </c>
      <c r="C6912" s="18">
        <v>327</v>
      </c>
      <c r="D6912" s="18" t="s">
        <v>1753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1751</v>
      </c>
      <c r="B6913" s="18">
        <v>326</v>
      </c>
      <c r="C6913" s="18">
        <v>327</v>
      </c>
      <c r="D6913" s="18" t="s">
        <v>1754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1750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1751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1751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1751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1751</v>
      </c>
      <c r="B6918" s="12">
        <v>250</v>
      </c>
      <c r="C6918" s="12">
        <v>253</v>
      </c>
      <c r="D6918" s="12" t="s">
        <v>1752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1751</v>
      </c>
      <c r="B6919" s="18">
        <v>250</v>
      </c>
      <c r="C6919" s="18">
        <v>253</v>
      </c>
      <c r="D6919" s="18" t="s">
        <v>1753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1751</v>
      </c>
      <c r="B6920" s="18">
        <v>250</v>
      </c>
      <c r="C6920" s="18">
        <v>253</v>
      </c>
      <c r="D6920" s="18" t="s">
        <v>1754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1750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1751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1751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1751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1751</v>
      </c>
      <c r="B6925" s="12">
        <v>84</v>
      </c>
      <c r="C6925" s="12">
        <v>302</v>
      </c>
      <c r="D6925" s="12" t="s">
        <v>1752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1751</v>
      </c>
      <c r="B6926" s="18">
        <v>84</v>
      </c>
      <c r="C6926" s="18">
        <v>302</v>
      </c>
      <c r="D6926" s="18" t="s">
        <v>1753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1751</v>
      </c>
      <c r="B6927" s="18">
        <v>84</v>
      </c>
      <c r="C6927" s="18">
        <v>302</v>
      </c>
      <c r="D6927" s="18" t="s">
        <v>1754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1750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1751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1751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1751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1751</v>
      </c>
      <c r="B6932" s="12">
        <v>294</v>
      </c>
      <c r="C6932" s="12">
        <v>92</v>
      </c>
      <c r="D6932" s="12" t="s">
        <v>1752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1751</v>
      </c>
      <c r="B6933" s="18">
        <v>294</v>
      </c>
      <c r="C6933" s="18">
        <v>92</v>
      </c>
      <c r="D6933" s="18" t="s">
        <v>1753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1751</v>
      </c>
      <c r="B6934" s="18">
        <v>294</v>
      </c>
      <c r="C6934" s="18">
        <v>92</v>
      </c>
      <c r="D6934" s="18" t="s">
        <v>1754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1750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1751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1751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1751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1751</v>
      </c>
      <c r="B6939" s="12">
        <v>93</v>
      </c>
      <c r="C6939" s="12">
        <v>99</v>
      </c>
      <c r="D6939" s="12" t="s">
        <v>1752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1751</v>
      </c>
      <c r="B6940" s="18">
        <v>93</v>
      </c>
      <c r="C6940" s="18">
        <v>99</v>
      </c>
      <c r="D6940" s="18" t="s">
        <v>1753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1751</v>
      </c>
      <c r="B6941" s="18">
        <v>93</v>
      </c>
      <c r="C6941" s="18">
        <v>99</v>
      </c>
      <c r="D6941" s="18" t="s">
        <v>1754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1756</v>
      </c>
    </row>
    <row r="6944" spans="1:14">
      <c r="A6944" s="21" t="s">
        <v>1757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1758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1758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1758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1758</v>
      </c>
      <c r="B6948" s="12">
        <v>100</v>
      </c>
      <c r="C6948" s="12">
        <v>100</v>
      </c>
      <c r="D6948" s="12" t="s">
        <v>1752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1758</v>
      </c>
      <c r="B6949" s="18">
        <v>100</v>
      </c>
      <c r="C6949" s="18">
        <v>100</v>
      </c>
      <c r="D6949" s="18" t="s">
        <v>1753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1758</v>
      </c>
      <c r="B6950" s="18">
        <v>100</v>
      </c>
      <c r="C6950" s="18">
        <v>100</v>
      </c>
      <c r="D6950" s="18" t="s">
        <v>1754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1758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1758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1758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1758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1758</v>
      </c>
      <c r="B6955" s="12">
        <v>100</v>
      </c>
      <c r="C6955" s="12">
        <v>100</v>
      </c>
      <c r="D6955" s="12" t="s">
        <v>1759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1758</v>
      </c>
      <c r="B6956" s="18">
        <v>100</v>
      </c>
      <c r="C6956" s="18">
        <v>100</v>
      </c>
      <c r="D6956" s="18" t="s">
        <v>1755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1758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1757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1758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1758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1758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1758</v>
      </c>
      <c r="B6963" s="12">
        <v>33</v>
      </c>
      <c r="C6963" s="12">
        <v>46</v>
      </c>
      <c r="D6963" s="12" t="s">
        <v>1752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1758</v>
      </c>
      <c r="B6964" s="18">
        <v>33</v>
      </c>
      <c r="C6964" s="18">
        <v>46</v>
      </c>
      <c r="D6964" s="18" t="s">
        <v>1753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1758</v>
      </c>
      <c r="B6965" s="18">
        <v>33</v>
      </c>
      <c r="C6965" s="18">
        <v>46</v>
      </c>
      <c r="D6965" s="18" t="s">
        <v>1754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1757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1758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1758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1758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1758</v>
      </c>
      <c r="B6970" s="12">
        <v>170</v>
      </c>
      <c r="C6970" s="12">
        <v>33</v>
      </c>
      <c r="D6970" s="12" t="s">
        <v>1752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1758</v>
      </c>
      <c r="B6971" s="18">
        <v>170</v>
      </c>
      <c r="C6971" s="18">
        <v>33</v>
      </c>
      <c r="D6971" s="18" t="s">
        <v>1753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1758</v>
      </c>
      <c r="B6972" s="18">
        <v>170</v>
      </c>
      <c r="C6972" s="18">
        <v>33</v>
      </c>
      <c r="D6972" s="18" t="s">
        <v>1754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1757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1758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1758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1758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1758</v>
      </c>
      <c r="B6977" s="12">
        <v>159</v>
      </c>
      <c r="C6977" s="12">
        <v>103</v>
      </c>
      <c r="D6977" s="12" t="s">
        <v>1752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1758</v>
      </c>
      <c r="B6978" s="18">
        <v>159</v>
      </c>
      <c r="C6978" s="18">
        <v>103</v>
      </c>
      <c r="D6978" s="18" t="s">
        <v>1753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1758</v>
      </c>
      <c r="B6979" s="18">
        <v>159</v>
      </c>
      <c r="C6979" s="18">
        <v>103</v>
      </c>
      <c r="D6979" s="18" t="s">
        <v>1754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1757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1758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1758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1758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1758</v>
      </c>
      <c r="B6984" s="12">
        <v>45</v>
      </c>
      <c r="C6984" s="12">
        <v>160</v>
      </c>
      <c r="D6984" s="12" t="s">
        <v>1752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1758</v>
      </c>
      <c r="B6985" s="18">
        <v>45</v>
      </c>
      <c r="C6985" s="18">
        <v>160</v>
      </c>
      <c r="D6985" s="18" t="s">
        <v>1753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1758</v>
      </c>
      <c r="B6986" s="18">
        <v>45</v>
      </c>
      <c r="C6986" s="18">
        <v>160</v>
      </c>
      <c r="D6986" s="18" t="s">
        <v>1754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1757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1758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1758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1758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1758</v>
      </c>
      <c r="B6991" s="12">
        <v>125</v>
      </c>
      <c r="C6991" s="12">
        <v>130</v>
      </c>
      <c r="D6991" s="12" t="s">
        <v>1752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1758</v>
      </c>
      <c r="B6992" s="18">
        <v>125</v>
      </c>
      <c r="C6992" s="18">
        <v>130</v>
      </c>
      <c r="D6992" s="18" t="s">
        <v>1753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1758</v>
      </c>
      <c r="B6993" s="18">
        <v>125</v>
      </c>
      <c r="C6993" s="18">
        <v>130</v>
      </c>
      <c r="D6993" s="18" t="s">
        <v>1754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1760</v>
      </c>
    </row>
    <row r="6996" spans="1:14">
      <c r="A6996" s="21" t="s">
        <v>1761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1762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1762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1762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1762</v>
      </c>
      <c r="B7000" s="12">
        <v>100</v>
      </c>
      <c r="C7000" s="12">
        <v>100</v>
      </c>
      <c r="D7000" s="12" t="s">
        <v>1752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1762</v>
      </c>
      <c r="B7001" s="18">
        <v>100</v>
      </c>
      <c r="C7001" s="18">
        <v>100</v>
      </c>
      <c r="D7001" s="18" t="s">
        <v>1753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1762</v>
      </c>
      <c r="B7002" s="18">
        <v>100</v>
      </c>
      <c r="C7002" s="18">
        <v>100</v>
      </c>
      <c r="D7002" s="18" t="s">
        <v>1754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1762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1762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1762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1762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1762</v>
      </c>
      <c r="B7007" s="12">
        <v>100</v>
      </c>
      <c r="C7007" s="12">
        <v>100</v>
      </c>
      <c r="D7007" s="12" t="s">
        <v>1759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1762</v>
      </c>
      <c r="B7008" s="18">
        <v>100</v>
      </c>
      <c r="C7008" s="18">
        <v>100</v>
      </c>
      <c r="D7008" s="18" t="s">
        <v>1755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1762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1761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1762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1762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1762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1762</v>
      </c>
      <c r="B7015" s="12">
        <v>102</v>
      </c>
      <c r="C7015" s="12">
        <v>78</v>
      </c>
      <c r="D7015" s="12" t="s">
        <v>1752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1762</v>
      </c>
      <c r="B7016" s="18">
        <v>102</v>
      </c>
      <c r="C7016" s="18">
        <v>78</v>
      </c>
      <c r="D7016" s="18" t="s">
        <v>1753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1762</v>
      </c>
      <c r="B7017" s="18">
        <v>102</v>
      </c>
      <c r="C7017" s="18">
        <v>78</v>
      </c>
      <c r="D7017" s="18" t="s">
        <v>1754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1761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1762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1762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1762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1762</v>
      </c>
      <c r="B7022" s="12">
        <v>152</v>
      </c>
      <c r="C7022" s="12">
        <v>148</v>
      </c>
      <c r="D7022" s="12" t="s">
        <v>1752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1762</v>
      </c>
      <c r="B7023" s="18">
        <v>152</v>
      </c>
      <c r="C7023" s="18">
        <v>148</v>
      </c>
      <c r="D7023" s="18" t="s">
        <v>1753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1762</v>
      </c>
      <c r="B7024" s="18">
        <v>152</v>
      </c>
      <c r="C7024" s="18">
        <v>148</v>
      </c>
      <c r="D7024" s="18" t="s">
        <v>1754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1761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1762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1762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1762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1762</v>
      </c>
      <c r="B7029" s="12">
        <v>50</v>
      </c>
      <c r="C7029" s="12">
        <v>156</v>
      </c>
      <c r="D7029" s="12" t="s">
        <v>1752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1762</v>
      </c>
      <c r="B7030" s="18">
        <v>50</v>
      </c>
      <c r="C7030" s="18">
        <v>156</v>
      </c>
      <c r="D7030" s="18" t="s">
        <v>1753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1762</v>
      </c>
      <c r="B7031" s="18">
        <v>50</v>
      </c>
      <c r="C7031" s="18">
        <v>156</v>
      </c>
      <c r="D7031" s="18" t="s">
        <v>1754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1761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1762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1762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1762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1762</v>
      </c>
      <c r="B7036" s="12">
        <v>170</v>
      </c>
      <c r="C7036" s="12">
        <v>99</v>
      </c>
      <c r="D7036" s="12" t="s">
        <v>1752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1762</v>
      </c>
      <c r="B7037" s="18">
        <v>170</v>
      </c>
      <c r="C7037" s="18">
        <v>99</v>
      </c>
      <c r="D7037" s="18" t="s">
        <v>1753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1762</v>
      </c>
      <c r="B7038" s="18">
        <v>170</v>
      </c>
      <c r="C7038" s="18">
        <v>99</v>
      </c>
      <c r="D7038" s="18" t="s">
        <v>1754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1761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1762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1762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1762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1762</v>
      </c>
      <c r="B7043" s="12">
        <v>35</v>
      </c>
      <c r="C7043" s="12">
        <v>40</v>
      </c>
      <c r="D7043" s="12" t="s">
        <v>1752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1762</v>
      </c>
      <c r="B7044" s="18">
        <v>35</v>
      </c>
      <c r="C7044" s="18">
        <v>40</v>
      </c>
      <c r="D7044" s="18" t="s">
        <v>1753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1762</v>
      </c>
      <c r="B7045" s="18">
        <v>35</v>
      </c>
      <c r="C7045" s="18">
        <v>40</v>
      </c>
      <c r="D7045" s="18" t="s">
        <v>1754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1763</v>
      </c>
    </row>
    <row r="7048" spans="1:14">
      <c r="A7048" s="11" t="s">
        <v>1764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1765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1765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1765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1765</v>
      </c>
      <c r="B7052" s="12">
        <v>150</v>
      </c>
      <c r="C7052" s="12">
        <v>150</v>
      </c>
      <c r="D7052" s="12" t="s">
        <v>1752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1765</v>
      </c>
      <c r="B7053" s="18">
        <v>150</v>
      </c>
      <c r="C7053" s="18">
        <v>150</v>
      </c>
      <c r="D7053" s="18" t="s">
        <v>1753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1765</v>
      </c>
      <c r="B7054" s="18">
        <v>150</v>
      </c>
      <c r="C7054" s="18">
        <v>150</v>
      </c>
      <c r="D7054" s="18" t="s">
        <v>1754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1765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1765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1765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1765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1765</v>
      </c>
      <c r="B7059" s="12">
        <v>150</v>
      </c>
      <c r="C7059" s="12">
        <v>150</v>
      </c>
      <c r="D7059" s="12" t="s">
        <v>1759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1765</v>
      </c>
      <c r="B7060" s="18">
        <v>150</v>
      </c>
      <c r="C7060" s="18">
        <v>150</v>
      </c>
      <c r="D7060" s="18" t="s">
        <v>1755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1765</v>
      </c>
      <c r="B7061" s="18">
        <v>150</v>
      </c>
      <c r="C7061" s="18">
        <v>150</v>
      </c>
      <c r="D7061" s="18" t="s">
        <v>1766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1764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1765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1765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1765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1765</v>
      </c>
      <c r="B7067" s="12">
        <v>211</v>
      </c>
      <c r="C7067" s="12">
        <v>86</v>
      </c>
      <c r="D7067" s="12" t="s">
        <v>1752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1765</v>
      </c>
      <c r="B7068" s="18">
        <v>211</v>
      </c>
      <c r="C7068" s="18">
        <v>86</v>
      </c>
      <c r="D7068" s="18" t="s">
        <v>1753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1765</v>
      </c>
      <c r="B7069" s="18">
        <v>211</v>
      </c>
      <c r="C7069" s="18">
        <v>86</v>
      </c>
      <c r="D7069" s="18" t="s">
        <v>1754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1764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1765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1765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1765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1765</v>
      </c>
      <c r="B7074" s="12">
        <v>88</v>
      </c>
      <c r="C7074" s="12">
        <v>216</v>
      </c>
      <c r="D7074" s="12" t="s">
        <v>1752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1765</v>
      </c>
      <c r="B7075" s="18">
        <v>88</v>
      </c>
      <c r="C7075" s="18">
        <v>216</v>
      </c>
      <c r="D7075" s="18" t="s">
        <v>1753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1765</v>
      </c>
      <c r="B7076" s="18">
        <v>88</v>
      </c>
      <c r="C7076" s="18">
        <v>216</v>
      </c>
      <c r="D7076" s="18" t="s">
        <v>1754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1764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1765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1765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1765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1765</v>
      </c>
      <c r="B7081" s="12">
        <v>224</v>
      </c>
      <c r="C7081" s="12">
        <v>220</v>
      </c>
      <c r="D7081" s="12" t="s">
        <v>1752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1765</v>
      </c>
      <c r="B7082" s="18">
        <v>224</v>
      </c>
      <c r="C7082" s="18">
        <v>220</v>
      </c>
      <c r="D7082" s="18" t="s">
        <v>1753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1765</v>
      </c>
      <c r="B7083" s="18">
        <v>224</v>
      </c>
      <c r="C7083" s="18">
        <v>220</v>
      </c>
      <c r="D7083" s="18" t="s">
        <v>1754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1764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1765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1765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1765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1765</v>
      </c>
      <c r="B7088" s="12">
        <v>78</v>
      </c>
      <c r="C7088" s="12">
        <v>72</v>
      </c>
      <c r="D7088" s="12" t="s">
        <v>1752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1765</v>
      </c>
      <c r="B7089" s="18">
        <v>78</v>
      </c>
      <c r="C7089" s="18">
        <v>72</v>
      </c>
      <c r="D7089" s="18" t="s">
        <v>1753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1765</v>
      </c>
      <c r="B7090" s="18">
        <v>78</v>
      </c>
      <c r="C7090" s="18">
        <v>72</v>
      </c>
      <c r="D7090" s="18" t="s">
        <v>1754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1767</v>
      </c>
    </row>
    <row r="7093" spans="1:14">
      <c r="A7093" s="21" t="s">
        <v>1768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1768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1768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1768</v>
      </c>
      <c r="B7096" s="12">
        <v>27</v>
      </c>
      <c r="C7096" s="12">
        <v>74</v>
      </c>
      <c r="D7096" s="12" t="s">
        <v>1752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1768</v>
      </c>
      <c r="B7097" s="18">
        <v>27</v>
      </c>
      <c r="C7097" s="18">
        <v>74</v>
      </c>
      <c r="D7097" s="18" t="s">
        <v>1754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1768</v>
      </c>
      <c r="B7098" s="18">
        <v>27</v>
      </c>
      <c r="C7098" s="18">
        <v>74</v>
      </c>
      <c r="D7098" s="18" t="s">
        <v>1753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1768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1768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1768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1768</v>
      </c>
      <c r="B7102" s="12">
        <v>75</v>
      </c>
      <c r="C7102" s="12">
        <v>26</v>
      </c>
      <c r="D7102" s="12" t="s">
        <v>1752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1768</v>
      </c>
      <c r="B7103" s="18">
        <v>75</v>
      </c>
      <c r="C7103" s="18">
        <v>26</v>
      </c>
      <c r="D7103" s="18" t="s">
        <v>1754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1768</v>
      </c>
      <c r="B7104" s="18">
        <v>75</v>
      </c>
      <c r="C7104" s="18">
        <v>26</v>
      </c>
      <c r="D7104" s="18" t="s">
        <v>1753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1768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1768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1768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1768</v>
      </c>
      <c r="B7108" s="12">
        <v>28</v>
      </c>
      <c r="C7108" s="12">
        <v>26</v>
      </c>
      <c r="D7108" s="12" t="s">
        <v>1752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1768</v>
      </c>
      <c r="B7109" s="18">
        <v>28</v>
      </c>
      <c r="C7109" s="18">
        <v>26</v>
      </c>
      <c r="D7109" s="18" t="s">
        <v>1754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1768</v>
      </c>
      <c r="B7110" s="18">
        <v>28</v>
      </c>
      <c r="C7110" s="18">
        <v>26</v>
      </c>
      <c r="D7110" s="18" t="s">
        <v>1753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1768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1768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1768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1768</v>
      </c>
      <c r="B7114" s="12">
        <v>76</v>
      </c>
      <c r="C7114" s="12">
        <v>73</v>
      </c>
      <c r="D7114" s="12" t="s">
        <v>1752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1768</v>
      </c>
      <c r="B7115" s="18">
        <v>76</v>
      </c>
      <c r="C7115" s="18">
        <v>73</v>
      </c>
      <c r="D7115" s="18" t="s">
        <v>1754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1768</v>
      </c>
      <c r="B7116" s="18">
        <v>76</v>
      </c>
      <c r="C7116" s="18">
        <v>73</v>
      </c>
      <c r="D7116" s="18" t="s">
        <v>1753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1768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1768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1768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1768</v>
      </c>
      <c r="B7120" s="12">
        <v>52</v>
      </c>
      <c r="C7120" s="12">
        <v>51</v>
      </c>
      <c r="D7120" s="12" t="s">
        <v>1752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1768</v>
      </c>
      <c r="B7121" s="18">
        <v>52</v>
      </c>
      <c r="C7121" s="18">
        <v>51</v>
      </c>
      <c r="D7121" s="18" t="s">
        <v>1754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1768</v>
      </c>
      <c r="B7122" s="18">
        <v>52</v>
      </c>
      <c r="C7122" s="18">
        <v>51</v>
      </c>
      <c r="D7122" s="18" t="s">
        <v>1753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1768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1768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1768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1768</v>
      </c>
      <c r="B7126" s="12">
        <v>50</v>
      </c>
      <c r="C7126" s="12">
        <v>50</v>
      </c>
      <c r="D7126" s="12" t="s">
        <v>1752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1768</v>
      </c>
      <c r="B7127" s="18">
        <v>50</v>
      </c>
      <c r="C7127" s="18">
        <v>50</v>
      </c>
      <c r="D7127" s="18" t="s">
        <v>1754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1768</v>
      </c>
      <c r="B7128" s="18">
        <v>50</v>
      </c>
      <c r="C7128" s="18">
        <v>50</v>
      </c>
      <c r="D7128" s="18" t="s">
        <v>1753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1768</v>
      </c>
      <c r="B7129" s="18">
        <v>150</v>
      </c>
      <c r="C7129" s="18">
        <v>150</v>
      </c>
      <c r="D7129" s="18" t="s">
        <v>1755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1768</v>
      </c>
      <c r="B7130" s="18">
        <v>150</v>
      </c>
      <c r="C7130" s="18">
        <v>150</v>
      </c>
      <c r="D7130" s="18" t="s">
        <v>1766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1768</v>
      </c>
      <c r="B7131" s="18">
        <v>52</v>
      </c>
      <c r="C7131" s="18">
        <v>51</v>
      </c>
      <c r="D7131" s="18" t="s">
        <v>1769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1253</v>
      </c>
    </row>
    <row r="7134" spans="1:14">
      <c r="A7134" s="11" t="s">
        <v>1770</v>
      </c>
    </row>
    <row r="7135" spans="1:14">
      <c r="A7135" s="11" t="s">
        <v>1771</v>
      </c>
    </row>
    <row r="7136" spans="1:14" s="31" customFormat="1">
      <c r="A7136" s="17" t="s">
        <v>1772</v>
      </c>
      <c r="B7136" s="31">
        <v>368</v>
      </c>
      <c r="C7136" s="31">
        <v>20</v>
      </c>
      <c r="D7136" s="31" t="s">
        <v>1773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1774</v>
      </c>
    </row>
    <row r="7138" spans="1:14" s="31" customFormat="1">
      <c r="A7138" s="17" t="s">
        <v>1775</v>
      </c>
      <c r="B7138" s="31">
        <v>18</v>
      </c>
      <c r="C7138" s="31">
        <v>16</v>
      </c>
      <c r="D7138" s="31" t="s">
        <v>1776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1777</v>
      </c>
    </row>
    <row r="7140" spans="1:14" s="31" customFormat="1">
      <c r="A7140" s="17" t="s">
        <v>1778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1779</v>
      </c>
    </row>
    <row r="7142" spans="1:14" s="31" customFormat="1">
      <c r="A7142" s="17" t="s">
        <v>1780</v>
      </c>
      <c r="B7142" s="31">
        <v>50</v>
      </c>
      <c r="C7142" s="31">
        <v>50</v>
      </c>
      <c r="D7142" s="31" t="s">
        <v>1781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1782</v>
      </c>
      <c r="B7143" s="27"/>
    </row>
    <row r="7144" spans="1:14" s="31" customFormat="1">
      <c r="A7144" s="17" t="s">
        <v>1783</v>
      </c>
      <c r="B7144" s="31">
        <v>100</v>
      </c>
      <c r="C7144" s="31">
        <v>100</v>
      </c>
      <c r="D7144" s="31" t="s">
        <v>1784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1692</v>
      </c>
      <c r="B7145" s="27"/>
    </row>
    <row r="7146" spans="1:14" s="31" customFormat="1">
      <c r="A7146" s="17" t="s">
        <v>1785</v>
      </c>
      <c r="B7146" s="31">
        <v>96</v>
      </c>
      <c r="C7146" s="31">
        <v>128</v>
      </c>
      <c r="D7146" s="31" t="s">
        <v>1786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1253</v>
      </c>
    </row>
    <row r="7149" spans="1:14">
      <c r="A7149" s="11" t="s">
        <v>1311</v>
      </c>
    </row>
    <row r="7150" spans="1:14">
      <c r="A7150" s="11" t="s">
        <v>1787</v>
      </c>
    </row>
    <row r="7151" spans="1:14">
      <c r="A7151" s="11" t="s">
        <v>1312</v>
      </c>
      <c r="B7151" s="12">
        <v>300</v>
      </c>
      <c r="C7151" s="12">
        <v>300</v>
      </c>
      <c r="D7151" s="12" t="s">
        <v>1788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1312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1312</v>
      </c>
      <c r="B7153" s="12">
        <v>300</v>
      </c>
      <c r="C7153" s="12">
        <v>300</v>
      </c>
      <c r="D7153" s="12" t="s">
        <v>1789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1312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1312</v>
      </c>
      <c r="B7155" s="12">
        <v>300</v>
      </c>
      <c r="C7155" s="12">
        <v>300</v>
      </c>
      <c r="D7155" s="12" t="s">
        <v>1790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1312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1312</v>
      </c>
      <c r="B7157" s="12">
        <v>300</v>
      </c>
      <c r="C7157" s="12">
        <v>300</v>
      </c>
      <c r="D7157" s="12" t="s">
        <v>1791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1312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1312</v>
      </c>
      <c r="B7160" s="12">
        <v>400</v>
      </c>
      <c r="C7160" s="12">
        <v>420</v>
      </c>
      <c r="D7160" s="12" t="s">
        <v>1788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1312</v>
      </c>
      <c r="B7161" s="12">
        <v>400</v>
      </c>
      <c r="C7161" s="12">
        <v>420</v>
      </c>
      <c r="D7161" s="12" t="s">
        <v>1789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1312</v>
      </c>
      <c r="B7162" s="12">
        <v>400</v>
      </c>
      <c r="C7162" s="12">
        <v>420</v>
      </c>
      <c r="D7162" s="12" t="s">
        <v>1790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1312</v>
      </c>
      <c r="B7163" s="12">
        <v>400</v>
      </c>
      <c r="C7163" s="12">
        <v>420</v>
      </c>
      <c r="D7163" s="12" t="s">
        <v>1791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1312</v>
      </c>
      <c r="B7165" s="12">
        <v>400</v>
      </c>
      <c r="C7165" s="12">
        <v>290</v>
      </c>
      <c r="D7165" s="12" t="s">
        <v>1788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1312</v>
      </c>
      <c r="B7166" s="12">
        <v>400</v>
      </c>
      <c r="C7166" s="12">
        <v>290</v>
      </c>
      <c r="D7166" s="12" t="s">
        <v>1789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1312</v>
      </c>
      <c r="B7167" s="12">
        <v>400</v>
      </c>
      <c r="C7167" s="12">
        <v>290</v>
      </c>
      <c r="D7167" s="12" t="s">
        <v>1790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1312</v>
      </c>
      <c r="B7168" s="12">
        <v>400</v>
      </c>
      <c r="C7168" s="12">
        <v>290</v>
      </c>
      <c r="D7168" s="12" t="s">
        <v>1791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1312</v>
      </c>
      <c r="B7170" s="12">
        <v>400</v>
      </c>
      <c r="C7170" s="12">
        <v>120</v>
      </c>
      <c r="D7170" s="12" t="s">
        <v>1788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1312</v>
      </c>
      <c r="B7171" s="12">
        <v>400</v>
      </c>
      <c r="C7171" s="12">
        <v>120</v>
      </c>
      <c r="D7171" s="12" t="s">
        <v>1789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1312</v>
      </c>
      <c r="B7172" s="12">
        <v>400</v>
      </c>
      <c r="C7172" s="12">
        <v>120</v>
      </c>
      <c r="D7172" s="12" t="s">
        <v>1790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1312</v>
      </c>
      <c r="B7173" s="12">
        <v>400</v>
      </c>
      <c r="C7173" s="12">
        <v>120</v>
      </c>
      <c r="D7173" s="12" t="s">
        <v>1791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1312</v>
      </c>
      <c r="B7175" s="12">
        <v>270</v>
      </c>
      <c r="C7175" s="12">
        <v>280</v>
      </c>
      <c r="D7175" s="12" t="s">
        <v>1788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1312</v>
      </c>
      <c r="B7176" s="12">
        <v>270</v>
      </c>
      <c r="C7176" s="12">
        <v>280</v>
      </c>
      <c r="D7176" s="12" t="s">
        <v>1789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1312</v>
      </c>
      <c r="B7177" s="12">
        <v>270</v>
      </c>
      <c r="C7177" s="12">
        <v>280</v>
      </c>
      <c r="D7177" s="12" t="s">
        <v>1790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1312</v>
      </c>
      <c r="B7178" s="12">
        <v>270</v>
      </c>
      <c r="C7178" s="12">
        <v>280</v>
      </c>
      <c r="D7178" s="12" t="s">
        <v>1791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1312</v>
      </c>
      <c r="B7180" s="12">
        <v>240</v>
      </c>
      <c r="C7180" s="12">
        <v>370</v>
      </c>
      <c r="D7180" s="12" t="s">
        <v>1788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1312</v>
      </c>
      <c r="B7181" s="12">
        <v>240</v>
      </c>
      <c r="C7181" s="12">
        <v>370</v>
      </c>
      <c r="D7181" s="12" t="s">
        <v>1789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1312</v>
      </c>
      <c r="B7182" s="12">
        <v>240</v>
      </c>
      <c r="C7182" s="12">
        <v>370</v>
      </c>
      <c r="D7182" s="12" t="s">
        <v>1790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1312</v>
      </c>
      <c r="B7183" s="12">
        <v>240</v>
      </c>
      <c r="C7183" s="12">
        <v>370</v>
      </c>
      <c r="D7183" s="12" t="s">
        <v>1791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1312</v>
      </c>
      <c r="B7185" s="12">
        <v>140</v>
      </c>
      <c r="C7185" s="12">
        <v>310</v>
      </c>
      <c r="D7185" s="12" t="s">
        <v>1788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1312</v>
      </c>
      <c r="B7186" s="12">
        <v>140</v>
      </c>
      <c r="C7186" s="12">
        <v>310</v>
      </c>
      <c r="D7186" s="12" t="s">
        <v>1789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1312</v>
      </c>
      <c r="B7187" s="12">
        <v>140</v>
      </c>
      <c r="C7187" s="12">
        <v>310</v>
      </c>
      <c r="D7187" s="12" t="s">
        <v>1790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1312</v>
      </c>
      <c r="B7188" s="12">
        <v>140</v>
      </c>
      <c r="C7188" s="12">
        <v>310</v>
      </c>
      <c r="D7188" s="12" t="s">
        <v>1791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1312</v>
      </c>
      <c r="B7190" s="12">
        <v>230</v>
      </c>
      <c r="C7190" s="12">
        <v>140</v>
      </c>
      <c r="D7190" s="12" t="s">
        <v>1788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1312</v>
      </c>
      <c r="B7191" s="12">
        <v>230</v>
      </c>
      <c r="C7191" s="12">
        <v>140</v>
      </c>
      <c r="D7191" s="12" t="s">
        <v>1789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1312</v>
      </c>
      <c r="B7192" s="12">
        <v>230</v>
      </c>
      <c r="C7192" s="12">
        <v>140</v>
      </c>
      <c r="D7192" s="12" t="s">
        <v>1790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1312</v>
      </c>
      <c r="B7193" s="12">
        <v>230</v>
      </c>
      <c r="C7193" s="12">
        <v>140</v>
      </c>
      <c r="D7193" s="12" t="s">
        <v>1791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1792</v>
      </c>
    </row>
    <row r="7196" spans="1:14">
      <c r="A7196" s="11" t="s">
        <v>1793</v>
      </c>
      <c r="B7196" s="12">
        <v>100</v>
      </c>
      <c r="C7196" s="12">
        <v>250</v>
      </c>
      <c r="D7196" s="12" t="s">
        <v>1788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1793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1793</v>
      </c>
      <c r="B7198" s="12">
        <v>100</v>
      </c>
      <c r="C7198" s="12">
        <v>250</v>
      </c>
      <c r="D7198" s="12" t="s">
        <v>1789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1793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1793</v>
      </c>
      <c r="B7200" s="12">
        <v>100</v>
      </c>
      <c r="C7200" s="12">
        <v>250</v>
      </c>
      <c r="D7200" s="12" t="s">
        <v>1790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1793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1793</v>
      </c>
      <c r="B7202" s="12">
        <v>100</v>
      </c>
      <c r="C7202" s="12">
        <v>250</v>
      </c>
      <c r="D7202" s="12" t="s">
        <v>1794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1793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1793</v>
      </c>
      <c r="B7204" s="12">
        <v>100</v>
      </c>
      <c r="C7204" s="12">
        <v>250</v>
      </c>
      <c r="D7204" s="12" t="s">
        <v>1791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1793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1793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1793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1793</v>
      </c>
      <c r="B7209" s="12">
        <v>60</v>
      </c>
      <c r="C7209" s="12">
        <v>440</v>
      </c>
      <c r="D7209" s="12" t="s">
        <v>1788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1793</v>
      </c>
      <c r="B7210" s="12">
        <v>60</v>
      </c>
      <c r="C7210" s="12">
        <v>440</v>
      </c>
      <c r="D7210" s="12" t="s">
        <v>1789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1793</v>
      </c>
      <c r="B7211" s="12">
        <v>60</v>
      </c>
      <c r="C7211" s="12">
        <v>440</v>
      </c>
      <c r="D7211" s="12" t="s">
        <v>1790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1793</v>
      </c>
      <c r="B7212" s="12">
        <v>60</v>
      </c>
      <c r="C7212" s="12">
        <v>440</v>
      </c>
      <c r="D7212" s="12" t="s">
        <v>1794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1793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1793</v>
      </c>
      <c r="B7214" s="12">
        <v>60</v>
      </c>
      <c r="C7214" s="12">
        <v>440</v>
      </c>
      <c r="D7214" s="12" t="s">
        <v>1791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1793</v>
      </c>
      <c r="B7215" s="12">
        <v>35</v>
      </c>
      <c r="C7215" s="12">
        <v>280</v>
      </c>
      <c r="D7215" s="12" t="s">
        <v>1788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1793</v>
      </c>
      <c r="B7216" s="12">
        <v>35</v>
      </c>
      <c r="C7216" s="12">
        <v>280</v>
      </c>
      <c r="D7216" s="12" t="s">
        <v>1789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1793</v>
      </c>
      <c r="B7217" s="12">
        <v>35</v>
      </c>
      <c r="C7217" s="12">
        <v>280</v>
      </c>
      <c r="D7217" s="12" t="s">
        <v>1790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1793</v>
      </c>
      <c r="B7218" s="12">
        <v>35</v>
      </c>
      <c r="C7218" s="12">
        <v>280</v>
      </c>
      <c r="D7218" s="12" t="s">
        <v>1794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1793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1793</v>
      </c>
      <c r="B7220" s="12">
        <v>35</v>
      </c>
      <c r="C7220" s="12">
        <v>280</v>
      </c>
      <c r="D7220" s="12" t="s">
        <v>1791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1793</v>
      </c>
      <c r="B7221" s="12">
        <v>110</v>
      </c>
      <c r="C7221" s="12">
        <v>310</v>
      </c>
      <c r="D7221" s="12" t="s">
        <v>1788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1793</v>
      </c>
      <c r="B7222" s="12">
        <v>110</v>
      </c>
      <c r="C7222" s="12">
        <v>310</v>
      </c>
      <c r="D7222" s="12" t="s">
        <v>1789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1793</v>
      </c>
      <c r="B7223" s="12">
        <v>110</v>
      </c>
      <c r="C7223" s="12">
        <v>310</v>
      </c>
      <c r="D7223" s="12" t="s">
        <v>1790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1793</v>
      </c>
      <c r="B7224" s="12">
        <v>110</v>
      </c>
      <c r="C7224" s="12">
        <v>310</v>
      </c>
      <c r="D7224" s="12" t="s">
        <v>1794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1793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1793</v>
      </c>
      <c r="B7226" s="12">
        <v>110</v>
      </c>
      <c r="C7226" s="12">
        <v>310</v>
      </c>
      <c r="D7226" s="12" t="s">
        <v>1791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1793</v>
      </c>
      <c r="B7227" s="12">
        <v>120</v>
      </c>
      <c r="C7227" s="12">
        <v>170</v>
      </c>
      <c r="D7227" s="12" t="s">
        <v>1788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1793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1793</v>
      </c>
      <c r="B7229" s="12">
        <v>120</v>
      </c>
      <c r="C7229" s="12">
        <v>170</v>
      </c>
      <c r="D7229" s="12" t="s">
        <v>1790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1793</v>
      </c>
      <c r="B7230" s="12">
        <v>120</v>
      </c>
      <c r="C7230" s="12">
        <v>170</v>
      </c>
      <c r="D7230" s="12" t="s">
        <v>1794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1793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1793</v>
      </c>
      <c r="B7232" s="12">
        <v>120</v>
      </c>
      <c r="C7232" s="12">
        <v>170</v>
      </c>
      <c r="D7232" s="12" t="s">
        <v>1791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1793</v>
      </c>
      <c r="B7233" s="12">
        <v>150</v>
      </c>
      <c r="C7233" s="12">
        <v>80</v>
      </c>
      <c r="D7233" s="12" t="s">
        <v>1788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1793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1793</v>
      </c>
      <c r="B7235" s="12">
        <v>150</v>
      </c>
      <c r="C7235" s="12">
        <v>80</v>
      </c>
      <c r="D7235" s="12" t="s">
        <v>1790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1793</v>
      </c>
      <c r="B7236" s="12">
        <v>150</v>
      </c>
      <c r="C7236" s="12">
        <v>80</v>
      </c>
      <c r="D7236" s="12" t="s">
        <v>1794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1793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1793</v>
      </c>
      <c r="B7238" s="12">
        <v>150</v>
      </c>
      <c r="C7238" s="12">
        <v>80</v>
      </c>
      <c r="D7238" s="12" t="s">
        <v>1791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1795</v>
      </c>
    </row>
    <row r="7241" spans="1:14">
      <c r="A7241" s="11" t="s">
        <v>1796</v>
      </c>
      <c r="B7241" s="12">
        <v>100</v>
      </c>
      <c r="C7241" s="12">
        <v>100</v>
      </c>
      <c r="D7241" s="12" t="s">
        <v>1789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1796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1796</v>
      </c>
      <c r="B7243" s="12">
        <v>100</v>
      </c>
      <c r="C7243" s="12">
        <v>100</v>
      </c>
      <c r="D7243" s="12" t="s">
        <v>1790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1796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1796</v>
      </c>
      <c r="B7245" s="12">
        <v>100</v>
      </c>
      <c r="C7245" s="12">
        <v>100</v>
      </c>
      <c r="D7245" s="12" t="s">
        <v>1794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1796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1796</v>
      </c>
      <c r="B7247" s="12">
        <v>100</v>
      </c>
      <c r="C7247" s="12">
        <v>100</v>
      </c>
      <c r="D7247" s="12" t="s">
        <v>1791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1796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1796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1796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1796</v>
      </c>
      <c r="B7252" s="12">
        <v>55</v>
      </c>
      <c r="C7252" s="12">
        <v>45</v>
      </c>
      <c r="D7252" s="12" t="s">
        <v>1789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1796</v>
      </c>
      <c r="B7253" s="12">
        <v>55</v>
      </c>
      <c r="C7253" s="12">
        <v>45</v>
      </c>
      <c r="D7253" s="12" t="s">
        <v>1790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1796</v>
      </c>
      <c r="B7254" s="12">
        <v>55</v>
      </c>
      <c r="C7254" s="12">
        <v>45</v>
      </c>
      <c r="D7254" s="12" t="s">
        <v>1794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1796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1796</v>
      </c>
      <c r="B7256" s="12">
        <v>55</v>
      </c>
      <c r="C7256" s="12">
        <v>45</v>
      </c>
      <c r="D7256" s="12" t="s">
        <v>1791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1796</v>
      </c>
      <c r="B7257" s="12">
        <v>90</v>
      </c>
      <c r="C7257" s="12">
        <v>60</v>
      </c>
      <c r="D7257" s="12" t="s">
        <v>1789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1796</v>
      </c>
      <c r="B7258" s="12">
        <v>90</v>
      </c>
      <c r="C7258" s="12">
        <v>60</v>
      </c>
      <c r="D7258" s="12" t="s">
        <v>1790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1796</v>
      </c>
      <c r="B7259" s="12">
        <v>90</v>
      </c>
      <c r="C7259" s="12">
        <v>60</v>
      </c>
      <c r="D7259" s="12" t="s">
        <v>1794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1796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1796</v>
      </c>
      <c r="B7261" s="12">
        <v>90</v>
      </c>
      <c r="C7261" s="12">
        <v>60</v>
      </c>
      <c r="D7261" s="12" t="s">
        <v>1791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1796</v>
      </c>
      <c r="B7262" s="12">
        <v>145</v>
      </c>
      <c r="C7262" s="12">
        <v>50</v>
      </c>
      <c r="D7262" s="12" t="s">
        <v>1789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1796</v>
      </c>
      <c r="B7263" s="12">
        <v>145</v>
      </c>
      <c r="C7263" s="12">
        <v>50</v>
      </c>
      <c r="D7263" s="12" t="s">
        <v>1790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1796</v>
      </c>
      <c r="B7264" s="12">
        <v>145</v>
      </c>
      <c r="C7264" s="12">
        <v>50</v>
      </c>
      <c r="D7264" s="12" t="s">
        <v>1794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1796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1796</v>
      </c>
      <c r="B7266" s="12">
        <v>145</v>
      </c>
      <c r="C7266" s="12">
        <v>50</v>
      </c>
      <c r="D7266" s="12" t="s">
        <v>1791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1796</v>
      </c>
      <c r="B7267" s="12">
        <v>70</v>
      </c>
      <c r="C7267" s="12">
        <v>160</v>
      </c>
      <c r="D7267" s="12" t="s">
        <v>1789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1796</v>
      </c>
      <c r="B7268" s="12">
        <v>70</v>
      </c>
      <c r="C7268" s="12">
        <v>160</v>
      </c>
      <c r="D7268" s="12" t="s">
        <v>1790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1796</v>
      </c>
      <c r="B7269" s="12">
        <v>70</v>
      </c>
      <c r="C7269" s="12">
        <v>160</v>
      </c>
      <c r="D7269" s="12" t="s">
        <v>1794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1796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1796</v>
      </c>
      <c r="B7271" s="12">
        <v>70</v>
      </c>
      <c r="C7271" s="12">
        <v>160</v>
      </c>
      <c r="D7271" s="12" t="s">
        <v>1791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1796</v>
      </c>
      <c r="B7272" s="12">
        <v>150</v>
      </c>
      <c r="C7272" s="12">
        <v>130</v>
      </c>
      <c r="D7272" s="12" t="s">
        <v>1789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1796</v>
      </c>
      <c r="B7273" s="12">
        <v>150</v>
      </c>
      <c r="C7273" s="12">
        <v>130</v>
      </c>
      <c r="D7273" s="12" t="s">
        <v>1790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1796</v>
      </c>
      <c r="B7274" s="12">
        <v>150</v>
      </c>
      <c r="C7274" s="12">
        <v>130</v>
      </c>
      <c r="D7274" s="12" t="s">
        <v>1794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1796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1796</v>
      </c>
      <c r="B7276" s="12">
        <v>150</v>
      </c>
      <c r="C7276" s="12">
        <v>130</v>
      </c>
      <c r="D7276" s="12" t="s">
        <v>1791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1797</v>
      </c>
    </row>
    <row r="7279" spans="1:14">
      <c r="A7279" s="11" t="s">
        <v>1798</v>
      </c>
      <c r="B7279" s="12">
        <v>200</v>
      </c>
      <c r="C7279" s="12">
        <v>150</v>
      </c>
      <c r="D7279" s="12" t="s">
        <v>1788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1798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1798</v>
      </c>
      <c r="B7281" s="12">
        <v>200</v>
      </c>
      <c r="C7281" s="12">
        <v>150</v>
      </c>
      <c r="D7281" s="12" t="s">
        <v>1789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1798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1798</v>
      </c>
      <c r="B7283" s="12">
        <v>200</v>
      </c>
      <c r="C7283" s="12">
        <v>150</v>
      </c>
      <c r="D7283" s="12" t="s">
        <v>1790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1798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1798</v>
      </c>
      <c r="B7285" s="12">
        <v>200</v>
      </c>
      <c r="C7285" s="12">
        <v>150</v>
      </c>
      <c r="D7285" s="12" t="s">
        <v>1794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1798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1798</v>
      </c>
      <c r="B7287" s="12">
        <v>200</v>
      </c>
      <c r="C7287" s="12">
        <v>150</v>
      </c>
      <c r="D7287" s="12" t="s">
        <v>1791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1798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1798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1798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1798</v>
      </c>
      <c r="B7292" s="12">
        <v>98</v>
      </c>
      <c r="C7292" s="12">
        <v>48</v>
      </c>
      <c r="D7292" s="12" t="s">
        <v>1788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1798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1798</v>
      </c>
      <c r="B7294" s="12">
        <v>98</v>
      </c>
      <c r="C7294" s="12">
        <v>48</v>
      </c>
      <c r="D7294" s="12" t="s">
        <v>1790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1798</v>
      </c>
      <c r="B7295" s="12">
        <v>98</v>
      </c>
      <c r="C7295" s="12">
        <v>48</v>
      </c>
      <c r="D7295" s="12" t="s">
        <v>1794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1798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1798</v>
      </c>
      <c r="B7297" s="12">
        <v>98</v>
      </c>
      <c r="C7297" s="12">
        <v>48</v>
      </c>
      <c r="D7297" s="12" t="s">
        <v>1791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1798</v>
      </c>
      <c r="B7298" s="12">
        <v>200</v>
      </c>
      <c r="C7298" s="12">
        <v>100</v>
      </c>
      <c r="D7298" s="12" t="s">
        <v>1788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1798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1798</v>
      </c>
      <c r="B7300" s="12">
        <v>200</v>
      </c>
      <c r="C7300" s="12">
        <v>100</v>
      </c>
      <c r="D7300" s="12" t="s">
        <v>1790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1798</v>
      </c>
      <c r="B7301" s="12">
        <v>200</v>
      </c>
      <c r="C7301" s="12">
        <v>100</v>
      </c>
      <c r="D7301" s="12" t="s">
        <v>1794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1798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1798</v>
      </c>
      <c r="B7303" s="12">
        <v>200</v>
      </c>
      <c r="C7303" s="12">
        <v>100</v>
      </c>
      <c r="D7303" s="12" t="s">
        <v>1791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1798</v>
      </c>
      <c r="B7304" s="12">
        <v>110</v>
      </c>
      <c r="C7304" s="12">
        <v>130</v>
      </c>
      <c r="D7304" s="12" t="s">
        <v>1788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1798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1798</v>
      </c>
      <c r="B7306" s="12">
        <v>110</v>
      </c>
      <c r="C7306" s="12">
        <v>130</v>
      </c>
      <c r="D7306" s="12" t="s">
        <v>1790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1798</v>
      </c>
      <c r="B7307" s="12">
        <v>110</v>
      </c>
      <c r="C7307" s="12">
        <v>130</v>
      </c>
      <c r="D7307" s="12" t="s">
        <v>1794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1798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1798</v>
      </c>
      <c r="B7309" s="12">
        <v>110</v>
      </c>
      <c r="C7309" s="12">
        <v>130</v>
      </c>
      <c r="D7309" s="12" t="s">
        <v>1791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1798</v>
      </c>
      <c r="B7310" s="12">
        <v>140</v>
      </c>
      <c r="C7310" s="12">
        <v>150</v>
      </c>
      <c r="D7310" s="12" t="s">
        <v>1788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1798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1798</v>
      </c>
      <c r="B7312" s="12">
        <v>140</v>
      </c>
      <c r="C7312" s="12">
        <v>150</v>
      </c>
      <c r="D7312" s="12" t="s">
        <v>1790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1798</v>
      </c>
      <c r="B7313" s="12">
        <v>140</v>
      </c>
      <c r="C7313" s="12">
        <v>150</v>
      </c>
      <c r="D7313" s="12" t="s">
        <v>1794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1798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1798</v>
      </c>
      <c r="B7315" s="12">
        <v>140</v>
      </c>
      <c r="C7315" s="12">
        <v>150</v>
      </c>
      <c r="D7315" s="12" t="s">
        <v>1791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1798</v>
      </c>
      <c r="B7316" s="12">
        <v>100</v>
      </c>
      <c r="C7316" s="12">
        <v>160</v>
      </c>
      <c r="D7316" s="12" t="s">
        <v>1788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1798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1798</v>
      </c>
      <c r="B7318" s="12">
        <v>100</v>
      </c>
      <c r="C7318" s="12">
        <v>160</v>
      </c>
      <c r="D7318" s="12" t="s">
        <v>1790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1798</v>
      </c>
      <c r="B7319" s="12">
        <v>100</v>
      </c>
      <c r="C7319" s="12">
        <v>160</v>
      </c>
      <c r="D7319" s="12" t="s">
        <v>1794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1798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1798</v>
      </c>
      <c r="B7321" s="12">
        <v>100</v>
      </c>
      <c r="C7321" s="12">
        <v>160</v>
      </c>
      <c r="D7321" s="12" t="s">
        <v>1791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1798</v>
      </c>
      <c r="B7322" s="12">
        <v>110</v>
      </c>
      <c r="C7322" s="12">
        <v>220</v>
      </c>
      <c r="D7322" s="12" t="s">
        <v>1788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1798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1798</v>
      </c>
      <c r="B7324" s="12">
        <v>110</v>
      </c>
      <c r="C7324" s="12">
        <v>220</v>
      </c>
      <c r="D7324" s="12" t="s">
        <v>1790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1798</v>
      </c>
      <c r="B7325" s="12">
        <v>110</v>
      </c>
      <c r="C7325" s="12">
        <v>220</v>
      </c>
      <c r="D7325" s="12" t="s">
        <v>1794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1798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1798</v>
      </c>
      <c r="B7327" s="12">
        <v>110</v>
      </c>
      <c r="C7327" s="12">
        <v>220</v>
      </c>
      <c r="D7327" s="12" t="s">
        <v>1791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1798</v>
      </c>
      <c r="B7328" s="12">
        <v>200</v>
      </c>
      <c r="C7328" s="12">
        <v>220</v>
      </c>
      <c r="D7328" s="12" t="s">
        <v>1788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1798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1798</v>
      </c>
      <c r="B7330" s="12">
        <v>200</v>
      </c>
      <c r="C7330" s="12">
        <v>220</v>
      </c>
      <c r="D7330" s="12" t="s">
        <v>1790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1798</v>
      </c>
      <c r="B7331" s="12">
        <v>200</v>
      </c>
      <c r="C7331" s="12">
        <v>220</v>
      </c>
      <c r="D7331" s="12" t="s">
        <v>1794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1798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1798</v>
      </c>
      <c r="B7333" s="12">
        <v>200</v>
      </c>
      <c r="C7333" s="12">
        <v>220</v>
      </c>
      <c r="D7333" s="12" t="s">
        <v>1791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1798</v>
      </c>
      <c r="B7334" s="12">
        <v>280</v>
      </c>
      <c r="C7334" s="12">
        <v>170</v>
      </c>
      <c r="D7334" s="12" t="s">
        <v>1788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1798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1798</v>
      </c>
      <c r="B7336" s="12">
        <v>280</v>
      </c>
      <c r="C7336" s="12">
        <v>170</v>
      </c>
      <c r="D7336" s="12" t="s">
        <v>1790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1798</v>
      </c>
      <c r="B7337" s="12">
        <v>280</v>
      </c>
      <c r="C7337" s="12">
        <v>170</v>
      </c>
      <c r="D7337" s="12" t="s">
        <v>1794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1798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1798</v>
      </c>
      <c r="B7339" s="12">
        <v>280</v>
      </c>
      <c r="C7339" s="12">
        <v>170</v>
      </c>
      <c r="D7339" s="12" t="s">
        <v>1791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1798</v>
      </c>
      <c r="B7340" s="12">
        <v>330</v>
      </c>
      <c r="C7340" s="12">
        <v>120</v>
      </c>
      <c r="D7340" s="12" t="s">
        <v>1788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1798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1798</v>
      </c>
      <c r="B7342" s="12">
        <v>330</v>
      </c>
      <c r="C7342" s="12">
        <v>120</v>
      </c>
      <c r="D7342" s="12" t="s">
        <v>1790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1798</v>
      </c>
      <c r="B7343" s="12">
        <v>330</v>
      </c>
      <c r="C7343" s="12">
        <v>120</v>
      </c>
      <c r="D7343" s="12" t="s">
        <v>1794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1798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1798</v>
      </c>
      <c r="B7345" s="12">
        <v>330</v>
      </c>
      <c r="C7345" s="12">
        <v>120</v>
      </c>
      <c r="D7345" s="12" t="s">
        <v>1791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1799</v>
      </c>
    </row>
    <row r="7348" spans="1:14">
      <c r="A7348" s="11" t="s">
        <v>1800</v>
      </c>
      <c r="B7348" s="12">
        <v>200</v>
      </c>
      <c r="C7348" s="12">
        <v>100</v>
      </c>
      <c r="D7348" s="12" t="s">
        <v>1789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1800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1800</v>
      </c>
      <c r="B7350" s="12">
        <v>200</v>
      </c>
      <c r="C7350" s="12">
        <v>100</v>
      </c>
      <c r="D7350" s="12" t="s">
        <v>1790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1800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1800</v>
      </c>
      <c r="B7352" s="12">
        <v>200</v>
      </c>
      <c r="C7352" s="12">
        <v>100</v>
      </c>
      <c r="D7352" s="12" t="s">
        <v>1794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1800</v>
      </c>
      <c r="B7353" s="12">
        <v>200</v>
      </c>
      <c r="C7353" s="12">
        <v>100</v>
      </c>
      <c r="D7353" s="12" t="s">
        <v>1801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1800</v>
      </c>
      <c r="B7354" s="12">
        <v>200</v>
      </c>
      <c r="C7354" s="12">
        <v>100</v>
      </c>
      <c r="D7354" s="12" t="s">
        <v>1791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1800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1800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1800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1800</v>
      </c>
      <c r="B7359" s="12">
        <v>160</v>
      </c>
      <c r="C7359" s="12">
        <v>150</v>
      </c>
      <c r="D7359" s="12" t="s">
        <v>1789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1800</v>
      </c>
      <c r="B7360" s="12">
        <v>160</v>
      </c>
      <c r="C7360" s="12">
        <v>150</v>
      </c>
      <c r="D7360" s="12" t="s">
        <v>1790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1800</v>
      </c>
      <c r="B7361" s="12">
        <v>160</v>
      </c>
      <c r="C7361" s="12">
        <v>150</v>
      </c>
      <c r="D7361" s="12" t="s">
        <v>1794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1800</v>
      </c>
      <c r="B7362" s="12">
        <v>160</v>
      </c>
      <c r="C7362" s="12">
        <v>150</v>
      </c>
      <c r="D7362" s="12" t="s">
        <v>1801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1800</v>
      </c>
      <c r="B7363" s="12">
        <v>160</v>
      </c>
      <c r="C7363" s="12">
        <v>150</v>
      </c>
      <c r="D7363" s="12" t="s">
        <v>1791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1800</v>
      </c>
      <c r="B7364" s="12">
        <v>100</v>
      </c>
      <c r="C7364" s="12">
        <v>125</v>
      </c>
      <c r="D7364" s="12" t="s">
        <v>1789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1800</v>
      </c>
      <c r="B7365" s="12">
        <v>100</v>
      </c>
      <c r="C7365" s="12">
        <v>125</v>
      </c>
      <c r="D7365" s="12" t="s">
        <v>1790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1800</v>
      </c>
      <c r="B7366" s="12">
        <v>100</v>
      </c>
      <c r="C7366" s="12">
        <v>125</v>
      </c>
      <c r="D7366" s="12" t="s">
        <v>1794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1800</v>
      </c>
      <c r="B7367" s="12">
        <v>100</v>
      </c>
      <c r="C7367" s="12">
        <v>125</v>
      </c>
      <c r="D7367" s="12" t="s">
        <v>1801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1800</v>
      </c>
      <c r="B7368" s="12">
        <v>100</v>
      </c>
      <c r="C7368" s="12">
        <v>125</v>
      </c>
      <c r="D7368" s="12" t="s">
        <v>1791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1800</v>
      </c>
      <c r="B7369" s="12">
        <v>110</v>
      </c>
      <c r="C7369" s="12">
        <v>70</v>
      </c>
      <c r="D7369" s="12" t="s">
        <v>1789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1800</v>
      </c>
      <c r="B7370" s="12">
        <v>110</v>
      </c>
      <c r="C7370" s="12">
        <v>70</v>
      </c>
      <c r="D7370" s="12" t="s">
        <v>1790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1800</v>
      </c>
      <c r="B7371" s="12">
        <v>110</v>
      </c>
      <c r="C7371" s="12">
        <v>70</v>
      </c>
      <c r="D7371" s="12" t="s">
        <v>1794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1800</v>
      </c>
      <c r="B7372" s="12">
        <v>110</v>
      </c>
      <c r="C7372" s="12">
        <v>70</v>
      </c>
      <c r="D7372" s="12" t="s">
        <v>1801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1800</v>
      </c>
      <c r="B7373" s="12">
        <v>110</v>
      </c>
      <c r="C7373" s="12">
        <v>70</v>
      </c>
      <c r="D7373" s="12" t="s">
        <v>1791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1800</v>
      </c>
      <c r="B7374" s="12">
        <v>160</v>
      </c>
      <c r="C7374" s="12">
        <v>80</v>
      </c>
      <c r="D7374" s="12" t="s">
        <v>1789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1800</v>
      </c>
      <c r="B7375" s="12">
        <v>160</v>
      </c>
      <c r="C7375" s="12">
        <v>80</v>
      </c>
      <c r="D7375" s="12" t="s">
        <v>1790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1800</v>
      </c>
      <c r="B7376" s="12">
        <v>160</v>
      </c>
      <c r="C7376" s="12">
        <v>80</v>
      </c>
      <c r="D7376" s="12" t="s">
        <v>1794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1800</v>
      </c>
      <c r="B7377" s="12">
        <v>160</v>
      </c>
      <c r="C7377" s="12">
        <v>80</v>
      </c>
      <c r="D7377" s="12" t="s">
        <v>1801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1800</v>
      </c>
      <c r="B7378" s="12">
        <v>160</v>
      </c>
      <c r="C7378" s="12">
        <v>80</v>
      </c>
      <c r="D7378" s="12" t="s">
        <v>1791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1800</v>
      </c>
      <c r="B7379" s="12">
        <v>205</v>
      </c>
      <c r="C7379" s="12">
        <v>65</v>
      </c>
      <c r="D7379" s="12" t="s">
        <v>1789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1800</v>
      </c>
      <c r="B7380" s="12">
        <v>205</v>
      </c>
      <c r="C7380" s="12">
        <v>65</v>
      </c>
      <c r="D7380" s="12" t="s">
        <v>1790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1800</v>
      </c>
      <c r="B7381" s="12">
        <v>205</v>
      </c>
      <c r="C7381" s="12">
        <v>65</v>
      </c>
      <c r="D7381" s="12" t="s">
        <v>1794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1800</v>
      </c>
      <c r="B7382" s="12">
        <v>205</v>
      </c>
      <c r="C7382" s="12">
        <v>65</v>
      </c>
      <c r="D7382" s="12" t="s">
        <v>1801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1800</v>
      </c>
      <c r="B7383" s="12">
        <v>205</v>
      </c>
      <c r="C7383" s="12">
        <v>65</v>
      </c>
      <c r="D7383" s="12" t="s">
        <v>1791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1800</v>
      </c>
      <c r="B7384" s="12">
        <v>255</v>
      </c>
      <c r="C7384" s="12">
        <v>90</v>
      </c>
      <c r="D7384" s="12" t="s">
        <v>1789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1800</v>
      </c>
      <c r="B7385" s="12">
        <v>255</v>
      </c>
      <c r="C7385" s="12">
        <v>90</v>
      </c>
      <c r="D7385" s="12" t="s">
        <v>1790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1800</v>
      </c>
      <c r="B7386" s="12">
        <v>255</v>
      </c>
      <c r="C7386" s="12">
        <v>90</v>
      </c>
      <c r="D7386" s="12" t="s">
        <v>1794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1800</v>
      </c>
      <c r="B7387" s="12">
        <v>255</v>
      </c>
      <c r="C7387" s="12">
        <v>90</v>
      </c>
      <c r="D7387" s="12" t="s">
        <v>1801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1800</v>
      </c>
      <c r="B7388" s="12">
        <v>255</v>
      </c>
      <c r="C7388" s="12">
        <v>90</v>
      </c>
      <c r="D7388" s="12" t="s">
        <v>1791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1800</v>
      </c>
      <c r="B7389" s="12">
        <v>330</v>
      </c>
      <c r="C7389" s="12">
        <v>75</v>
      </c>
      <c r="D7389" s="12" t="s">
        <v>1789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1800</v>
      </c>
      <c r="B7390" s="12">
        <v>330</v>
      </c>
      <c r="C7390" s="12">
        <v>75</v>
      </c>
      <c r="D7390" s="12" t="s">
        <v>1790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1800</v>
      </c>
      <c r="B7391" s="12">
        <v>330</v>
      </c>
      <c r="C7391" s="12">
        <v>75</v>
      </c>
      <c r="D7391" s="12" t="s">
        <v>1794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1800</v>
      </c>
      <c r="B7392" s="12">
        <v>330</v>
      </c>
      <c r="C7392" s="12">
        <v>75</v>
      </c>
      <c r="D7392" s="12" t="s">
        <v>1801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1800</v>
      </c>
      <c r="B7393" s="12">
        <v>330</v>
      </c>
      <c r="C7393" s="12">
        <v>75</v>
      </c>
      <c r="D7393" s="12" t="s">
        <v>1791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1800</v>
      </c>
      <c r="B7394" s="12">
        <v>280</v>
      </c>
      <c r="C7394" s="12">
        <v>120</v>
      </c>
      <c r="D7394" s="12" t="s">
        <v>1789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1800</v>
      </c>
      <c r="B7395" s="12">
        <v>280</v>
      </c>
      <c r="C7395" s="12">
        <v>120</v>
      </c>
      <c r="D7395" s="12" t="s">
        <v>1790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1800</v>
      </c>
      <c r="B7396" s="12">
        <v>280</v>
      </c>
      <c r="C7396" s="12">
        <v>120</v>
      </c>
      <c r="D7396" s="12" t="s">
        <v>1794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1800</v>
      </c>
      <c r="B7397" s="12">
        <v>280</v>
      </c>
      <c r="C7397" s="12">
        <v>120</v>
      </c>
      <c r="D7397" s="12" t="s">
        <v>1801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1800</v>
      </c>
      <c r="B7398" s="12">
        <v>280</v>
      </c>
      <c r="C7398" s="12">
        <v>120</v>
      </c>
      <c r="D7398" s="12" t="s">
        <v>1791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1800</v>
      </c>
      <c r="B7399" s="12">
        <v>320</v>
      </c>
      <c r="C7399" s="12">
        <v>150</v>
      </c>
      <c r="D7399" s="12" t="s">
        <v>1789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1800</v>
      </c>
      <c r="B7400" s="12">
        <v>320</v>
      </c>
      <c r="C7400" s="12">
        <v>150</v>
      </c>
      <c r="D7400" s="12" t="s">
        <v>1790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1800</v>
      </c>
      <c r="B7401" s="12">
        <v>320</v>
      </c>
      <c r="C7401" s="12">
        <v>150</v>
      </c>
      <c r="D7401" s="12" t="s">
        <v>1794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1800</v>
      </c>
      <c r="B7402" s="12">
        <v>320</v>
      </c>
      <c r="C7402" s="12">
        <v>150</v>
      </c>
      <c r="D7402" s="12" t="s">
        <v>1801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1800</v>
      </c>
      <c r="B7403" s="12">
        <v>320</v>
      </c>
      <c r="C7403" s="12">
        <v>150</v>
      </c>
      <c r="D7403" s="12" t="s">
        <v>1791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1802</v>
      </c>
    </row>
    <row r="7406" spans="1:14">
      <c r="A7406" s="11" t="s">
        <v>1803</v>
      </c>
      <c r="B7406" s="12">
        <v>100</v>
      </c>
      <c r="C7406" s="12">
        <v>250</v>
      </c>
      <c r="D7406" s="12" t="s">
        <v>1794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1803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1803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1803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1803</v>
      </c>
      <c r="B7410" s="12">
        <v>100</v>
      </c>
      <c r="C7410" s="12">
        <v>250</v>
      </c>
      <c r="D7410" s="12" t="s">
        <v>1791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1803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1803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1803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1803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1803</v>
      </c>
      <c r="B7416" s="12">
        <v>90</v>
      </c>
      <c r="C7416" s="12">
        <v>410</v>
      </c>
      <c r="D7416" s="12" t="s">
        <v>1794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1803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1803</v>
      </c>
      <c r="B7418" s="12">
        <v>90</v>
      </c>
      <c r="C7418" s="12">
        <v>410</v>
      </c>
      <c r="D7418" s="12" t="s">
        <v>1791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1803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1803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1803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1803</v>
      </c>
      <c r="B7422" s="12">
        <v>123</v>
      </c>
      <c r="C7422" s="12">
        <v>377</v>
      </c>
      <c r="D7422" s="12" t="s">
        <v>1794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1803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1803</v>
      </c>
      <c r="B7424" s="12">
        <v>123</v>
      </c>
      <c r="C7424" s="12">
        <v>377</v>
      </c>
      <c r="D7424" s="12" t="s">
        <v>1791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1803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1803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1803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1803</v>
      </c>
      <c r="B7428" s="12">
        <v>60</v>
      </c>
      <c r="C7428" s="12">
        <v>340</v>
      </c>
      <c r="D7428" s="12" t="s">
        <v>1794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1803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1803</v>
      </c>
      <c r="B7430" s="12">
        <v>60</v>
      </c>
      <c r="C7430" s="12">
        <v>340</v>
      </c>
      <c r="D7430" s="12" t="s">
        <v>1791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1803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1803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1803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1803</v>
      </c>
      <c r="B7434" s="12">
        <v>44</v>
      </c>
      <c r="C7434" s="12">
        <v>286</v>
      </c>
      <c r="D7434" s="12" t="s">
        <v>1794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1803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1803</v>
      </c>
      <c r="B7436" s="12">
        <v>44</v>
      </c>
      <c r="C7436" s="12">
        <v>286</v>
      </c>
      <c r="D7436" s="12" t="s">
        <v>1791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1803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1803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1803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1803</v>
      </c>
      <c r="B7440" s="12">
        <v>50</v>
      </c>
      <c r="C7440" s="12">
        <v>226</v>
      </c>
      <c r="D7440" s="12" t="s">
        <v>1794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1803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1803</v>
      </c>
      <c r="B7442" s="12">
        <v>50</v>
      </c>
      <c r="C7442" s="12">
        <v>226</v>
      </c>
      <c r="D7442" s="12" t="s">
        <v>1791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1803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1803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1803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1803</v>
      </c>
      <c r="B7446" s="12">
        <v>40</v>
      </c>
      <c r="C7446" s="12">
        <v>160</v>
      </c>
      <c r="D7446" s="12" t="s">
        <v>1794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1803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1803</v>
      </c>
      <c r="B7448" s="12">
        <v>40</v>
      </c>
      <c r="C7448" s="12">
        <v>160</v>
      </c>
      <c r="D7448" s="12" t="s">
        <v>1791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1803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1803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1803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1803</v>
      </c>
      <c r="B7452" s="12">
        <v>55</v>
      </c>
      <c r="C7452" s="12">
        <v>75</v>
      </c>
      <c r="D7452" s="12" t="s">
        <v>1794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1803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1803</v>
      </c>
      <c r="B7454" s="12">
        <v>55</v>
      </c>
      <c r="C7454" s="12">
        <v>75</v>
      </c>
      <c r="D7454" s="12" t="s">
        <v>1791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1803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1803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1803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1803</v>
      </c>
      <c r="B7458" s="12">
        <v>150</v>
      </c>
      <c r="C7458" s="12">
        <v>190</v>
      </c>
      <c r="D7458" s="12" t="s">
        <v>1794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1803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1803</v>
      </c>
      <c r="B7460" s="12">
        <v>150</v>
      </c>
      <c r="C7460" s="12">
        <v>190</v>
      </c>
      <c r="D7460" s="12" t="s">
        <v>1791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1803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1803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1803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1803</v>
      </c>
      <c r="B7464" s="12">
        <v>160</v>
      </c>
      <c r="C7464" s="12">
        <v>350</v>
      </c>
      <c r="D7464" s="12" t="s">
        <v>1794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1803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1803</v>
      </c>
      <c r="B7466" s="12">
        <v>160</v>
      </c>
      <c r="C7466" s="12">
        <v>350</v>
      </c>
      <c r="D7466" s="12" t="s">
        <v>1791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1803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1803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1803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1803</v>
      </c>
      <c r="B7470" s="12">
        <v>150</v>
      </c>
      <c r="C7470" s="12">
        <v>275</v>
      </c>
      <c r="D7470" s="12" t="s">
        <v>1794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1803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1803</v>
      </c>
      <c r="B7472" s="12">
        <v>150</v>
      </c>
      <c r="C7472" s="12">
        <v>275</v>
      </c>
      <c r="D7472" s="12" t="s">
        <v>1791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1803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1803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1803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1803</v>
      </c>
      <c r="B7476" s="12">
        <v>120</v>
      </c>
      <c r="C7476" s="12">
        <v>120</v>
      </c>
      <c r="D7476" s="12" t="s">
        <v>1794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1803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1803</v>
      </c>
      <c r="B7478" s="12">
        <v>120</v>
      </c>
      <c r="C7478" s="12">
        <v>120</v>
      </c>
      <c r="D7478" s="12" t="s">
        <v>1791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1803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1803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1803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1803</v>
      </c>
      <c r="B7482" s="12">
        <v>95</v>
      </c>
      <c r="C7482" s="12">
        <v>70</v>
      </c>
      <c r="D7482" s="12" t="s">
        <v>1794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1803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1803</v>
      </c>
      <c r="B7484" s="12">
        <v>95</v>
      </c>
      <c r="C7484" s="12">
        <v>70</v>
      </c>
      <c r="D7484" s="12" t="s">
        <v>1791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1803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1803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1803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1804</v>
      </c>
    </row>
    <row r="7490" spans="1:14">
      <c r="A7490" s="11" t="s">
        <v>1805</v>
      </c>
      <c r="B7490" s="12">
        <v>150</v>
      </c>
      <c r="C7490" s="12">
        <v>150</v>
      </c>
      <c r="D7490" s="12" t="s">
        <v>1794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1806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1806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1806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1806</v>
      </c>
      <c r="B7494" s="12">
        <v>150</v>
      </c>
      <c r="C7494" s="12">
        <v>150</v>
      </c>
      <c r="D7494" s="12" t="s">
        <v>1791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1806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1806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1806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1806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1805</v>
      </c>
      <c r="B7500" s="12">
        <v>100</v>
      </c>
      <c r="C7500" s="12">
        <v>230</v>
      </c>
      <c r="D7500" s="12" t="s">
        <v>1794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1806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1806</v>
      </c>
      <c r="B7502" s="12">
        <v>100</v>
      </c>
      <c r="C7502" s="12">
        <v>230</v>
      </c>
      <c r="D7502" s="12" t="s">
        <v>1791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1806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1806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1806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1805</v>
      </c>
      <c r="B7506" s="12">
        <v>90</v>
      </c>
      <c r="C7506" s="12">
        <v>170</v>
      </c>
      <c r="D7506" s="12" t="s">
        <v>1794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1806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1806</v>
      </c>
      <c r="B7508" s="12">
        <v>90</v>
      </c>
      <c r="C7508" s="12">
        <v>170</v>
      </c>
      <c r="D7508" s="12" t="s">
        <v>1791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1806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1806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1806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1805</v>
      </c>
      <c r="B7512" s="12">
        <v>150</v>
      </c>
      <c r="C7512" s="12">
        <v>90</v>
      </c>
      <c r="D7512" s="12" t="s">
        <v>1794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1806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1806</v>
      </c>
      <c r="B7514" s="12">
        <v>150</v>
      </c>
      <c r="C7514" s="12">
        <v>90</v>
      </c>
      <c r="D7514" s="12" t="s">
        <v>1791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1806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1806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1806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1805</v>
      </c>
      <c r="B7518" s="12">
        <v>225</v>
      </c>
      <c r="C7518" s="12">
        <v>100</v>
      </c>
      <c r="D7518" s="12" t="s">
        <v>1794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1806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1806</v>
      </c>
      <c r="B7520" s="12">
        <v>225</v>
      </c>
      <c r="C7520" s="12">
        <v>100</v>
      </c>
      <c r="D7520" s="12" t="s">
        <v>1791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1806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1806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1806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1805</v>
      </c>
      <c r="B7524" s="12">
        <v>230</v>
      </c>
      <c r="C7524" s="12">
        <v>210</v>
      </c>
      <c r="D7524" s="12" t="s">
        <v>1794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1806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1806</v>
      </c>
      <c r="B7526" s="12">
        <v>230</v>
      </c>
      <c r="C7526" s="12">
        <v>210</v>
      </c>
      <c r="D7526" s="12" t="s">
        <v>1791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1806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1806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1806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1807</v>
      </c>
    </row>
    <row r="7531" spans="1:14">
      <c r="A7531" s="11" t="s">
        <v>1805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1805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1805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1805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1805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1805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1805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1805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1805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1808</v>
      </c>
    </row>
    <row r="7542" spans="1:14">
      <c r="A7542" s="11" t="s">
        <v>1809</v>
      </c>
      <c r="B7542" s="12">
        <v>14</v>
      </c>
      <c r="C7542" s="12">
        <v>16</v>
      </c>
      <c r="D7542" s="12" t="s">
        <v>1810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1811</v>
      </c>
    </row>
    <row r="7545" spans="1:14">
      <c r="A7545" s="11" t="s">
        <v>1812</v>
      </c>
      <c r="B7545" s="12">
        <v>100</v>
      </c>
      <c r="C7545" s="12">
        <v>100</v>
      </c>
      <c r="D7545" s="12" t="s">
        <v>1789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1812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1812</v>
      </c>
      <c r="B7547" s="12">
        <v>100</v>
      </c>
      <c r="C7547" s="12">
        <v>100</v>
      </c>
      <c r="D7547" s="12" t="s">
        <v>1790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1812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1812</v>
      </c>
      <c r="B7549" s="12">
        <v>100</v>
      </c>
      <c r="C7549" s="12">
        <v>100</v>
      </c>
      <c r="D7549" s="12" t="s">
        <v>1788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1812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1812</v>
      </c>
      <c r="B7551" s="12">
        <v>100</v>
      </c>
      <c r="C7551" s="12">
        <v>100</v>
      </c>
      <c r="D7551" s="12" t="s">
        <v>1794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1812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1812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1812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1812</v>
      </c>
      <c r="B7555" s="12">
        <v>100</v>
      </c>
      <c r="C7555" s="12">
        <v>100</v>
      </c>
      <c r="D7555" s="12" t="s">
        <v>1791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1812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1812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1812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1812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1812</v>
      </c>
      <c r="B7561" s="12">
        <v>130</v>
      </c>
      <c r="C7561" s="12">
        <v>165</v>
      </c>
      <c r="D7561" s="12" t="s">
        <v>1789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1812</v>
      </c>
      <c r="B7562" s="12">
        <v>130</v>
      </c>
      <c r="C7562" s="12">
        <v>165</v>
      </c>
      <c r="D7562" s="12" t="s">
        <v>1790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1812</v>
      </c>
      <c r="B7563" s="12">
        <v>130</v>
      </c>
      <c r="C7563" s="12">
        <v>165</v>
      </c>
      <c r="D7563" s="12" t="s">
        <v>1788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1812</v>
      </c>
      <c r="B7564" s="12">
        <v>130</v>
      </c>
      <c r="C7564" s="12">
        <v>165</v>
      </c>
      <c r="D7564" s="12" t="s">
        <v>1794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1812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1812</v>
      </c>
      <c r="B7566" s="12">
        <v>130</v>
      </c>
      <c r="C7566" s="12">
        <v>165</v>
      </c>
      <c r="D7566" s="12" t="s">
        <v>1791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1812</v>
      </c>
      <c r="B7567" s="12">
        <v>60</v>
      </c>
      <c r="C7567" s="12">
        <v>160</v>
      </c>
      <c r="D7567" s="12" t="s">
        <v>1789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1812</v>
      </c>
      <c r="B7568" s="12">
        <v>60</v>
      </c>
      <c r="C7568" s="12">
        <v>160</v>
      </c>
      <c r="D7568" s="12" t="s">
        <v>1790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1812</v>
      </c>
      <c r="B7569" s="12">
        <v>60</v>
      </c>
      <c r="C7569" s="12">
        <v>160</v>
      </c>
      <c r="D7569" s="12" t="s">
        <v>1788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1812</v>
      </c>
      <c r="B7570" s="12">
        <v>60</v>
      </c>
      <c r="C7570" s="12">
        <v>160</v>
      </c>
      <c r="D7570" s="12" t="s">
        <v>1794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1812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1812</v>
      </c>
      <c r="B7572" s="12">
        <v>60</v>
      </c>
      <c r="C7572" s="12">
        <v>160</v>
      </c>
      <c r="D7572" s="12" t="s">
        <v>1791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1812</v>
      </c>
      <c r="B7573" s="12">
        <v>145</v>
      </c>
      <c r="C7573" s="12">
        <v>90</v>
      </c>
      <c r="D7573" s="12" t="s">
        <v>1789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1812</v>
      </c>
      <c r="B7574" s="12">
        <v>145</v>
      </c>
      <c r="C7574" s="12">
        <v>90</v>
      </c>
      <c r="D7574" s="12" t="s">
        <v>1790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1812</v>
      </c>
      <c r="B7575" s="12">
        <v>145</v>
      </c>
      <c r="C7575" s="12">
        <v>90</v>
      </c>
      <c r="D7575" s="12" t="s">
        <v>1788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1812</v>
      </c>
      <c r="B7576" s="12">
        <v>145</v>
      </c>
      <c r="C7576" s="12">
        <v>90</v>
      </c>
      <c r="D7576" s="12" t="s">
        <v>1794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1812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1812</v>
      </c>
      <c r="B7578" s="12">
        <v>145</v>
      </c>
      <c r="C7578" s="12">
        <v>90</v>
      </c>
      <c r="D7578" s="12" t="s">
        <v>1791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1812</v>
      </c>
      <c r="B7579" s="12">
        <v>146</v>
      </c>
      <c r="C7579" s="12">
        <v>50</v>
      </c>
      <c r="D7579" s="12" t="s">
        <v>1789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1812</v>
      </c>
      <c r="B7580" s="12">
        <v>146</v>
      </c>
      <c r="C7580" s="12">
        <v>50</v>
      </c>
      <c r="D7580" s="12" t="s">
        <v>1790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1812</v>
      </c>
      <c r="B7581" s="12">
        <v>146</v>
      </c>
      <c r="C7581" s="12">
        <v>50</v>
      </c>
      <c r="D7581" s="12" t="s">
        <v>1788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1812</v>
      </c>
      <c r="B7582" s="12">
        <v>146</v>
      </c>
      <c r="C7582" s="12">
        <v>50</v>
      </c>
      <c r="D7582" s="12" t="s">
        <v>1794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1812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1812</v>
      </c>
      <c r="B7584" s="12">
        <v>146</v>
      </c>
      <c r="C7584" s="12">
        <v>50</v>
      </c>
      <c r="D7584" s="12" t="s">
        <v>1791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1812</v>
      </c>
      <c r="B7585" s="12">
        <v>66</v>
      </c>
      <c r="C7585" s="12">
        <v>77</v>
      </c>
      <c r="D7585" s="12" t="s">
        <v>1789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1812</v>
      </c>
      <c r="B7586" s="12">
        <v>66</v>
      </c>
      <c r="C7586" s="12">
        <v>77</v>
      </c>
      <c r="D7586" s="12" t="s">
        <v>1790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1812</v>
      </c>
      <c r="B7587" s="12">
        <v>66</v>
      </c>
      <c r="C7587" s="12">
        <v>77</v>
      </c>
      <c r="D7587" s="12" t="s">
        <v>1788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1812</v>
      </c>
      <c r="B7588" s="12">
        <v>66</v>
      </c>
      <c r="C7588" s="12">
        <v>77</v>
      </c>
      <c r="D7588" s="12" t="s">
        <v>1794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1812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1812</v>
      </c>
      <c r="B7590" s="12">
        <v>66</v>
      </c>
      <c r="C7590" s="12">
        <v>77</v>
      </c>
      <c r="D7590" s="12" t="s">
        <v>1791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1813</v>
      </c>
    </row>
    <row r="7593" spans="1:14">
      <c r="A7593" s="11" t="s">
        <v>1814</v>
      </c>
      <c r="B7593" s="12">
        <v>150</v>
      </c>
      <c r="C7593" s="12">
        <v>200</v>
      </c>
      <c r="D7593" s="12" t="s">
        <v>1794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1814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1814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1814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1814</v>
      </c>
      <c r="B7597" s="12">
        <v>150</v>
      </c>
      <c r="C7597" s="12">
        <v>200</v>
      </c>
      <c r="D7597" s="12" t="s">
        <v>1791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1814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1814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1814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1814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1814</v>
      </c>
      <c r="B7603" s="12">
        <v>90</v>
      </c>
      <c r="C7603" s="12">
        <v>300</v>
      </c>
      <c r="D7603" s="12" t="s">
        <v>1794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1814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1814</v>
      </c>
      <c r="B7605" s="12">
        <v>90</v>
      </c>
      <c r="C7605" s="12">
        <v>300</v>
      </c>
      <c r="D7605" s="12" t="s">
        <v>1791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1814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1814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1814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1814</v>
      </c>
      <c r="B7609" s="12">
        <v>90</v>
      </c>
      <c r="C7609" s="12">
        <v>210</v>
      </c>
      <c r="D7609" s="12" t="s">
        <v>1794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1814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1814</v>
      </c>
      <c r="B7611" s="12">
        <v>90</v>
      </c>
      <c r="C7611" s="12">
        <v>210</v>
      </c>
      <c r="D7611" s="12" t="s">
        <v>1791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1814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1814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1814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1814</v>
      </c>
      <c r="B7615" s="12">
        <v>90</v>
      </c>
      <c r="C7615" s="12">
        <v>120</v>
      </c>
      <c r="D7615" s="12" t="s">
        <v>1794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1814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1814</v>
      </c>
      <c r="B7617" s="12">
        <v>90</v>
      </c>
      <c r="C7617" s="12">
        <v>120</v>
      </c>
      <c r="D7617" s="12" t="s">
        <v>1791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1814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1814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1814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1814</v>
      </c>
      <c r="B7621" s="12">
        <v>145</v>
      </c>
      <c r="C7621" s="12">
        <v>300</v>
      </c>
      <c r="D7621" s="12" t="s">
        <v>1794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1814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1814</v>
      </c>
      <c r="B7623" s="12">
        <v>145</v>
      </c>
      <c r="C7623" s="12">
        <v>300</v>
      </c>
      <c r="D7623" s="12" t="s">
        <v>1791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1814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1814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1814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1814</v>
      </c>
      <c r="B7627" s="12">
        <v>145</v>
      </c>
      <c r="C7627" s="12">
        <v>210</v>
      </c>
      <c r="D7627" s="12" t="s">
        <v>1794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1814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1814</v>
      </c>
      <c r="B7629" s="12">
        <v>145</v>
      </c>
      <c r="C7629" s="12">
        <v>210</v>
      </c>
      <c r="D7629" s="12" t="s">
        <v>1791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1814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1814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1814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1814</v>
      </c>
      <c r="B7633" s="12">
        <v>145</v>
      </c>
      <c r="C7633" s="12">
        <v>120</v>
      </c>
      <c r="D7633" s="12" t="s">
        <v>1794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1814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1814</v>
      </c>
      <c r="B7635" s="12">
        <v>145</v>
      </c>
      <c r="C7635" s="12">
        <v>120</v>
      </c>
      <c r="D7635" s="12" t="s">
        <v>1791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1814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1814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1814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1814</v>
      </c>
      <c r="B7639" s="12">
        <v>210</v>
      </c>
      <c r="C7639" s="12">
        <v>300</v>
      </c>
      <c r="D7639" s="12" t="s">
        <v>1794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1814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1814</v>
      </c>
      <c r="B7641" s="12">
        <v>210</v>
      </c>
      <c r="C7641" s="12">
        <v>300</v>
      </c>
      <c r="D7641" s="12" t="s">
        <v>1791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1814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1814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1814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1814</v>
      </c>
      <c r="B7645" s="12">
        <v>210</v>
      </c>
      <c r="C7645" s="12">
        <v>210</v>
      </c>
      <c r="D7645" s="12" t="s">
        <v>1794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1814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1814</v>
      </c>
      <c r="B7647" s="12">
        <v>210</v>
      </c>
      <c r="C7647" s="12">
        <v>210</v>
      </c>
      <c r="D7647" s="12" t="s">
        <v>1791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1814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1814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1814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1814</v>
      </c>
      <c r="B7651" s="12">
        <v>210</v>
      </c>
      <c r="C7651" s="12">
        <v>120</v>
      </c>
      <c r="D7651" s="12" t="s">
        <v>1794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1814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1814</v>
      </c>
      <c r="B7653" s="12">
        <v>210</v>
      </c>
      <c r="C7653" s="12">
        <v>120</v>
      </c>
      <c r="D7653" s="12" t="s">
        <v>1791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1814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1814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1814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1815</v>
      </c>
    </row>
    <row r="7659" spans="1:14">
      <c r="A7659" s="11" t="s">
        <v>1816</v>
      </c>
      <c r="B7659" s="12">
        <v>100</v>
      </c>
      <c r="C7659" s="12">
        <v>100</v>
      </c>
      <c r="D7659" s="12" t="s">
        <v>1794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1816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1816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1816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1816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1816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1816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1816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1816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1816</v>
      </c>
      <c r="B7669" s="12">
        <v>32</v>
      </c>
      <c r="C7669" s="12">
        <v>88</v>
      </c>
      <c r="D7669" s="12" t="s">
        <v>1794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1816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1816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1816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1816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1816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1816</v>
      </c>
      <c r="B7675" s="12">
        <v>30</v>
      </c>
      <c r="C7675" s="12">
        <v>125</v>
      </c>
      <c r="D7675" s="12" t="s">
        <v>1794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1816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1816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1816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1816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1816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1816</v>
      </c>
      <c r="B7681" s="12">
        <v>40</v>
      </c>
      <c r="C7681" s="12">
        <v>160</v>
      </c>
      <c r="D7681" s="12" t="s">
        <v>1794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1816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1816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1816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1816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1816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1816</v>
      </c>
      <c r="B7687" s="12">
        <v>100</v>
      </c>
      <c r="C7687" s="12">
        <v>130</v>
      </c>
      <c r="D7687" s="12" t="s">
        <v>1794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1816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1816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1816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1816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1816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1816</v>
      </c>
      <c r="B7693" s="12">
        <v>110</v>
      </c>
      <c r="C7693" s="12">
        <v>90</v>
      </c>
      <c r="D7693" s="12" t="s">
        <v>1794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1816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1816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1816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1816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1816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1816</v>
      </c>
      <c r="B7699" s="12">
        <v>110</v>
      </c>
      <c r="C7699" s="12">
        <v>90</v>
      </c>
      <c r="D7699" s="12" t="s">
        <v>1794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1816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1816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1816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1816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1816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1816</v>
      </c>
      <c r="B7705" s="12">
        <v>120</v>
      </c>
      <c r="C7705" s="12">
        <v>40</v>
      </c>
      <c r="D7705" s="12" t="s">
        <v>1794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1816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1816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1816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1816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1816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1816</v>
      </c>
      <c r="B7711" s="12">
        <v>168</v>
      </c>
      <c r="C7711" s="12">
        <v>90</v>
      </c>
      <c r="D7711" s="12" t="s">
        <v>1794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1816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1816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1816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1816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1816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1816</v>
      </c>
      <c r="B7717" s="12">
        <v>165</v>
      </c>
      <c r="C7717" s="12">
        <v>130</v>
      </c>
      <c r="D7717" s="12" t="s">
        <v>1794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1816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1816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1816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1816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1816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1817</v>
      </c>
    </row>
    <row r="7725" spans="1:14">
      <c r="A7725" s="11" t="s">
        <v>1818</v>
      </c>
      <c r="B7725" s="12">
        <v>100</v>
      </c>
      <c r="C7725" s="12">
        <v>100</v>
      </c>
      <c r="D7725" s="12" t="s">
        <v>1794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1818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1818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1818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1818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1818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1818</v>
      </c>
      <c r="B7731" s="12">
        <v>100</v>
      </c>
      <c r="C7731" s="12">
        <v>100</v>
      </c>
      <c r="D7731" s="12" t="s">
        <v>1791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1818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1818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1818</v>
      </c>
      <c r="B7735" s="12">
        <v>30</v>
      </c>
      <c r="C7735" s="12">
        <v>160</v>
      </c>
      <c r="D7735" s="12" t="s">
        <v>1794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1818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1818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1818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1818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1818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1818</v>
      </c>
      <c r="B7741" s="12">
        <v>30</v>
      </c>
      <c r="C7741" s="12">
        <v>120</v>
      </c>
      <c r="D7741" s="12" t="s">
        <v>1794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1818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1818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1818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1818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1818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1818</v>
      </c>
      <c r="B7747" s="12">
        <v>110</v>
      </c>
      <c r="C7747" s="12">
        <v>140</v>
      </c>
      <c r="D7747" s="12" t="s">
        <v>1794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1818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1818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1818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1818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1818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1818</v>
      </c>
      <c r="B7753" s="12">
        <v>160</v>
      </c>
      <c r="C7753" s="12">
        <v>160</v>
      </c>
      <c r="D7753" s="12" t="s">
        <v>1794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1818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1818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1818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1818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1818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1818</v>
      </c>
      <c r="B7759" s="12">
        <v>170</v>
      </c>
      <c r="C7759" s="12">
        <v>140</v>
      </c>
      <c r="D7759" s="12" t="s">
        <v>1794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1818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1818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1818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1818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1818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1818</v>
      </c>
      <c r="B7765" s="12">
        <v>170</v>
      </c>
      <c r="C7765" s="12">
        <v>110</v>
      </c>
      <c r="D7765" s="12" t="s">
        <v>1794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1818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1818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1818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1818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1818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1818</v>
      </c>
      <c r="B7771" s="12">
        <v>160</v>
      </c>
      <c r="C7771" s="12">
        <v>60</v>
      </c>
      <c r="D7771" s="12" t="s">
        <v>1794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1818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1818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1818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1818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1818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1818</v>
      </c>
      <c r="B7777" s="12">
        <v>75</v>
      </c>
      <c r="C7777" s="12">
        <v>80</v>
      </c>
      <c r="D7777" s="12" t="s">
        <v>1794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1818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1818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1818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1818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1818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1818</v>
      </c>
      <c r="B7783" s="12">
        <v>30</v>
      </c>
      <c r="C7783" s="12">
        <v>45</v>
      </c>
      <c r="D7783" s="12" t="s">
        <v>1794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1818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1818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1818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1818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1818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1819</v>
      </c>
    </row>
    <row r="7791" spans="1:14">
      <c r="A7791" s="11" t="s">
        <v>1820</v>
      </c>
      <c r="B7791" s="12">
        <v>150</v>
      </c>
      <c r="C7791" s="12">
        <v>120</v>
      </c>
      <c r="D7791" s="12" t="s">
        <v>1794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1820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1820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1820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1820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1821</v>
      </c>
    </row>
    <row r="7796" spans="1:17">
      <c r="A7796" s="11" t="s">
        <v>1820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1820</v>
      </c>
      <c r="B7797" s="12">
        <v>150</v>
      </c>
      <c r="C7797" s="12">
        <v>120</v>
      </c>
      <c r="D7797" s="12" t="s">
        <v>1791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1820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1820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1820</v>
      </c>
      <c r="B7801" s="12">
        <v>70</v>
      </c>
      <c r="C7801" s="12">
        <v>220</v>
      </c>
      <c r="D7801" s="12" t="s">
        <v>1794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1820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1820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1820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1820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1820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1820</v>
      </c>
      <c r="B7807" s="12">
        <v>70</v>
      </c>
      <c r="C7807" s="12">
        <v>160</v>
      </c>
      <c r="D7807" s="12" t="s">
        <v>1794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1820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1820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1820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1820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1820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1820</v>
      </c>
      <c r="B7813" s="12">
        <v>70</v>
      </c>
      <c r="C7813" s="12">
        <v>80</v>
      </c>
      <c r="D7813" s="12" t="s">
        <v>1794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1820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1820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1820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1820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1820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1820</v>
      </c>
      <c r="B7819" s="12">
        <v>150</v>
      </c>
      <c r="C7819" s="12">
        <v>215</v>
      </c>
      <c r="D7819" s="12" t="s">
        <v>1794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1820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1820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1820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1820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1820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1820</v>
      </c>
      <c r="B7825" s="12">
        <v>150</v>
      </c>
      <c r="C7825" s="12">
        <v>115</v>
      </c>
      <c r="D7825" s="12" t="s">
        <v>1794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1820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1820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1820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1820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1820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1820</v>
      </c>
      <c r="B7831" s="12">
        <v>150</v>
      </c>
      <c r="C7831" s="12">
        <v>60</v>
      </c>
      <c r="D7831" s="12" t="s">
        <v>1794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1820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1820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1820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1820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1820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1820</v>
      </c>
      <c r="B7837" s="12">
        <v>220</v>
      </c>
      <c r="C7837" s="12">
        <v>80</v>
      </c>
      <c r="D7837" s="12" t="s">
        <v>1794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1820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1820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1820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1820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1820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1822</v>
      </c>
    </row>
    <row r="7845" spans="1:14">
      <c r="A7845" s="11" t="s">
        <v>1823</v>
      </c>
      <c r="B7845" s="12">
        <v>150</v>
      </c>
      <c r="C7845" s="12">
        <v>100</v>
      </c>
      <c r="D7845" s="12" t="s">
        <v>1794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1823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1823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1823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1823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1823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1823</v>
      </c>
      <c r="B7851" s="12">
        <v>150</v>
      </c>
      <c r="C7851" s="12">
        <v>100</v>
      </c>
      <c r="D7851" s="12" t="s">
        <v>1791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1823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1823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1823</v>
      </c>
      <c r="B7854" s="18">
        <v>150</v>
      </c>
      <c r="C7854" s="18">
        <v>100</v>
      </c>
      <c r="D7854" s="18" t="s">
        <v>1824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1823</v>
      </c>
      <c r="B7855" s="18">
        <v>150</v>
      </c>
      <c r="C7855" s="18">
        <v>100</v>
      </c>
      <c r="D7855" s="18" t="s">
        <v>1825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1823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1823</v>
      </c>
      <c r="B7858" s="12">
        <v>95</v>
      </c>
      <c r="C7858" s="12">
        <v>115</v>
      </c>
      <c r="D7858" s="12" t="s">
        <v>1794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1823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1823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1823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1823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1823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1823</v>
      </c>
      <c r="B7864" s="12">
        <v>80</v>
      </c>
      <c r="C7864" s="12">
        <v>160</v>
      </c>
      <c r="D7864" s="12" t="s">
        <v>1794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1823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1823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1823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1823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1823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1823</v>
      </c>
      <c r="B7870" s="12">
        <v>120</v>
      </c>
      <c r="C7870" s="12">
        <v>80</v>
      </c>
      <c r="D7870" s="12" t="s">
        <v>1794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1823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1823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1823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1823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1823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1823</v>
      </c>
      <c r="B7876" s="12">
        <v>140</v>
      </c>
      <c r="C7876" s="12">
        <v>50</v>
      </c>
      <c r="D7876" s="12" t="s">
        <v>1794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1823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1823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1823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1823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1823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1823</v>
      </c>
      <c r="B7882" s="12">
        <v>160</v>
      </c>
      <c r="C7882" s="12">
        <v>110</v>
      </c>
      <c r="D7882" s="12" t="s">
        <v>1794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1823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1823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1823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1823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1823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1823</v>
      </c>
      <c r="B7888" s="12">
        <v>196</v>
      </c>
      <c r="C7888" s="12">
        <v>133</v>
      </c>
      <c r="D7888" s="12" t="s">
        <v>1794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1823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1823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1823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1823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1823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1826</v>
      </c>
      <c r="B7894" s="12">
        <v>230</v>
      </c>
      <c r="C7894" s="12">
        <v>110</v>
      </c>
      <c r="D7894" s="12" t="s">
        <v>1794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1823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1823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1823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1823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1823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1827</v>
      </c>
    </row>
    <row r="7902" spans="1:14">
      <c r="A7902" s="11" t="s">
        <v>1828</v>
      </c>
      <c r="B7902" s="12">
        <v>150</v>
      </c>
      <c r="C7902" s="12">
        <v>150</v>
      </c>
      <c r="D7902" s="12" t="s">
        <v>1789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1828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1828</v>
      </c>
      <c r="B7904" s="12">
        <v>150</v>
      </c>
      <c r="C7904" s="12">
        <v>150</v>
      </c>
      <c r="D7904" s="12" t="s">
        <v>1790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1828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1828</v>
      </c>
      <c r="B7906" s="12">
        <v>150</v>
      </c>
      <c r="C7906" s="12">
        <v>150</v>
      </c>
      <c r="D7906" s="12" t="s">
        <v>1788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1828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1828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1828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1828</v>
      </c>
      <c r="B7910" s="12">
        <v>150</v>
      </c>
      <c r="C7910" s="12">
        <v>150</v>
      </c>
      <c r="D7910" s="12" t="s">
        <v>1801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1828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1828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1828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1828</v>
      </c>
      <c r="B7914" s="18">
        <v>150</v>
      </c>
      <c r="C7914" s="18">
        <v>150</v>
      </c>
      <c r="D7914" s="18" t="s">
        <v>1824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1828</v>
      </c>
      <c r="B7915" s="18">
        <v>150</v>
      </c>
      <c r="C7915" s="18">
        <v>150</v>
      </c>
      <c r="D7915" s="18" t="s">
        <v>1825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1828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1829</v>
      </c>
      <c r="B7918" s="12">
        <v>215</v>
      </c>
      <c r="C7918" s="12">
        <v>74</v>
      </c>
      <c r="D7918" s="12" t="s">
        <v>1794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1829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1829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1828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1828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1828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1828</v>
      </c>
      <c r="B7924" s="18">
        <v>215</v>
      </c>
      <c r="C7924" s="18">
        <v>74</v>
      </c>
      <c r="D7924" s="18" t="s">
        <v>1830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1831</v>
      </c>
      <c r="B7925" s="18">
        <v>215</v>
      </c>
      <c r="C7925" s="18">
        <v>74</v>
      </c>
      <c r="D7925" s="18" t="s">
        <v>1832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1829</v>
      </c>
      <c r="B7926" s="12">
        <v>60</v>
      </c>
      <c r="C7926" s="12">
        <v>65</v>
      </c>
      <c r="D7926" s="12" t="s">
        <v>1794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1829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1829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1828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1828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1828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1828</v>
      </c>
      <c r="B7932" s="18">
        <v>60</v>
      </c>
      <c r="C7932" s="18">
        <v>65</v>
      </c>
      <c r="D7932" s="18" t="s">
        <v>1824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1829</v>
      </c>
      <c r="B7933" s="12">
        <v>60</v>
      </c>
      <c r="C7933" s="12">
        <v>240</v>
      </c>
      <c r="D7933" s="12" t="s">
        <v>1794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1829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1828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1828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1828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1828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1828</v>
      </c>
      <c r="B7939" s="18">
        <v>60</v>
      </c>
      <c r="C7939" s="18">
        <v>240</v>
      </c>
      <c r="D7939" s="18" t="s">
        <v>1825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1829</v>
      </c>
      <c r="B7940" s="12">
        <v>180</v>
      </c>
      <c r="C7940" s="12">
        <v>40</v>
      </c>
      <c r="D7940" s="12" t="s">
        <v>1794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1829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1829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1829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1829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1829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1828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1829</v>
      </c>
      <c r="B7947" s="12">
        <v>60</v>
      </c>
      <c r="C7947" s="12">
        <v>120</v>
      </c>
      <c r="D7947" s="12" t="s">
        <v>1794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1829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1829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1829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1829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1829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1829</v>
      </c>
      <c r="B7953" s="12">
        <v>75</v>
      </c>
      <c r="C7953" s="12">
        <v>210</v>
      </c>
      <c r="D7953" s="12" t="s">
        <v>1794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1829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1829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1829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1829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1829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1829</v>
      </c>
      <c r="B7959" s="12">
        <v>120</v>
      </c>
      <c r="C7959" s="12">
        <v>235</v>
      </c>
      <c r="D7959" s="12" t="s">
        <v>1794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1829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1829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1829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1829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1829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1829</v>
      </c>
      <c r="B7965" s="12">
        <v>90</v>
      </c>
      <c r="C7965" s="12">
        <v>170</v>
      </c>
      <c r="D7965" s="12" t="s">
        <v>1794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1829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1829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1829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1829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1829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1829</v>
      </c>
      <c r="B7971" s="12">
        <v>130</v>
      </c>
      <c r="C7971" s="12">
        <v>130</v>
      </c>
      <c r="D7971" s="12" t="s">
        <v>1794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1829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1829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1829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1829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1829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1829</v>
      </c>
      <c r="B7977" s="12">
        <v>120</v>
      </c>
      <c r="C7977" s="12">
        <v>170</v>
      </c>
      <c r="D7977" s="12" t="s">
        <v>1794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1829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1829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1829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1829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1829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1829</v>
      </c>
      <c r="B7983" s="12">
        <v>170</v>
      </c>
      <c r="C7983" s="12">
        <v>170</v>
      </c>
      <c r="D7983" s="12" t="s">
        <v>1794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1829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1829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1829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1829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1829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1829</v>
      </c>
      <c r="B7989" s="12">
        <v>180</v>
      </c>
      <c r="C7989" s="12">
        <v>100</v>
      </c>
      <c r="D7989" s="12" t="s">
        <v>1794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1829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1829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1829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1829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1829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1829</v>
      </c>
      <c r="B7995" s="12">
        <v>200</v>
      </c>
      <c r="C7995" s="12">
        <v>60</v>
      </c>
      <c r="D7995" s="12" t="s">
        <v>1794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1829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1829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1829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1829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1829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1833</v>
      </c>
      <c r="B1" s="24" t="s">
        <v>1834</v>
      </c>
      <c r="C1" s="12" t="s">
        <v>1835</v>
      </c>
      <c r="D1" s="12" t="s">
        <v>1836</v>
      </c>
      <c r="E1" s="12" t="s">
        <v>1837</v>
      </c>
      <c r="F1" s="12" t="s">
        <v>1838</v>
      </c>
      <c r="G1" s="12" t="s">
        <v>1839</v>
      </c>
      <c r="H1" s="12" t="s">
        <v>1840</v>
      </c>
      <c r="I1" s="12" t="s">
        <v>1841</v>
      </c>
      <c r="J1" s="12" t="s">
        <v>1842</v>
      </c>
      <c r="K1" s="12" t="s">
        <v>1843</v>
      </c>
      <c r="L1" s="12" t="s">
        <v>1844</v>
      </c>
      <c r="M1" s="12" t="s">
        <v>1845</v>
      </c>
    </row>
    <row r="2" spans="1:13">
      <c r="A2" s="12" t="s">
        <v>1846</v>
      </c>
    </row>
    <row r="3" spans="1:13">
      <c r="A3" s="12" t="s">
        <v>1847</v>
      </c>
      <c r="B3" s="24" t="s">
        <v>1848</v>
      </c>
      <c r="C3" s="12">
        <v>9</v>
      </c>
      <c r="D3" s="12">
        <v>7</v>
      </c>
      <c r="E3" s="12" t="s">
        <v>1849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1847</v>
      </c>
      <c r="B4" s="24" t="s">
        <v>1265</v>
      </c>
      <c r="C4" s="12">
        <v>313</v>
      </c>
      <c r="D4" s="12">
        <v>271</v>
      </c>
      <c r="E4" s="12" t="s">
        <v>1850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1851</v>
      </c>
      <c r="B5" s="24" t="s">
        <v>1852</v>
      </c>
      <c r="C5" s="12">
        <v>19</v>
      </c>
      <c r="D5" s="12">
        <v>18</v>
      </c>
      <c r="E5" s="12" t="s">
        <v>1853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1854</v>
      </c>
      <c r="B6" s="24" t="s">
        <v>1265</v>
      </c>
      <c r="C6" s="12">
        <v>302</v>
      </c>
      <c r="D6" s="12">
        <v>219</v>
      </c>
      <c r="E6" s="12" t="s">
        <v>1855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1856</v>
      </c>
      <c r="B7" s="24" t="s">
        <v>1857</v>
      </c>
      <c r="C7" s="12">
        <v>19</v>
      </c>
      <c r="D7" s="12">
        <v>6</v>
      </c>
      <c r="E7" s="12" t="s">
        <v>1858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1859</v>
      </c>
      <c r="B8" s="24" t="s">
        <v>1860</v>
      </c>
      <c r="C8" s="12">
        <v>7</v>
      </c>
      <c r="D8" s="12">
        <v>7</v>
      </c>
      <c r="E8" s="12" t="s">
        <v>1861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1862</v>
      </c>
      <c r="B9" s="24" t="s">
        <v>1265</v>
      </c>
      <c r="C9" s="12">
        <v>324</v>
      </c>
      <c r="D9" s="12">
        <v>291</v>
      </c>
      <c r="E9" s="12" t="s">
        <v>1863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1864</v>
      </c>
      <c r="B10" s="24" t="s">
        <v>1865</v>
      </c>
      <c r="C10" s="12">
        <v>4</v>
      </c>
      <c r="D10" s="12">
        <v>8</v>
      </c>
      <c r="E10" s="12" t="s">
        <v>1866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1867</v>
      </c>
      <c r="B11" s="24" t="s">
        <v>1868</v>
      </c>
      <c r="C11" s="12">
        <v>5</v>
      </c>
      <c r="D11" s="12">
        <v>8</v>
      </c>
      <c r="E11" s="12" t="s">
        <v>1869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1870</v>
      </c>
      <c r="B12" s="24" t="s">
        <v>1265</v>
      </c>
      <c r="C12" s="12">
        <v>325</v>
      </c>
      <c r="D12" s="12">
        <v>250</v>
      </c>
      <c r="E12" s="12" t="s">
        <v>1871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1872</v>
      </c>
      <c r="B13" s="24" t="s">
        <v>1873</v>
      </c>
      <c r="C13" s="12">
        <v>8</v>
      </c>
      <c r="D13" s="12">
        <v>6</v>
      </c>
      <c r="E13" s="12" t="s">
        <v>1874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1875</v>
      </c>
      <c r="B14" s="24" t="s">
        <v>1265</v>
      </c>
      <c r="C14" s="12">
        <v>301</v>
      </c>
      <c r="D14" s="12">
        <v>257</v>
      </c>
      <c r="E14" s="12" t="s">
        <v>1876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1877</v>
      </c>
      <c r="B15" s="24" t="s">
        <v>1270</v>
      </c>
      <c r="C15" s="12">
        <v>378</v>
      </c>
      <c r="D15" s="12">
        <v>298</v>
      </c>
      <c r="E15" s="12" t="s">
        <v>1878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1879</v>
      </c>
      <c r="B16" s="24" t="s">
        <v>1880</v>
      </c>
      <c r="C16" s="12">
        <v>18</v>
      </c>
      <c r="D16" s="12">
        <v>6</v>
      </c>
      <c r="E16" s="12" t="s">
        <v>1881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1882</v>
      </c>
      <c r="B17" s="24" t="s">
        <v>1880</v>
      </c>
      <c r="C17" s="12">
        <v>12</v>
      </c>
      <c r="D17" s="12">
        <v>12</v>
      </c>
      <c r="E17" s="12" t="s">
        <v>1883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1884</v>
      </c>
      <c r="B18" s="24" t="s">
        <v>1880</v>
      </c>
      <c r="C18" s="12">
        <v>6</v>
      </c>
      <c r="D18" s="12">
        <v>18</v>
      </c>
      <c r="E18" s="12" t="s">
        <v>1885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1886</v>
      </c>
      <c r="B19" s="24" t="s">
        <v>1265</v>
      </c>
      <c r="C19" s="12">
        <v>326</v>
      </c>
      <c r="D19" s="12">
        <v>261</v>
      </c>
      <c r="E19" s="12" t="s">
        <v>1887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1888</v>
      </c>
      <c r="B20" s="24" t="s">
        <v>1265</v>
      </c>
      <c r="C20" s="12">
        <v>323</v>
      </c>
      <c r="D20" s="12">
        <v>261</v>
      </c>
      <c r="E20" s="12" t="s">
        <v>1889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1890</v>
      </c>
      <c r="B21" s="24" t="s">
        <v>1891</v>
      </c>
      <c r="C21" s="12">
        <v>10</v>
      </c>
      <c r="D21" s="12">
        <v>10</v>
      </c>
      <c r="E21" s="12" t="s">
        <v>1892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1893</v>
      </c>
    </row>
    <row r="24" spans="1:13">
      <c r="A24" s="12" t="s">
        <v>1894</v>
      </c>
      <c r="B24" s="24" t="s">
        <v>1895</v>
      </c>
      <c r="C24" s="12">
        <v>10</v>
      </c>
      <c r="D24" s="12">
        <v>11</v>
      </c>
      <c r="E24" s="12" t="s">
        <v>1896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1897</v>
      </c>
      <c r="B25" s="24" t="s">
        <v>1895</v>
      </c>
      <c r="C25" s="12">
        <v>14</v>
      </c>
      <c r="D25" s="12">
        <v>14</v>
      </c>
      <c r="E25" s="12" t="s">
        <v>1898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1899</v>
      </c>
      <c r="B26" s="24" t="s">
        <v>1265</v>
      </c>
      <c r="C26" s="12">
        <v>643</v>
      </c>
      <c r="D26" s="12">
        <v>611</v>
      </c>
      <c r="E26" s="12" t="s">
        <v>1900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1901</v>
      </c>
      <c r="B27" s="24" t="s">
        <v>1265</v>
      </c>
      <c r="C27" s="12">
        <v>649</v>
      </c>
      <c r="D27" s="12">
        <v>602</v>
      </c>
      <c r="E27" s="12" t="s">
        <v>1902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1903</v>
      </c>
      <c r="B28" s="24" t="s">
        <v>1265</v>
      </c>
      <c r="C28" s="12">
        <v>643</v>
      </c>
      <c r="D28" s="12">
        <v>601</v>
      </c>
      <c r="E28" s="12" t="s">
        <v>1904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1905</v>
      </c>
      <c r="B29" s="24" t="s">
        <v>1265</v>
      </c>
      <c r="C29" s="12">
        <v>649</v>
      </c>
      <c r="D29" s="12">
        <v>591</v>
      </c>
      <c r="E29" s="12" t="s">
        <v>1849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1906</v>
      </c>
      <c r="B30" s="24" t="s">
        <v>1265</v>
      </c>
      <c r="C30" s="12">
        <v>621</v>
      </c>
      <c r="D30" s="12">
        <v>642</v>
      </c>
      <c r="E30" s="12" t="s">
        <v>1907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1908</v>
      </c>
      <c r="B31" s="24" t="s">
        <v>1265</v>
      </c>
      <c r="C31" s="12">
        <v>633</v>
      </c>
      <c r="D31" s="12">
        <v>611</v>
      </c>
      <c r="E31" s="12" t="s">
        <v>1909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1910</v>
      </c>
    </row>
    <row r="34" spans="1:13">
      <c r="A34" s="12" t="s">
        <v>1911</v>
      </c>
      <c r="B34" s="24" t="s">
        <v>1265</v>
      </c>
      <c r="C34" s="12">
        <v>291</v>
      </c>
      <c r="D34" s="12">
        <v>610</v>
      </c>
      <c r="E34" s="12" t="s">
        <v>1912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1913</v>
      </c>
      <c r="B35" s="24" t="s">
        <v>1265</v>
      </c>
      <c r="C35" s="12">
        <v>297</v>
      </c>
      <c r="D35" s="12">
        <v>612</v>
      </c>
      <c r="E35" s="12" t="s">
        <v>1914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1915</v>
      </c>
      <c r="B36" s="24" t="s">
        <v>1265</v>
      </c>
      <c r="C36" s="12">
        <v>293</v>
      </c>
      <c r="D36" s="12">
        <v>603</v>
      </c>
      <c r="E36" s="12" t="s">
        <v>1849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1916</v>
      </c>
      <c r="B37" s="24" t="s">
        <v>1265</v>
      </c>
      <c r="C37" s="12">
        <v>305</v>
      </c>
      <c r="D37" s="12">
        <v>607</v>
      </c>
      <c r="E37" s="12" t="s">
        <v>1917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1918</v>
      </c>
      <c r="B38" s="24" t="s">
        <v>1919</v>
      </c>
      <c r="C38" s="12">
        <v>5</v>
      </c>
      <c r="D38" s="12">
        <v>18</v>
      </c>
      <c r="E38" s="12" t="s">
        <v>1871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1920</v>
      </c>
      <c r="B39" s="24" t="s">
        <v>1921</v>
      </c>
      <c r="C39" s="12">
        <v>8</v>
      </c>
      <c r="D39" s="12">
        <v>9</v>
      </c>
      <c r="E39" s="12" t="s">
        <v>1876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1922</v>
      </c>
      <c r="B40" s="24" t="s">
        <v>1923</v>
      </c>
      <c r="C40" s="12">
        <v>23</v>
      </c>
      <c r="D40" s="12">
        <v>23</v>
      </c>
      <c r="E40" s="12" t="s">
        <v>1881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1924</v>
      </c>
      <c r="B41" s="24" t="s">
        <v>1923</v>
      </c>
      <c r="C41" s="12">
        <v>16</v>
      </c>
      <c r="D41" s="12">
        <v>16</v>
      </c>
      <c r="E41" s="12" t="s">
        <v>1883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1925</v>
      </c>
      <c r="B42" s="24" t="s">
        <v>1923</v>
      </c>
      <c r="C42" s="12">
        <v>10</v>
      </c>
      <c r="D42" s="12">
        <v>10</v>
      </c>
      <c r="E42" s="12" t="s">
        <v>1885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1926</v>
      </c>
      <c r="B43" s="24" t="s">
        <v>1265</v>
      </c>
      <c r="C43" s="12">
        <v>287</v>
      </c>
      <c r="D43" s="12">
        <v>615</v>
      </c>
      <c r="E43" s="12" t="s">
        <v>1909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1927</v>
      </c>
    </row>
    <row r="46" spans="1:13">
      <c r="A46" s="12" t="s">
        <v>1928</v>
      </c>
      <c r="B46" s="24" t="s">
        <v>1929</v>
      </c>
      <c r="C46" s="12">
        <v>14</v>
      </c>
      <c r="D46" s="12">
        <v>9</v>
      </c>
      <c r="E46" s="12" t="s">
        <v>1930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1931</v>
      </c>
      <c r="B47" s="24" t="s">
        <v>1932</v>
      </c>
      <c r="C47" s="12">
        <v>7</v>
      </c>
      <c r="D47" s="12">
        <v>7</v>
      </c>
      <c r="E47" s="12" t="s">
        <v>1933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1934</v>
      </c>
      <c r="B48" s="24" t="s">
        <v>1935</v>
      </c>
      <c r="C48" s="12">
        <v>5</v>
      </c>
      <c r="D48" s="12">
        <v>11</v>
      </c>
      <c r="E48" s="12" t="s">
        <v>1936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1277</v>
      </c>
    </row>
    <row r="51" spans="1:13">
      <c r="A51" s="12" t="s">
        <v>1937</v>
      </c>
      <c r="B51" s="24" t="s">
        <v>1279</v>
      </c>
      <c r="C51" s="12">
        <v>54</v>
      </c>
      <c r="D51" s="12">
        <v>165</v>
      </c>
      <c r="E51" s="12" t="s">
        <v>1938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1939</v>
      </c>
      <c r="B52" s="24" t="s">
        <v>1279</v>
      </c>
      <c r="C52" s="12">
        <v>314</v>
      </c>
      <c r="D52" s="12">
        <v>72</v>
      </c>
      <c r="E52" s="12" t="s">
        <v>1940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1941</v>
      </c>
      <c r="B53" s="24" t="s">
        <v>1279</v>
      </c>
      <c r="C53" s="12">
        <v>309</v>
      </c>
      <c r="D53" s="12">
        <v>81</v>
      </c>
      <c r="E53" s="12" t="s">
        <v>1892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1942</v>
      </c>
      <c r="B54" s="24" t="s">
        <v>1279</v>
      </c>
      <c r="C54" s="12">
        <v>235</v>
      </c>
      <c r="D54" s="12">
        <v>305</v>
      </c>
      <c r="E54" s="12" t="s">
        <v>1943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1944</v>
      </c>
      <c r="B55" s="24" t="s">
        <v>1279</v>
      </c>
      <c r="C55" s="12">
        <v>96</v>
      </c>
      <c r="D55" s="12">
        <v>290</v>
      </c>
      <c r="E55" s="12" t="s">
        <v>1943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1945</v>
      </c>
      <c r="B56" s="24" t="s">
        <v>1279</v>
      </c>
      <c r="C56" s="12">
        <v>51</v>
      </c>
      <c r="D56" s="12">
        <v>33</v>
      </c>
      <c r="E56" s="12" t="s">
        <v>1943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1946</v>
      </c>
    </row>
    <row r="59" spans="1:13">
      <c r="A59" s="12" t="s">
        <v>1947</v>
      </c>
      <c r="B59" s="24" t="s">
        <v>1332</v>
      </c>
      <c r="C59" s="12">
        <v>174</v>
      </c>
      <c r="D59" s="12">
        <v>216</v>
      </c>
      <c r="E59" s="12" t="s">
        <v>1876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1948</v>
      </c>
      <c r="B60" s="24" t="s">
        <v>1949</v>
      </c>
      <c r="C60" s="12">
        <v>4</v>
      </c>
      <c r="D60" s="12">
        <v>6</v>
      </c>
      <c r="E60" s="12" t="s">
        <v>1950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1951</v>
      </c>
    </row>
    <row r="63" spans="1:13">
      <c r="A63" s="12" t="s">
        <v>1952</v>
      </c>
      <c r="B63" s="24" t="s">
        <v>1953</v>
      </c>
      <c r="C63" s="12">
        <v>4</v>
      </c>
      <c r="D63" s="12">
        <v>6</v>
      </c>
      <c r="E63" s="12" t="s">
        <v>1950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1286</v>
      </c>
    </row>
    <row r="66" spans="1:13">
      <c r="A66" s="12" t="s">
        <v>1954</v>
      </c>
      <c r="B66" s="24" t="s">
        <v>1955</v>
      </c>
      <c r="C66" s="12">
        <v>509</v>
      </c>
      <c r="D66" s="12">
        <v>483</v>
      </c>
      <c r="E66" s="12" t="s">
        <v>1956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1957</v>
      </c>
      <c r="B67" s="24" t="s">
        <v>1958</v>
      </c>
      <c r="C67" s="12">
        <v>7</v>
      </c>
      <c r="D67" s="12">
        <v>8</v>
      </c>
      <c r="E67" s="12" t="s">
        <v>1959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1960</v>
      </c>
      <c r="B68" s="24" t="s">
        <v>1287</v>
      </c>
      <c r="C68" s="12">
        <v>518</v>
      </c>
      <c r="D68" s="12">
        <v>492</v>
      </c>
      <c r="E68" s="12" t="s">
        <v>1940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1961</v>
      </c>
      <c r="B69" s="24" t="s">
        <v>1962</v>
      </c>
      <c r="C69" s="12">
        <v>4</v>
      </c>
      <c r="D69" s="12">
        <v>10</v>
      </c>
      <c r="E69" s="12" t="s">
        <v>1963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1964</v>
      </c>
      <c r="B70" s="24" t="s">
        <v>1287</v>
      </c>
      <c r="C70" s="12">
        <v>505</v>
      </c>
      <c r="D70" s="12">
        <v>497</v>
      </c>
      <c r="E70" s="12" t="s">
        <v>1965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1966</v>
      </c>
      <c r="B71" s="24" t="s">
        <v>1287</v>
      </c>
      <c r="C71" s="12">
        <v>505</v>
      </c>
      <c r="D71" s="12">
        <v>479</v>
      </c>
      <c r="E71" s="12" t="s">
        <v>1967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1968</v>
      </c>
      <c r="B72" s="24" t="s">
        <v>1287</v>
      </c>
      <c r="C72" s="12">
        <v>517</v>
      </c>
      <c r="D72" s="12">
        <v>477</v>
      </c>
      <c r="E72" s="12" t="s">
        <v>1969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1970</v>
      </c>
      <c r="B73" s="24" t="s">
        <v>1287</v>
      </c>
      <c r="C73" s="12">
        <v>510</v>
      </c>
      <c r="D73" s="12">
        <v>464</v>
      </c>
      <c r="E73" s="12" t="s">
        <v>1876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1971</v>
      </c>
      <c r="B74" s="24" t="s">
        <v>1287</v>
      </c>
      <c r="C74" s="12">
        <v>515</v>
      </c>
      <c r="D74" s="12">
        <v>464</v>
      </c>
      <c r="E74" s="12" t="s">
        <v>1972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1973</v>
      </c>
    </row>
    <row r="77" spans="1:13">
      <c r="A77" s="12" t="s">
        <v>1974</v>
      </c>
      <c r="B77" s="24" t="s">
        <v>1498</v>
      </c>
      <c r="C77" s="12">
        <v>31</v>
      </c>
      <c r="D77" s="12">
        <v>191</v>
      </c>
      <c r="E77" s="12" t="s">
        <v>1972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1975</v>
      </c>
      <c r="B78" s="24" t="s">
        <v>1498</v>
      </c>
      <c r="C78" s="12">
        <v>15</v>
      </c>
      <c r="D78" s="12">
        <v>195</v>
      </c>
      <c r="E78" s="12" t="s">
        <v>1976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1977</v>
      </c>
    </row>
    <row r="81" spans="1:13">
      <c r="A81" s="12" t="s">
        <v>1978</v>
      </c>
      <c r="B81" s="24" t="s">
        <v>1291</v>
      </c>
      <c r="C81" s="12">
        <v>325</v>
      </c>
      <c r="D81" s="12">
        <v>325</v>
      </c>
      <c r="E81" s="12" t="s">
        <v>1979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1980</v>
      </c>
      <c r="B82" s="24" t="s">
        <v>1981</v>
      </c>
      <c r="C82" s="12">
        <v>23</v>
      </c>
      <c r="D82" s="12">
        <v>20</v>
      </c>
      <c r="E82" s="12" t="s">
        <v>1982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1983</v>
      </c>
      <c r="B83" s="24" t="s">
        <v>1984</v>
      </c>
      <c r="C83" s="12">
        <v>11</v>
      </c>
      <c r="D83" s="12">
        <v>18</v>
      </c>
      <c r="E83" s="12" t="s">
        <v>1985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1986</v>
      </c>
      <c r="B84" s="24" t="s">
        <v>1984</v>
      </c>
      <c r="C84" s="12">
        <v>8</v>
      </c>
      <c r="D84" s="12">
        <v>5</v>
      </c>
      <c r="E84" s="12" t="s">
        <v>1987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1988</v>
      </c>
      <c r="B85" s="24" t="s">
        <v>1989</v>
      </c>
      <c r="C85" s="12">
        <v>5</v>
      </c>
      <c r="D85" s="12">
        <v>9</v>
      </c>
      <c r="E85" s="12" t="s">
        <v>1990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1991</v>
      </c>
      <c r="B86" s="24" t="s">
        <v>1989</v>
      </c>
      <c r="C86" s="12">
        <v>7</v>
      </c>
      <c r="D86" s="12">
        <v>10</v>
      </c>
      <c r="E86" s="12" t="s">
        <v>1992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1993</v>
      </c>
      <c r="B87" s="24" t="s">
        <v>1994</v>
      </c>
      <c r="C87" s="12">
        <v>5</v>
      </c>
      <c r="D87" s="12">
        <v>8</v>
      </c>
      <c r="E87" s="12" t="s">
        <v>1967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1995</v>
      </c>
      <c r="B88" s="24" t="s">
        <v>1996</v>
      </c>
      <c r="C88" s="12">
        <v>11</v>
      </c>
      <c r="D88" s="12">
        <v>15</v>
      </c>
      <c r="E88" s="12" t="s">
        <v>1881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1997</v>
      </c>
      <c r="B89" s="24" t="s">
        <v>1996</v>
      </c>
      <c r="C89" s="12">
        <v>17</v>
      </c>
      <c r="D89" s="12">
        <v>9</v>
      </c>
      <c r="E89" s="12" t="s">
        <v>1883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1998</v>
      </c>
      <c r="B90" s="24" t="s">
        <v>1996</v>
      </c>
      <c r="C90" s="12">
        <v>5</v>
      </c>
      <c r="D90" s="12">
        <v>21</v>
      </c>
      <c r="E90" s="12" t="s">
        <v>1885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1999</v>
      </c>
      <c r="B91" s="24" t="s">
        <v>1291</v>
      </c>
      <c r="C91" s="12">
        <v>355</v>
      </c>
      <c r="D91" s="12">
        <v>329</v>
      </c>
      <c r="E91" s="12" t="s">
        <v>1849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2000</v>
      </c>
      <c r="B92" s="24" t="s">
        <v>1291</v>
      </c>
      <c r="C92" s="12">
        <v>361</v>
      </c>
      <c r="D92" s="12">
        <v>335</v>
      </c>
      <c r="E92" s="12" t="s">
        <v>2001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2002</v>
      </c>
      <c r="B93" s="24" t="s">
        <v>2003</v>
      </c>
      <c r="C93" s="12">
        <v>11</v>
      </c>
      <c r="D93" s="12">
        <v>16</v>
      </c>
      <c r="E93" s="12" t="s">
        <v>1871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2004</v>
      </c>
      <c r="B94" s="24" t="s">
        <v>2005</v>
      </c>
      <c r="C94" s="12">
        <v>9</v>
      </c>
      <c r="D94" s="12">
        <v>12</v>
      </c>
      <c r="E94" s="12" t="s">
        <v>1876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2006</v>
      </c>
      <c r="B95" s="24" t="s">
        <v>1291</v>
      </c>
      <c r="C95" s="12">
        <v>305</v>
      </c>
      <c r="D95" s="12">
        <v>373</v>
      </c>
      <c r="E95" s="12" t="s">
        <v>2007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2008</v>
      </c>
      <c r="B96" s="24" t="s">
        <v>2009</v>
      </c>
      <c r="C96" s="12">
        <v>4</v>
      </c>
      <c r="D96" s="12">
        <v>11</v>
      </c>
      <c r="E96" s="12" t="s">
        <v>1892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2010</v>
      </c>
      <c r="B97" s="24" t="s">
        <v>1291</v>
      </c>
      <c r="C97" s="12">
        <v>346</v>
      </c>
      <c r="D97" s="12">
        <v>334</v>
      </c>
      <c r="E97" s="12" t="s">
        <v>2011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2012</v>
      </c>
      <c r="B98" s="24" t="s">
        <v>2013</v>
      </c>
      <c r="C98" s="12">
        <v>343</v>
      </c>
      <c r="D98" s="12">
        <v>319</v>
      </c>
      <c r="E98" s="12" t="s">
        <v>1855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2014</v>
      </c>
      <c r="B99" s="24" t="s">
        <v>2013</v>
      </c>
      <c r="C99" s="12">
        <v>322</v>
      </c>
      <c r="D99" s="12">
        <v>325</v>
      </c>
      <c r="E99" s="12" t="s">
        <v>2015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2016</v>
      </c>
      <c r="B100" s="24" t="s">
        <v>2013</v>
      </c>
      <c r="C100" s="12">
        <v>322</v>
      </c>
      <c r="D100" s="12">
        <v>328</v>
      </c>
      <c r="E100" s="12" t="s">
        <v>2017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2018</v>
      </c>
      <c r="B101" s="24" t="s">
        <v>2013</v>
      </c>
      <c r="C101" s="12">
        <v>322</v>
      </c>
      <c r="D101" s="12">
        <v>331</v>
      </c>
      <c r="E101" s="12" t="s">
        <v>2019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2020</v>
      </c>
      <c r="B102" s="24" t="s">
        <v>2013</v>
      </c>
      <c r="C102" s="12">
        <v>322</v>
      </c>
      <c r="D102" s="12">
        <v>334</v>
      </c>
      <c r="E102" s="12" t="s">
        <v>2021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2022</v>
      </c>
      <c r="B103" s="24" t="s">
        <v>2013</v>
      </c>
      <c r="C103" s="12">
        <v>322</v>
      </c>
      <c r="D103" s="12">
        <v>337</v>
      </c>
      <c r="E103" s="12" t="s">
        <v>2023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2024</v>
      </c>
      <c r="B104" s="24" t="s">
        <v>2013</v>
      </c>
      <c r="C104" s="12">
        <v>322</v>
      </c>
      <c r="D104" s="12">
        <v>337</v>
      </c>
      <c r="E104" s="12" t="s">
        <v>2025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2026</v>
      </c>
      <c r="B105" s="24" t="s">
        <v>2013</v>
      </c>
      <c r="C105" s="12">
        <v>322</v>
      </c>
      <c r="D105" s="12">
        <v>340</v>
      </c>
      <c r="E105" s="12" t="s">
        <v>2027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2028</v>
      </c>
      <c r="B106" s="24" t="s">
        <v>2013</v>
      </c>
      <c r="C106" s="12">
        <v>325</v>
      </c>
      <c r="D106" s="12">
        <v>340</v>
      </c>
      <c r="E106" s="12" t="s">
        <v>2029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2030</v>
      </c>
      <c r="B107" s="24" t="s">
        <v>2013</v>
      </c>
      <c r="C107" s="12">
        <v>328</v>
      </c>
      <c r="D107" s="12">
        <v>340</v>
      </c>
      <c r="E107" s="12" t="s">
        <v>2031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2032</v>
      </c>
      <c r="B108" s="24" t="s">
        <v>2013</v>
      </c>
      <c r="C108" s="12">
        <v>331</v>
      </c>
      <c r="D108" s="12">
        <v>340</v>
      </c>
      <c r="E108" s="12" t="s">
        <v>2033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2034</v>
      </c>
      <c r="B109" s="24" t="s">
        <v>2013</v>
      </c>
      <c r="C109" s="12">
        <v>322</v>
      </c>
      <c r="D109" s="12">
        <v>321</v>
      </c>
      <c r="E109" s="12" t="s">
        <v>2035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2036</v>
      </c>
      <c r="B110" s="24" t="s">
        <v>2013</v>
      </c>
      <c r="C110" s="12">
        <v>325</v>
      </c>
      <c r="D110" s="12">
        <v>321</v>
      </c>
      <c r="E110" s="12" t="s">
        <v>2037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2038</v>
      </c>
      <c r="B111" s="24" t="s">
        <v>2013</v>
      </c>
      <c r="C111" s="12">
        <v>328</v>
      </c>
      <c r="D111" s="12">
        <v>321</v>
      </c>
      <c r="E111" s="12" t="s">
        <v>2039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2040</v>
      </c>
      <c r="B112" s="24" t="s">
        <v>2013</v>
      </c>
      <c r="C112" s="12">
        <v>331</v>
      </c>
      <c r="D112" s="12">
        <v>321</v>
      </c>
      <c r="E112" s="12" t="s">
        <v>2041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2042</v>
      </c>
      <c r="B113" s="24" t="s">
        <v>2013</v>
      </c>
      <c r="C113" s="12">
        <v>334</v>
      </c>
      <c r="D113" s="12">
        <v>321</v>
      </c>
      <c r="E113" s="12" t="s">
        <v>2043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2044</v>
      </c>
      <c r="B114" s="24" t="s">
        <v>2013</v>
      </c>
      <c r="C114" s="12">
        <v>337</v>
      </c>
      <c r="D114" s="12">
        <v>321</v>
      </c>
      <c r="E114" s="12" t="s">
        <v>2045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2046</v>
      </c>
    </row>
    <row r="117" spans="1:13">
      <c r="A117" s="12" t="s">
        <v>2047</v>
      </c>
      <c r="B117" s="24" t="s">
        <v>1291</v>
      </c>
      <c r="C117" s="12">
        <v>659</v>
      </c>
      <c r="D117" s="12">
        <v>301</v>
      </c>
      <c r="E117" s="12" t="s">
        <v>1849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2048</v>
      </c>
      <c r="B118" s="24" t="s">
        <v>2049</v>
      </c>
      <c r="C118" s="12">
        <v>22</v>
      </c>
      <c r="D118" s="12">
        <v>37</v>
      </c>
      <c r="E118" s="12" t="s">
        <v>1914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2050</v>
      </c>
      <c r="B119" s="24" t="s">
        <v>2051</v>
      </c>
      <c r="C119" s="12">
        <v>26</v>
      </c>
      <c r="D119" s="12">
        <v>32</v>
      </c>
      <c r="E119" s="12" t="s">
        <v>2052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2053</v>
      </c>
      <c r="B120" s="24" t="s">
        <v>2049</v>
      </c>
      <c r="C120" s="12">
        <v>31</v>
      </c>
      <c r="D120" s="12">
        <v>28</v>
      </c>
      <c r="E120" s="12" t="s">
        <v>2054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2055</v>
      </c>
      <c r="B121" s="24" t="s">
        <v>2056</v>
      </c>
      <c r="C121" s="12">
        <v>21</v>
      </c>
      <c r="D121" s="12">
        <v>23</v>
      </c>
      <c r="E121" s="12" t="s">
        <v>2057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2058</v>
      </c>
      <c r="B122" s="24" t="s">
        <v>2056</v>
      </c>
      <c r="C122" s="12">
        <v>17</v>
      </c>
      <c r="D122" s="12">
        <v>28</v>
      </c>
      <c r="E122" s="12" t="s">
        <v>2059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2060</v>
      </c>
      <c r="B123" s="24" t="s">
        <v>2061</v>
      </c>
      <c r="C123" s="12">
        <v>22</v>
      </c>
      <c r="D123" s="12">
        <v>37</v>
      </c>
      <c r="E123" s="12" t="s">
        <v>2062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2063</v>
      </c>
      <c r="B124" s="24" t="s">
        <v>2061</v>
      </c>
      <c r="C124" s="12">
        <v>28</v>
      </c>
      <c r="D124" s="12">
        <v>32</v>
      </c>
      <c r="E124" s="12" t="s">
        <v>2001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2064</v>
      </c>
      <c r="B125" s="24" t="s">
        <v>2065</v>
      </c>
      <c r="C125" s="12">
        <v>23</v>
      </c>
      <c r="D125" s="12">
        <v>28</v>
      </c>
      <c r="E125" s="12" t="s">
        <v>2066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2067</v>
      </c>
      <c r="B126" s="24" t="s">
        <v>2065</v>
      </c>
      <c r="C126" s="12">
        <v>24</v>
      </c>
      <c r="D126" s="12">
        <v>25</v>
      </c>
      <c r="E126" s="12" t="s">
        <v>1892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2068</v>
      </c>
      <c r="B127" s="24" t="s">
        <v>2069</v>
      </c>
      <c r="C127" s="12">
        <v>30</v>
      </c>
      <c r="D127" s="12">
        <v>29</v>
      </c>
      <c r="E127" s="12" t="s">
        <v>2070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2071</v>
      </c>
      <c r="B128" s="24" t="s">
        <v>2072</v>
      </c>
      <c r="C128" s="12">
        <v>22</v>
      </c>
      <c r="D128" s="12">
        <v>40</v>
      </c>
      <c r="E128" s="12" t="s">
        <v>1883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2073</v>
      </c>
      <c r="B129" s="24" t="s">
        <v>2072</v>
      </c>
      <c r="C129" s="12">
        <v>29</v>
      </c>
      <c r="D129" s="12">
        <v>32</v>
      </c>
      <c r="E129" s="12" t="s">
        <v>1885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2074</v>
      </c>
      <c r="B130" s="24" t="s">
        <v>2072</v>
      </c>
      <c r="C130" s="12">
        <v>29</v>
      </c>
      <c r="D130" s="12">
        <v>38</v>
      </c>
      <c r="E130" s="12" t="s">
        <v>1881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2075</v>
      </c>
      <c r="B131" s="24" t="s">
        <v>1291</v>
      </c>
      <c r="C131" s="12">
        <v>669</v>
      </c>
      <c r="D131" s="12">
        <v>338</v>
      </c>
      <c r="E131" s="12" t="s">
        <v>1943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2076</v>
      </c>
      <c r="B132" s="24" t="s">
        <v>2077</v>
      </c>
      <c r="C132" s="12">
        <v>103</v>
      </c>
      <c r="D132" s="12">
        <v>156</v>
      </c>
      <c r="E132" s="12" t="s">
        <v>2078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2079</v>
      </c>
    </row>
    <row r="135" spans="1:13">
      <c r="A135" s="12" t="s">
        <v>2080</v>
      </c>
      <c r="B135" s="24" t="s">
        <v>2081</v>
      </c>
      <c r="C135" s="12">
        <v>30</v>
      </c>
      <c r="D135" s="12">
        <v>22</v>
      </c>
      <c r="E135" s="12" t="s">
        <v>2082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2083</v>
      </c>
    </row>
    <row r="138" spans="1:13">
      <c r="A138" s="12" t="s">
        <v>2084</v>
      </c>
      <c r="B138" s="24" t="s">
        <v>2085</v>
      </c>
      <c r="C138" s="12">
        <v>62</v>
      </c>
      <c r="D138" s="12">
        <v>36</v>
      </c>
      <c r="E138" s="12" t="s">
        <v>2086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2087</v>
      </c>
      <c r="B139" s="24" t="s">
        <v>1555</v>
      </c>
      <c r="C139" s="12">
        <v>83</v>
      </c>
      <c r="D139" s="12">
        <v>11</v>
      </c>
      <c r="E139" s="12" t="s">
        <v>2088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1598</v>
      </c>
    </row>
    <row r="142" spans="1:13">
      <c r="A142" s="12" t="s">
        <v>2089</v>
      </c>
      <c r="B142" s="24" t="s">
        <v>2090</v>
      </c>
      <c r="C142" s="12">
        <v>23</v>
      </c>
      <c r="D142" s="12">
        <v>27</v>
      </c>
      <c r="E142" s="12" t="s">
        <v>2091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2092</v>
      </c>
      <c r="B143" s="24" t="s">
        <v>2093</v>
      </c>
      <c r="C143" s="12">
        <v>23</v>
      </c>
      <c r="D143" s="12">
        <v>27</v>
      </c>
      <c r="E143" s="12" t="s">
        <v>2094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2095</v>
      </c>
      <c r="B144" s="24" t="s">
        <v>2096</v>
      </c>
      <c r="C144" s="12">
        <v>23</v>
      </c>
      <c r="D144" s="12">
        <v>27</v>
      </c>
      <c r="E144" s="12" t="s">
        <v>2097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2098</v>
      </c>
      <c r="B145" s="24" t="s">
        <v>2099</v>
      </c>
      <c r="C145" s="12">
        <v>23</v>
      </c>
      <c r="D145" s="12">
        <v>27</v>
      </c>
      <c r="E145" s="12" t="s">
        <v>2100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1651</v>
      </c>
    </row>
    <row r="148" spans="1:13">
      <c r="A148" s="12" t="s">
        <v>2101</v>
      </c>
      <c r="B148" s="24" t="s">
        <v>1652</v>
      </c>
      <c r="C148" s="12">
        <v>21</v>
      </c>
      <c r="D148" s="12">
        <v>83</v>
      </c>
      <c r="E148" s="12" t="s">
        <v>1972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2102</v>
      </c>
      <c r="B149" s="24" t="s">
        <v>1652</v>
      </c>
      <c r="C149" s="12">
        <v>53</v>
      </c>
      <c r="D149" s="12">
        <v>115</v>
      </c>
      <c r="E149" s="12" t="s">
        <v>2103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1282</v>
      </c>
    </row>
    <row r="152" spans="1:13">
      <c r="A152" s="12" t="s">
        <v>2104</v>
      </c>
      <c r="B152" s="24" t="s">
        <v>1283</v>
      </c>
      <c r="C152" s="12">
        <v>181</v>
      </c>
      <c r="D152" s="12">
        <v>322</v>
      </c>
      <c r="E152" s="12" t="s">
        <v>2105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2106</v>
      </c>
      <c r="B153" s="24" t="s">
        <v>2107</v>
      </c>
      <c r="C153" s="12">
        <v>14</v>
      </c>
      <c r="D153" s="12">
        <v>12</v>
      </c>
      <c r="E153" s="12" t="s">
        <v>2091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2108</v>
      </c>
      <c r="B154" s="24" t="s">
        <v>2109</v>
      </c>
      <c r="C154" s="12">
        <v>11</v>
      </c>
      <c r="D154" s="12">
        <v>14</v>
      </c>
      <c r="E154" s="12" t="s">
        <v>2110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2111</v>
      </c>
      <c r="B155" s="24" t="s">
        <v>2112</v>
      </c>
      <c r="C155" s="12">
        <v>9</v>
      </c>
      <c r="D155" s="12">
        <v>11</v>
      </c>
      <c r="E155" s="12" t="s">
        <v>2100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2113</v>
      </c>
      <c r="B156" s="24" t="s">
        <v>2114</v>
      </c>
      <c r="C156" s="12">
        <v>13</v>
      </c>
      <c r="D156" s="12">
        <v>16</v>
      </c>
      <c r="E156" s="12" t="s">
        <v>2094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2115</v>
      </c>
      <c r="B157" s="24" t="s">
        <v>2116</v>
      </c>
      <c r="C157" s="12">
        <v>9</v>
      </c>
      <c r="D157" s="12">
        <v>10</v>
      </c>
      <c r="E157" s="12" t="s">
        <v>2001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2117</v>
      </c>
      <c r="B158" s="24" t="s">
        <v>2116</v>
      </c>
      <c r="C158" s="12">
        <v>12</v>
      </c>
      <c r="D158" s="12">
        <v>7</v>
      </c>
      <c r="E158" s="12" t="s">
        <v>2118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2119</v>
      </c>
      <c r="B159" s="24" t="s">
        <v>2120</v>
      </c>
      <c r="C159" s="12">
        <v>9</v>
      </c>
      <c r="D159" s="12">
        <v>11</v>
      </c>
      <c r="E159" s="12" t="s">
        <v>1871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2121</v>
      </c>
      <c r="B160" s="24" t="s">
        <v>1283</v>
      </c>
      <c r="C160" s="12">
        <v>184</v>
      </c>
      <c r="D160" s="12">
        <v>296</v>
      </c>
      <c r="E160" s="12" t="s">
        <v>1876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2122</v>
      </c>
      <c r="B161" s="24" t="s">
        <v>1283</v>
      </c>
      <c r="C161" s="12">
        <v>186</v>
      </c>
      <c r="D161" s="12">
        <v>298</v>
      </c>
      <c r="E161" s="12" t="s">
        <v>1855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2123</v>
      </c>
      <c r="B162" s="24" t="s">
        <v>1258</v>
      </c>
      <c r="C162" s="12">
        <v>14</v>
      </c>
      <c r="D162" s="12">
        <v>13</v>
      </c>
      <c r="E162" s="12" t="s">
        <v>2124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1307</v>
      </c>
    </row>
    <row r="165" spans="1:13">
      <c r="A165" s="12" t="s">
        <v>2125</v>
      </c>
      <c r="B165" s="24" t="s">
        <v>1308</v>
      </c>
      <c r="C165" s="12">
        <v>240</v>
      </c>
      <c r="D165" s="12">
        <v>195</v>
      </c>
      <c r="E165" s="12" t="s">
        <v>2126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2127</v>
      </c>
      <c r="B166" s="24" t="s">
        <v>2128</v>
      </c>
      <c r="C166" s="12">
        <v>17</v>
      </c>
      <c r="D166" s="12">
        <v>22</v>
      </c>
      <c r="E166" s="12" t="s">
        <v>2129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2130</v>
      </c>
      <c r="B167" s="24" t="s">
        <v>1308</v>
      </c>
      <c r="C167" s="12">
        <v>251</v>
      </c>
      <c r="D167" s="12">
        <v>223</v>
      </c>
      <c r="E167" s="12" t="s">
        <v>2131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2132</v>
      </c>
      <c r="B168" s="24" t="s">
        <v>1308</v>
      </c>
      <c r="C168" s="12">
        <v>243</v>
      </c>
      <c r="D168" s="12">
        <v>187</v>
      </c>
      <c r="E168" s="12" t="s">
        <v>2133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2134</v>
      </c>
      <c r="B169" s="24" t="s">
        <v>1308</v>
      </c>
      <c r="C169" s="12">
        <v>227</v>
      </c>
      <c r="D169" s="12">
        <v>223</v>
      </c>
      <c r="E169" s="12" t="s">
        <v>2135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2136</v>
      </c>
      <c r="B170" s="24" t="s">
        <v>2137</v>
      </c>
      <c r="C170" s="12">
        <v>11</v>
      </c>
      <c r="D170" s="12">
        <v>9</v>
      </c>
      <c r="E170" s="12" t="s">
        <v>2138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2139</v>
      </c>
      <c r="B171" s="24" t="s">
        <v>2140</v>
      </c>
      <c r="C171" s="12">
        <v>9</v>
      </c>
      <c r="D171" s="12">
        <v>10</v>
      </c>
      <c r="E171" s="12" t="s">
        <v>2141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2142</v>
      </c>
      <c r="B172" s="24" t="s">
        <v>2143</v>
      </c>
      <c r="C172" s="12">
        <v>12</v>
      </c>
      <c r="D172" s="12">
        <v>10</v>
      </c>
      <c r="E172" s="12" t="s">
        <v>2144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2145</v>
      </c>
      <c r="B173" s="24" t="s">
        <v>2146</v>
      </c>
      <c r="C173" s="12">
        <v>8</v>
      </c>
      <c r="D173" s="12">
        <v>14</v>
      </c>
      <c r="E173" s="12" t="s">
        <v>2147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2148</v>
      </c>
      <c r="B174" s="24" t="s">
        <v>2149</v>
      </c>
      <c r="C174" s="12">
        <v>15</v>
      </c>
      <c r="D174" s="12">
        <v>9</v>
      </c>
      <c r="E174" s="12" t="s">
        <v>2150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2151</v>
      </c>
      <c r="B175" s="24" t="s">
        <v>2149</v>
      </c>
      <c r="C175" s="12">
        <v>13</v>
      </c>
      <c r="D175" s="12">
        <v>10</v>
      </c>
      <c r="E175" s="12" t="s">
        <v>2152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2153</v>
      </c>
      <c r="B176" s="24" t="s">
        <v>2154</v>
      </c>
      <c r="C176" s="12">
        <v>13</v>
      </c>
      <c r="D176" s="12">
        <v>10</v>
      </c>
      <c r="E176" s="12" t="s">
        <v>2155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2156</v>
      </c>
      <c r="B177" s="24" t="s">
        <v>2157</v>
      </c>
      <c r="C177" s="12">
        <v>31</v>
      </c>
      <c r="D177" s="12">
        <v>24</v>
      </c>
      <c r="E177" s="12" t="s">
        <v>2158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2159</v>
      </c>
      <c r="B178" s="24" t="s">
        <v>2160</v>
      </c>
      <c r="C178" s="12">
        <v>29</v>
      </c>
      <c r="D178" s="12">
        <v>32</v>
      </c>
      <c r="E178" s="12" t="s">
        <v>2161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2162</v>
      </c>
    </row>
    <row r="181" spans="1:13">
      <c r="A181" s="12" t="s">
        <v>2163</v>
      </c>
      <c r="B181" s="24" t="s">
        <v>1310</v>
      </c>
      <c r="C181" s="12">
        <v>141</v>
      </c>
      <c r="D181" s="12">
        <v>335</v>
      </c>
      <c r="E181" s="12" t="s">
        <v>2164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2165</v>
      </c>
      <c r="B182" s="24" t="s">
        <v>1310</v>
      </c>
      <c r="C182" s="12">
        <v>143</v>
      </c>
      <c r="D182" s="12">
        <v>354</v>
      </c>
      <c r="E182" s="12" t="s">
        <v>2110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2166</v>
      </c>
      <c r="B183" s="24" t="s">
        <v>1310</v>
      </c>
      <c r="C183" s="12">
        <v>155</v>
      </c>
      <c r="D183" s="12">
        <v>297</v>
      </c>
      <c r="E183" s="12" t="s">
        <v>1871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2167</v>
      </c>
      <c r="B184" s="24" t="s">
        <v>1310</v>
      </c>
      <c r="C184" s="12">
        <v>129</v>
      </c>
      <c r="D184" s="12">
        <v>306</v>
      </c>
      <c r="E184" s="12" t="s">
        <v>2091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2168</v>
      </c>
      <c r="B185" s="24" t="s">
        <v>1310</v>
      </c>
      <c r="C185" s="12">
        <v>155</v>
      </c>
      <c r="D185" s="12">
        <v>339</v>
      </c>
      <c r="E185" s="12" t="s">
        <v>2100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2169</v>
      </c>
      <c r="B186" s="24" t="s">
        <v>1310</v>
      </c>
      <c r="C186" s="12">
        <v>137</v>
      </c>
      <c r="D186" s="12">
        <v>312</v>
      </c>
      <c r="E186" s="12" t="s">
        <v>1855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2170</v>
      </c>
      <c r="B187" s="24" t="s">
        <v>1310</v>
      </c>
      <c r="C187" s="12">
        <v>147</v>
      </c>
      <c r="D187" s="12">
        <v>328</v>
      </c>
      <c r="E187" s="12" t="s">
        <v>2171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2172</v>
      </c>
      <c r="B188" s="24" t="s">
        <v>1310</v>
      </c>
      <c r="C188" s="12">
        <v>126</v>
      </c>
      <c r="D188" s="12">
        <v>332</v>
      </c>
      <c r="E188" s="12" t="s">
        <v>1876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2173</v>
      </c>
      <c r="B189" s="24" t="s">
        <v>1310</v>
      </c>
      <c r="C189" s="12">
        <v>161</v>
      </c>
      <c r="D189" s="12">
        <v>314</v>
      </c>
      <c r="E189" s="12" t="s">
        <v>2001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2174</v>
      </c>
      <c r="B190" s="24" t="s">
        <v>1310</v>
      </c>
      <c r="C190" s="12">
        <v>118</v>
      </c>
      <c r="D190" s="12">
        <v>366</v>
      </c>
      <c r="E190" s="12" t="s">
        <v>2175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1311</v>
      </c>
    </row>
    <row r="193" spans="1:13">
      <c r="A193" s="12" t="s">
        <v>2176</v>
      </c>
      <c r="B193" s="24">
        <v>6</v>
      </c>
      <c r="C193" s="12">
        <v>138</v>
      </c>
      <c r="D193" s="12">
        <v>154</v>
      </c>
      <c r="E193" s="12" t="s">
        <v>2177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2178</v>
      </c>
      <c r="B194" s="24">
        <v>6</v>
      </c>
      <c r="C194" s="12">
        <v>129</v>
      </c>
      <c r="D194" s="12">
        <v>143</v>
      </c>
      <c r="E194" s="12" t="s">
        <v>2179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2180</v>
      </c>
      <c r="B195" s="24">
        <v>6</v>
      </c>
      <c r="C195" s="12">
        <v>106</v>
      </c>
      <c r="D195" s="12">
        <v>136</v>
      </c>
      <c r="E195" s="12" t="s">
        <v>2181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2182</v>
      </c>
      <c r="B196" s="24">
        <v>6</v>
      </c>
      <c r="C196" s="12">
        <v>113</v>
      </c>
      <c r="D196" s="12">
        <v>126</v>
      </c>
      <c r="E196" s="12" t="s">
        <v>2183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2184</v>
      </c>
      <c r="B197" s="24">
        <v>6</v>
      </c>
      <c r="C197" s="12">
        <v>94</v>
      </c>
      <c r="D197" s="12">
        <v>156</v>
      </c>
      <c r="E197" s="12" t="s">
        <v>2066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2185</v>
      </c>
      <c r="B198" s="24">
        <v>6</v>
      </c>
      <c r="C198" s="12">
        <v>108</v>
      </c>
      <c r="D198" s="12">
        <v>162</v>
      </c>
      <c r="E198" s="12" t="s">
        <v>2186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2187</v>
      </c>
      <c r="B199" s="24">
        <v>6</v>
      </c>
      <c r="C199" s="12">
        <v>125</v>
      </c>
      <c r="D199" s="12">
        <v>157</v>
      </c>
      <c r="E199" s="12" t="s">
        <v>2188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2189</v>
      </c>
      <c r="B200" s="24" t="s">
        <v>2190</v>
      </c>
      <c r="C200" s="12">
        <v>8</v>
      </c>
      <c r="D200" s="12">
        <v>9</v>
      </c>
      <c r="E200" s="12" t="s">
        <v>2191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2192</v>
      </c>
      <c r="B201" s="24">
        <v>63</v>
      </c>
      <c r="C201" s="12">
        <v>254</v>
      </c>
      <c r="D201" s="12">
        <v>40</v>
      </c>
      <c r="E201" s="12" t="s">
        <v>2193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2184</v>
      </c>
      <c r="B202" s="24">
        <v>63</v>
      </c>
      <c r="C202" s="12">
        <v>256</v>
      </c>
      <c r="D202" s="12">
        <v>42</v>
      </c>
      <c r="E202" s="12" t="s">
        <v>2066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2194</v>
      </c>
      <c r="B203" s="24">
        <v>66</v>
      </c>
      <c r="C203" s="12">
        <v>125</v>
      </c>
      <c r="D203" s="12">
        <v>125</v>
      </c>
      <c r="E203" s="12" t="s">
        <v>2195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2196</v>
      </c>
      <c r="B1" s="29" t="s">
        <v>2197</v>
      </c>
      <c r="C1" s="29" t="s">
        <v>2198</v>
      </c>
      <c r="D1" s="29" t="s">
        <v>2199</v>
      </c>
      <c r="E1" s="78" t="s">
        <v>2200</v>
      </c>
      <c r="F1" s="78"/>
      <c r="G1" s="78"/>
      <c r="H1" s="78"/>
      <c r="I1" s="78"/>
      <c r="J1" s="78"/>
      <c r="K1" s="78"/>
      <c r="L1" s="78"/>
      <c r="M1" s="78"/>
      <c r="N1" s="78"/>
    </row>
    <row r="2" spans="1:14" ht="15.95" customHeight="1">
      <c r="A2" s="33" t="s">
        <v>2201</v>
      </c>
      <c r="B2" s="29" t="s">
        <v>2202</v>
      </c>
      <c r="C2" s="29" t="s">
        <v>2203</v>
      </c>
      <c r="D2" s="29" t="s">
        <v>2204</v>
      </c>
      <c r="E2" s="76" t="s">
        <v>2205</v>
      </c>
      <c r="F2" s="76"/>
      <c r="G2" s="76"/>
      <c r="H2" s="76"/>
      <c r="I2" s="76"/>
      <c r="J2" s="76"/>
      <c r="K2" s="76"/>
      <c r="L2" s="76"/>
      <c r="M2" s="76"/>
      <c r="N2" s="76"/>
    </row>
    <row r="3" spans="1:14" ht="15.95" customHeight="1">
      <c r="A3" s="33" t="s">
        <v>2206</v>
      </c>
      <c r="B3" s="29" t="s">
        <v>2207</v>
      </c>
      <c r="C3" s="29" t="s">
        <v>2208</v>
      </c>
      <c r="D3" s="29" t="s">
        <v>2204</v>
      </c>
      <c r="E3" s="76" t="s">
        <v>2205</v>
      </c>
      <c r="F3" s="76"/>
      <c r="G3" s="76"/>
      <c r="H3" s="76"/>
      <c r="I3" s="76"/>
      <c r="J3" s="76"/>
      <c r="K3" s="76"/>
      <c r="L3" s="76"/>
      <c r="M3" s="76"/>
      <c r="N3" s="76"/>
    </row>
    <row r="4" spans="1:14" ht="15.95" customHeight="1">
      <c r="A4" s="33" t="s">
        <v>2209</v>
      </c>
      <c r="B4" s="29" t="s">
        <v>2207</v>
      </c>
      <c r="C4" s="29" t="s">
        <v>2203</v>
      </c>
      <c r="D4" s="29" t="s">
        <v>2204</v>
      </c>
      <c r="E4" s="76" t="s">
        <v>2210</v>
      </c>
      <c r="F4" s="76"/>
      <c r="G4" s="76"/>
      <c r="H4" s="76"/>
      <c r="I4" s="76"/>
      <c r="J4" s="76"/>
      <c r="K4" s="76"/>
      <c r="L4" s="76"/>
      <c r="M4" s="76"/>
      <c r="N4" s="76"/>
    </row>
    <row r="5" spans="1:14" ht="15.95" customHeight="1">
      <c r="A5" s="33" t="s">
        <v>2211</v>
      </c>
      <c r="B5" s="29" t="s">
        <v>2212</v>
      </c>
      <c r="C5" s="29" t="s">
        <v>2203</v>
      </c>
      <c r="D5" s="29" t="s">
        <v>2213</v>
      </c>
      <c r="E5" s="76" t="s">
        <v>2214</v>
      </c>
      <c r="F5" s="76"/>
      <c r="G5" s="76"/>
      <c r="H5" s="76"/>
      <c r="I5" s="76"/>
      <c r="J5" s="76"/>
      <c r="K5" s="76"/>
      <c r="L5" s="76"/>
      <c r="M5" s="76"/>
      <c r="N5" s="76"/>
    </row>
    <row r="6" spans="1:14" ht="15.95" customHeight="1">
      <c r="A6" s="33" t="s">
        <v>2215</v>
      </c>
      <c r="B6" s="29" t="s">
        <v>2207</v>
      </c>
      <c r="C6" s="29" t="s">
        <v>2208</v>
      </c>
      <c r="D6" s="29" t="s">
        <v>2213</v>
      </c>
      <c r="E6" s="76" t="s">
        <v>2216</v>
      </c>
      <c r="F6" s="76"/>
      <c r="G6" s="76"/>
      <c r="H6" s="76"/>
      <c r="I6" s="76"/>
      <c r="J6" s="76"/>
      <c r="K6" s="76"/>
      <c r="L6" s="76"/>
      <c r="M6" s="76"/>
      <c r="N6" s="76"/>
    </row>
    <row r="7" spans="1:14" ht="15.95" customHeight="1">
      <c r="A7" s="33" t="s">
        <v>2217</v>
      </c>
      <c r="B7" s="29" t="s">
        <v>2207</v>
      </c>
      <c r="C7" s="29" t="s">
        <v>2203</v>
      </c>
      <c r="D7" s="29" t="s">
        <v>2213</v>
      </c>
      <c r="E7" s="76" t="s">
        <v>2218</v>
      </c>
      <c r="F7" s="76"/>
      <c r="G7" s="76"/>
      <c r="H7" s="76"/>
      <c r="I7" s="76"/>
      <c r="J7" s="76"/>
      <c r="K7" s="76"/>
      <c r="L7" s="76"/>
      <c r="M7" s="76"/>
      <c r="N7" s="76"/>
    </row>
    <row r="8" spans="1:14" ht="15.95" customHeight="1">
      <c r="A8" s="33" t="s">
        <v>2219</v>
      </c>
      <c r="B8" s="29" t="s">
        <v>2212</v>
      </c>
      <c r="C8" s="29" t="s">
        <v>2203</v>
      </c>
      <c r="D8" s="29" t="s">
        <v>2213</v>
      </c>
      <c r="E8" s="76" t="s">
        <v>2220</v>
      </c>
      <c r="F8" s="76"/>
      <c r="G8" s="76"/>
      <c r="H8" s="76"/>
      <c r="I8" s="76"/>
      <c r="J8" s="76"/>
      <c r="K8" s="76"/>
      <c r="L8" s="76"/>
      <c r="M8" s="76"/>
      <c r="N8" s="76"/>
    </row>
    <row r="9" spans="1:14" ht="15.95" customHeight="1">
      <c r="A9" s="33" t="s">
        <v>2221</v>
      </c>
      <c r="B9" s="29" t="s">
        <v>2212</v>
      </c>
      <c r="C9" s="29" t="s">
        <v>2203</v>
      </c>
      <c r="D9" s="29" t="s">
        <v>2213</v>
      </c>
      <c r="E9" s="76" t="s">
        <v>2222</v>
      </c>
      <c r="F9" s="76"/>
      <c r="G9" s="76"/>
      <c r="H9" s="76"/>
      <c r="I9" s="76"/>
      <c r="J9" s="76"/>
      <c r="K9" s="76"/>
      <c r="L9" s="76"/>
      <c r="M9" s="76"/>
      <c r="N9" s="76"/>
    </row>
    <row r="10" spans="1:14" ht="15.95" customHeight="1">
      <c r="A10" s="33" t="s">
        <v>2223</v>
      </c>
      <c r="B10" s="29" t="s">
        <v>2212</v>
      </c>
      <c r="C10" s="29" t="s">
        <v>2203</v>
      </c>
      <c r="D10" s="29" t="s">
        <v>2213</v>
      </c>
      <c r="E10" s="76" t="s">
        <v>2224</v>
      </c>
      <c r="F10" s="76"/>
      <c r="G10" s="76"/>
      <c r="H10" s="76"/>
      <c r="I10" s="76"/>
      <c r="J10" s="76"/>
      <c r="K10" s="76"/>
      <c r="L10" s="76"/>
      <c r="M10" s="76"/>
      <c r="N10" s="76"/>
    </row>
    <row r="11" spans="1:14" ht="15.95" customHeight="1">
      <c r="A11" s="33" t="s">
        <v>2225</v>
      </c>
      <c r="B11" s="29" t="s">
        <v>2212</v>
      </c>
      <c r="C11" s="29" t="s">
        <v>2208</v>
      </c>
      <c r="D11" s="29" t="s">
        <v>2213</v>
      </c>
      <c r="E11" s="76" t="s">
        <v>2226</v>
      </c>
      <c r="F11" s="76"/>
      <c r="G11" s="76"/>
      <c r="H11" s="76"/>
      <c r="I11" s="76"/>
      <c r="J11" s="76"/>
      <c r="K11" s="76"/>
      <c r="L11" s="76"/>
      <c r="M11" s="76"/>
      <c r="N11" s="76"/>
    </row>
    <row r="12" spans="1:14" ht="15.95" customHeight="1">
      <c r="A12" s="33" t="s">
        <v>2227</v>
      </c>
      <c r="B12" s="29" t="s">
        <v>2228</v>
      </c>
      <c r="C12" s="29" t="s">
        <v>2203</v>
      </c>
      <c r="D12" s="29" t="s">
        <v>2213</v>
      </c>
      <c r="E12" s="76" t="s">
        <v>2229</v>
      </c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15.95" customHeight="1">
      <c r="A13" s="33" t="s">
        <v>2230</v>
      </c>
      <c r="B13" s="29" t="s">
        <v>2231</v>
      </c>
      <c r="C13" s="29" t="s">
        <v>2203</v>
      </c>
      <c r="D13" s="29" t="s">
        <v>2213</v>
      </c>
      <c r="E13" s="76" t="s">
        <v>2232</v>
      </c>
      <c r="F13" s="76"/>
      <c r="G13" s="76"/>
      <c r="H13" s="76"/>
      <c r="I13" s="76"/>
      <c r="J13" s="76"/>
      <c r="K13" s="76"/>
      <c r="L13" s="76"/>
      <c r="M13" s="76"/>
      <c r="N13" s="76"/>
    </row>
    <row r="14" spans="1:14" ht="15.95" customHeight="1">
      <c r="A14" s="33" t="s">
        <v>2233</v>
      </c>
      <c r="B14" s="29" t="s">
        <v>2234</v>
      </c>
      <c r="C14" s="29"/>
      <c r="D14" s="29"/>
      <c r="E14" s="76" t="s">
        <v>2235</v>
      </c>
      <c r="F14" s="76"/>
      <c r="G14" s="76"/>
      <c r="H14" s="76"/>
      <c r="I14" s="76"/>
      <c r="J14" s="76"/>
      <c r="K14" s="76"/>
      <c r="L14" s="76"/>
      <c r="M14" s="76"/>
      <c r="N14" s="76"/>
    </row>
    <row r="15" spans="1:14" ht="15.95" customHeight="1">
      <c r="A15" s="33" t="s">
        <v>2236</v>
      </c>
      <c r="B15" s="29" t="s">
        <v>2234</v>
      </c>
      <c r="C15" s="29"/>
      <c r="D15" s="29"/>
      <c r="E15" s="77" t="s">
        <v>2237</v>
      </c>
      <c r="F15" s="77"/>
      <c r="G15" s="77"/>
      <c r="H15" s="77"/>
      <c r="I15" s="77"/>
      <c r="J15" s="77"/>
      <c r="K15" s="77"/>
      <c r="L15" s="77"/>
      <c r="M15" s="77"/>
      <c r="N15" s="77"/>
    </row>
    <row r="16" spans="1:14" ht="9.75" customHeight="1"/>
    <row r="17" spans="1:7" s="34" customFormat="1" ht="20.25" customHeight="1">
      <c r="A17" s="35" t="s">
        <v>2238</v>
      </c>
      <c r="B17" s="35" t="s">
        <v>2201</v>
      </c>
      <c r="C17" s="36" t="s">
        <v>2239</v>
      </c>
      <c r="D17" s="36" t="s">
        <v>2240</v>
      </c>
      <c r="E17" s="37" t="s">
        <v>2241</v>
      </c>
      <c r="F17" s="36" t="s">
        <v>2242</v>
      </c>
      <c r="G17" s="36" t="s">
        <v>2243</v>
      </c>
    </row>
    <row r="18" spans="1:7">
      <c r="A18" s="34">
        <v>0</v>
      </c>
      <c r="C18" s="12" t="s">
        <v>2244</v>
      </c>
    </row>
    <row r="19" spans="1:7" s="39" customFormat="1">
      <c r="A19" s="38">
        <v>1</v>
      </c>
      <c r="C19" s="12" t="s">
        <v>2245</v>
      </c>
      <c r="E19" s="40"/>
    </row>
    <row r="20" spans="1:7">
      <c r="A20" s="34">
        <v>2</v>
      </c>
      <c r="C20" s="12" t="s">
        <v>2246</v>
      </c>
      <c r="G20" s="39"/>
    </row>
    <row r="21" spans="1:7">
      <c r="A21" s="34">
        <v>3</v>
      </c>
      <c r="C21" s="12" t="s">
        <v>2247</v>
      </c>
      <c r="G21" s="39"/>
    </row>
    <row r="22" spans="1:7">
      <c r="A22" s="34">
        <v>4</v>
      </c>
      <c r="C22" s="12" t="s">
        <v>2248</v>
      </c>
    </row>
    <row r="23" spans="1:7">
      <c r="A23" s="34">
        <v>5</v>
      </c>
      <c r="C23" s="12" t="s">
        <v>2249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2024-03-30T08:08:04Z</dcterms:modified>
</cp:coreProperties>
</file>