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ssi.govt.nz\usersm\mthom083\Desktop\"/>
    </mc:Choice>
  </mc:AlternateContent>
  <xr:revisionPtr revIDLastSave="0" documentId="13_ncr:1_{21EB1F2F-5C08-4AB0-BC95-0808705D0BCF}" xr6:coauthVersionLast="47" xr6:coauthVersionMax="47" xr10:uidLastSave="{00000000-0000-0000-0000-000000000000}"/>
  <bookViews>
    <workbookView xWindow="-120" yWindow="-120" windowWidth="29040" windowHeight="15840" xr2:uid="{9BB18631-F728-4E2F-BC1A-D1A42B5717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F66" i="1"/>
  <c r="G66" i="1"/>
  <c r="H66" i="1"/>
  <c r="I66" i="1"/>
  <c r="M66" i="1"/>
  <c r="D66" i="1"/>
  <c r="C77" i="1"/>
  <c r="F77" i="1" s="1"/>
  <c r="C81" i="1"/>
  <c r="H81" i="1" s="1"/>
  <c r="C82" i="1"/>
  <c r="M82" i="1" s="1"/>
  <c r="C83" i="1"/>
  <c r="E83" i="1" s="1"/>
  <c r="C84" i="1"/>
  <c r="F84" i="1" s="1"/>
  <c r="C85" i="1"/>
  <c r="H85" i="1" s="1"/>
  <c r="C90" i="1"/>
  <c r="E90" i="1" s="1"/>
  <c r="C71" i="1"/>
  <c r="F71" i="1" s="1"/>
  <c r="C72" i="1"/>
  <c r="H72" i="1" s="1"/>
  <c r="C73" i="1"/>
  <c r="M73" i="1" s="1"/>
  <c r="C74" i="1"/>
  <c r="E74" i="1" s="1"/>
  <c r="C70" i="1"/>
  <c r="H70" i="1" s="1"/>
  <c r="G85" i="1" l="1"/>
  <c r="D81" i="1"/>
  <c r="E84" i="1"/>
  <c r="I82" i="1"/>
  <c r="G81" i="1"/>
  <c r="E77" i="1"/>
  <c r="E71" i="1"/>
  <c r="I73" i="1"/>
  <c r="G72" i="1"/>
  <c r="F70" i="1"/>
  <c r="D82" i="1"/>
  <c r="F85" i="1"/>
  <c r="M83" i="1"/>
  <c r="H82" i="1"/>
  <c r="F81" i="1"/>
  <c r="M74" i="1"/>
  <c r="H73" i="1"/>
  <c r="F72" i="1"/>
  <c r="D90" i="1"/>
  <c r="E70" i="1"/>
  <c r="D83" i="1"/>
  <c r="E85" i="1"/>
  <c r="I83" i="1"/>
  <c r="G82" i="1"/>
  <c r="E81" i="1"/>
  <c r="I74" i="1"/>
  <c r="G73" i="1"/>
  <c r="E72" i="1"/>
  <c r="M90" i="1"/>
  <c r="D71" i="1"/>
  <c r="D84" i="1"/>
  <c r="M84" i="1"/>
  <c r="H83" i="1"/>
  <c r="F82" i="1"/>
  <c r="M77" i="1"/>
  <c r="H74" i="1"/>
  <c r="F73" i="1"/>
  <c r="M71" i="1"/>
  <c r="I90" i="1"/>
  <c r="D70" i="1"/>
  <c r="D72" i="1"/>
  <c r="D85" i="1"/>
  <c r="I84" i="1"/>
  <c r="G83" i="1"/>
  <c r="E82" i="1"/>
  <c r="I77" i="1"/>
  <c r="G74" i="1"/>
  <c r="E73" i="1"/>
  <c r="I71" i="1"/>
  <c r="H90" i="1"/>
  <c r="G70" i="1"/>
  <c r="M70" i="1"/>
  <c r="D73" i="1"/>
  <c r="M85" i="1"/>
  <c r="H84" i="1"/>
  <c r="F83" i="1"/>
  <c r="M81" i="1"/>
  <c r="H77" i="1"/>
  <c r="F74" i="1"/>
  <c r="M72" i="1"/>
  <c r="H71" i="1"/>
  <c r="G90" i="1"/>
  <c r="I70" i="1"/>
  <c r="D74" i="1"/>
  <c r="I85" i="1"/>
  <c r="G84" i="1"/>
  <c r="I81" i="1"/>
  <c r="G77" i="1"/>
  <c r="I72" i="1"/>
  <c r="G71" i="1"/>
  <c r="F90" i="1"/>
  <c r="D77" i="1"/>
  <c r="H92" i="1" l="1"/>
  <c r="D92" i="1"/>
  <c r="D93" i="1" s="1"/>
  <c r="I92" i="1"/>
  <c r="M92" i="1"/>
  <c r="E92" i="1"/>
  <c r="G92" i="1"/>
  <c r="F92" i="1"/>
  <c r="E93" i="1" l="1"/>
  <c r="F93" i="1" s="1"/>
  <c r="G93" i="1" s="1"/>
  <c r="H93" i="1" s="1"/>
  <c r="I93" i="1" s="1"/>
  <c r="M93" i="1" s="1"/>
</calcChain>
</file>

<file path=xl/sharedStrings.xml><?xml version="1.0" encoding="utf-8"?>
<sst xmlns="http://schemas.openxmlformats.org/spreadsheetml/2006/main" count="142" uniqueCount="95">
  <si>
    <t>Programme/Project mgr</t>
  </si>
  <si>
    <t>Technical PM</t>
  </si>
  <si>
    <t>Change manager</t>
  </si>
  <si>
    <t>Change Analyst</t>
  </si>
  <si>
    <t>Business Analyst</t>
  </si>
  <si>
    <t>Contact Centre Representative</t>
  </si>
  <si>
    <t>Architect</t>
  </si>
  <si>
    <t>Senior Designer</t>
  </si>
  <si>
    <t>Technical BA</t>
  </si>
  <si>
    <t>Engineers</t>
  </si>
  <si>
    <t>Vendors</t>
  </si>
  <si>
    <t>Commercial rep</t>
  </si>
  <si>
    <t>Procurrement</t>
  </si>
  <si>
    <t>Dec</t>
  </si>
  <si>
    <t>Jan</t>
  </si>
  <si>
    <t>Feb</t>
  </si>
  <si>
    <t>Mar</t>
  </si>
  <si>
    <t>Apr</t>
  </si>
  <si>
    <t>May</t>
  </si>
  <si>
    <t>Jun</t>
  </si>
  <si>
    <t>Coordinator</t>
  </si>
  <si>
    <t>Communication rep</t>
  </si>
  <si>
    <t>FTE's</t>
  </si>
  <si>
    <t>Cost</t>
  </si>
  <si>
    <t>Rate</t>
  </si>
  <si>
    <t>Monthly Cost</t>
  </si>
  <si>
    <t>Sub Total</t>
  </si>
  <si>
    <t>Cum Cost</t>
  </si>
  <si>
    <t>Contact Centre Snr management rep</t>
  </si>
  <si>
    <t>LWBC</t>
  </si>
  <si>
    <t>DNS Management</t>
  </si>
  <si>
    <t>Design</t>
  </si>
  <si>
    <t>Do Nothing</t>
  </si>
  <si>
    <t>Single Solution</t>
  </si>
  <si>
    <t>Cloud Only</t>
  </si>
  <si>
    <t>Hybrid</t>
  </si>
  <si>
    <t>Aligns with Strategy</t>
  </si>
  <si>
    <t>Improves Supportability</t>
  </si>
  <si>
    <t>Simplifies Management</t>
  </si>
  <si>
    <t>Reduces Operational Cost</t>
  </si>
  <si>
    <t>No</t>
  </si>
  <si>
    <t>Yes</t>
  </si>
  <si>
    <t>Partial</t>
  </si>
  <si>
    <t>Option</t>
  </si>
  <si>
    <t>Requirement</t>
  </si>
  <si>
    <t>Technical requirements - F5</t>
  </si>
  <si>
    <t>Technical requirements - Infoblox</t>
  </si>
  <si>
    <t>Technical requirements - Cloud(s) Integration</t>
  </si>
  <si>
    <t>Technical Requirements - DR</t>
  </si>
  <si>
    <t>Target State Architecture</t>
  </si>
  <si>
    <t>Draft Architecture Council Paper</t>
  </si>
  <si>
    <t>Present to AC for endorsement</t>
  </si>
  <si>
    <t>Architecture</t>
  </si>
  <si>
    <t>Draft High Level Design</t>
  </si>
  <si>
    <t>Stakeholder Reviews</t>
  </si>
  <si>
    <t>Ammendments</t>
  </si>
  <si>
    <t>High Level Technical Migration Plan</t>
  </si>
  <si>
    <t>Migration</t>
  </si>
  <si>
    <t>Detailed Design / As Built Documentation</t>
  </si>
  <si>
    <t>Detailed Tech Migraton Plan</t>
  </si>
  <si>
    <t>Deploy Pre Req Changes</t>
  </si>
  <si>
    <t>Migrate F5</t>
  </si>
  <si>
    <t>Migrate DR</t>
  </si>
  <si>
    <t>Reconfigure Infoblox</t>
  </si>
  <si>
    <t>Apply Cloud Integrations</t>
  </si>
  <si>
    <t>Apply AD Integrations</t>
  </si>
  <si>
    <t>Clean up Tasks</t>
  </si>
  <si>
    <t>Update Operational Documentation</t>
  </si>
  <si>
    <t>Update Support Documentation</t>
  </si>
  <si>
    <t>Aug</t>
  </si>
  <si>
    <t>Jul</t>
  </si>
  <si>
    <t>Sep</t>
  </si>
  <si>
    <t>Decommission F5</t>
  </si>
  <si>
    <t>Decommission DR</t>
  </si>
  <si>
    <t>Draft LWBC</t>
  </si>
  <si>
    <t>LWBC Endorsed</t>
  </si>
  <si>
    <t>Project initiation</t>
  </si>
  <si>
    <t>Project Kick off</t>
  </si>
  <si>
    <t>Nov</t>
  </si>
  <si>
    <t>Project Budget</t>
  </si>
  <si>
    <t>Project Set Up</t>
  </si>
  <si>
    <t>Build &amp; Migrate</t>
  </si>
  <si>
    <t>Decommission</t>
  </si>
  <si>
    <t>Documentation</t>
  </si>
  <si>
    <t>Outputs</t>
  </si>
  <si>
    <t>Architecture Confirmed</t>
  </si>
  <si>
    <t>Requirements gathered</t>
  </si>
  <si>
    <t>High Level Design</t>
  </si>
  <si>
    <t>Detailed Design</t>
  </si>
  <si>
    <t>Migration Plan</t>
  </si>
  <si>
    <t>Build complete</t>
  </si>
  <si>
    <t>Migration Complete</t>
  </si>
  <si>
    <t>Handover to BAU</t>
  </si>
  <si>
    <t>Platform handed over to BAU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</si>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</sst>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.0_-;\-* #,##0.0_-;_-* &quot;-&quot;??_-;_-@_-"/>
  </numFmts>
  <fonts count="7" x14ac:knownFonts="1">
    <font>
      <sz val="11"/>
      <color theme="1"/>
      <name val="Arial Mäori"/>
      <family val="2"/>
    </font>
    <font>
      <sz val="11"/>
      <color theme="1"/>
      <name val="Arial Mäori"/>
      <family val="2"/>
    </font>
    <font>
      <b/>
      <sz val="11"/>
      <color theme="1"/>
      <name val="Arial Mäori"/>
      <family val="2"/>
    </font>
    <font>
      <sz val="8"/>
      <name val="Arial Mäori"/>
      <family val="2"/>
    </font>
    <font>
      <b/>
      <sz val="14"/>
      <color theme="1"/>
      <name val="Arial Mäori"/>
      <family val="2"/>
    </font>
    <font>
      <b/>
      <sz val="16"/>
      <color theme="1"/>
      <name val="Arial Mäori"/>
      <family val="2"/>
    </font>
    <font>
      <b/>
      <sz val="11"/>
      <name val="Arial Mäo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5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  <xf numFmtId="165" fontId="2" fillId="2" borderId="8" xfId="1" applyNumberFormat="1" applyFont="1" applyFill="1" applyBorder="1" applyAlignment="1">
      <alignment horizontal="center"/>
    </xf>
    <xf numFmtId="165" fontId="2" fillId="2" borderId="9" xfId="1" applyNumberFormat="1" applyFont="1" applyFill="1" applyBorder="1" applyAlignment="1">
      <alignment horizontal="center"/>
    </xf>
    <xf numFmtId="164" fontId="1" fillId="3" borderId="0" xfId="2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2" borderId="10" xfId="0" applyFont="1" applyFill="1" applyBorder="1"/>
    <xf numFmtId="164" fontId="2" fillId="2" borderId="11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2" fillId="6" borderId="0" xfId="0" applyFont="1" applyFill="1"/>
    <xf numFmtId="165" fontId="2" fillId="6" borderId="0" xfId="1" applyNumberFormat="1" applyFont="1" applyFill="1"/>
    <xf numFmtId="43" fontId="2" fillId="6" borderId="0" xfId="1" applyFont="1" applyFill="1"/>
    <xf numFmtId="0" fontId="0" fillId="0" borderId="4" xfId="0" applyBorder="1"/>
    <xf numFmtId="0" fontId="0" fillId="0" borderId="6" xfId="0" applyBorder="1"/>
    <xf numFmtId="0" fontId="0" fillId="7" borderId="6" xfId="0" applyFill="1" applyBorder="1"/>
    <xf numFmtId="0" fontId="0" fillId="7" borderId="9" xfId="0" applyFill="1" applyBorder="1"/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5" xfId="0" applyFill="1" applyBorder="1"/>
    <xf numFmtId="0" fontId="0" fillId="0" borderId="5" xfId="0" applyBorder="1" applyAlignment="1"/>
    <xf numFmtId="0" fontId="0" fillId="0" borderId="5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4" fillId="5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0" fillId="0" borderId="6" xfId="0" applyFill="1" applyBorder="1"/>
    <xf numFmtId="0" fontId="4" fillId="11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0" borderId="0" xfId="0" applyFill="1" applyBorder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6" fillId="11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C237-4209-4985-AA97-A0B7B0E5F0CD}">
  <sheetPr>
    <pageSetUpPr fitToPage="1"/>
  </sheetPr>
  <dimension ref="A1:N99"/>
  <sheetViews>
    <sheetView tabSelected="1" zoomScale="85" zoomScaleNormal="85" workbookViewId="0">
      <selection activeCell="Q7" sqref="Q7"/>
    </sheetView>
  </sheetViews>
  <sheetFormatPr defaultRowHeight="14.25" x14ac:dyDescent="0.2"/>
  <cols>
    <col min="1" max="1" width="38.625" bestFit="1" customWidth="1"/>
    <col min="2" max="2" width="8.375" customWidth="1"/>
    <col min="3" max="3" width="8.75" bestFit="1" customWidth="1"/>
    <col min="6" max="9" width="9.625" bestFit="1" customWidth="1"/>
    <col min="10" max="12" width="9.625" customWidth="1"/>
    <col min="13" max="13" width="11.125" bestFit="1" customWidth="1"/>
    <col min="14" max="14" width="25.875" bestFit="1" customWidth="1"/>
    <col min="18" max="18" width="13.25" bestFit="1" customWidth="1"/>
    <col min="19" max="19" width="20.375" bestFit="1" customWidth="1"/>
    <col min="20" max="20" width="20.125" bestFit="1" customWidth="1"/>
    <col min="21" max="21" width="16.875" bestFit="1" customWidth="1"/>
    <col min="22" max="22" width="22.875" bestFit="1" customWidth="1"/>
  </cols>
  <sheetData>
    <row r="1" spans="1:14" ht="21" thickBot="1" x14ac:dyDescent="0.35">
      <c r="A1" s="6" t="s">
        <v>30</v>
      </c>
    </row>
    <row r="2" spans="1:14" ht="18" x14ac:dyDescent="0.25">
      <c r="A2" s="13"/>
      <c r="B2" s="14"/>
      <c r="C2" s="14"/>
      <c r="D2" s="39" t="s">
        <v>94</v>
      </c>
      <c r="E2" s="39"/>
      <c r="F2" s="39"/>
      <c r="G2" s="39"/>
      <c r="H2" s="39"/>
      <c r="I2" s="39"/>
      <c r="J2" s="39"/>
      <c r="K2" s="39"/>
      <c r="L2" s="39"/>
      <c r="M2" s="39"/>
      <c r="N2" s="35"/>
    </row>
    <row r="3" spans="1:14" ht="15" x14ac:dyDescent="0.25">
      <c r="A3" s="15"/>
      <c r="B3" s="16"/>
      <c r="C3" s="16" t="s">
        <v>78</v>
      </c>
      <c r="D3" s="16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6" t="s">
        <v>70</v>
      </c>
      <c r="L3" s="16" t="s">
        <v>69</v>
      </c>
      <c r="M3" s="16" t="s">
        <v>71</v>
      </c>
      <c r="N3" s="17" t="s">
        <v>84</v>
      </c>
    </row>
    <row r="4" spans="1:14" ht="15" x14ac:dyDescent="0.25">
      <c r="A4" s="62" t="s">
        <v>80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57"/>
    </row>
    <row r="5" spans="1:14" ht="18" x14ac:dyDescent="0.25">
      <c r="A5" s="7" t="s">
        <v>76</v>
      </c>
      <c r="B5" s="8"/>
      <c r="C5" s="64"/>
      <c r="D5" s="53"/>
      <c r="E5" s="53"/>
      <c r="F5" s="53"/>
      <c r="G5" s="9"/>
      <c r="H5" s="9"/>
      <c r="I5" s="9"/>
      <c r="J5" s="9"/>
      <c r="K5" s="9"/>
      <c r="L5" s="9"/>
      <c r="M5" s="9"/>
      <c r="N5" s="36"/>
    </row>
    <row r="6" spans="1:14" ht="18" x14ac:dyDescent="0.25">
      <c r="A6" s="7" t="s">
        <v>79</v>
      </c>
      <c r="B6" s="8"/>
      <c r="C6" s="64"/>
      <c r="D6" s="64"/>
      <c r="E6" s="53"/>
      <c r="F6" s="53"/>
      <c r="G6" s="54"/>
      <c r="H6" s="9"/>
      <c r="I6" s="9"/>
      <c r="J6" s="9"/>
      <c r="K6" s="9"/>
      <c r="L6" s="9"/>
      <c r="M6" s="9"/>
      <c r="N6" s="36"/>
    </row>
    <row r="7" spans="1:14" ht="18" x14ac:dyDescent="0.25">
      <c r="A7" s="7" t="s">
        <v>74</v>
      </c>
      <c r="B7" s="8"/>
      <c r="C7" s="64"/>
      <c r="D7" s="64"/>
      <c r="E7" s="54"/>
      <c r="F7" s="54"/>
      <c r="G7" s="54"/>
      <c r="H7" s="9"/>
      <c r="I7" s="9"/>
      <c r="J7" s="9"/>
      <c r="K7" s="9"/>
      <c r="L7" s="9"/>
      <c r="M7" s="9"/>
      <c r="N7" s="36"/>
    </row>
    <row r="8" spans="1:14" ht="18" x14ac:dyDescent="0.25">
      <c r="A8" s="7" t="s">
        <v>75</v>
      </c>
      <c r="B8" s="8"/>
      <c r="C8" s="8"/>
      <c r="D8" s="64"/>
      <c r="E8" s="54"/>
      <c r="F8" s="54"/>
      <c r="G8" s="54"/>
      <c r="H8" s="54"/>
      <c r="I8" s="54"/>
      <c r="J8" s="54"/>
      <c r="K8" s="54"/>
      <c r="L8" s="54"/>
      <c r="M8" s="54"/>
      <c r="N8" s="37" t="s">
        <v>29</v>
      </c>
    </row>
    <row r="9" spans="1:14" ht="18" x14ac:dyDescent="0.25">
      <c r="A9" s="7" t="s">
        <v>77</v>
      </c>
      <c r="B9" s="8"/>
      <c r="C9" s="8"/>
      <c r="D9" s="9"/>
      <c r="E9" s="65"/>
      <c r="F9" s="54"/>
      <c r="G9" s="54"/>
      <c r="H9" s="54"/>
      <c r="I9" s="54"/>
      <c r="J9" s="54"/>
      <c r="K9" s="54"/>
      <c r="L9" s="54"/>
      <c r="M9" s="54"/>
      <c r="N9" s="55"/>
    </row>
    <row r="10" spans="1:14" ht="18" customHeight="1" x14ac:dyDescent="0.25">
      <c r="A10" s="60" t="s">
        <v>52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55"/>
    </row>
    <row r="11" spans="1:14" ht="18" x14ac:dyDescent="0.25">
      <c r="A11" s="7" t="s">
        <v>45</v>
      </c>
      <c r="B11" s="8"/>
      <c r="C11" s="8"/>
      <c r="D11" s="9"/>
      <c r="E11" s="56"/>
      <c r="F11" s="56"/>
      <c r="G11" s="9"/>
      <c r="H11" s="9"/>
      <c r="I11" s="9"/>
      <c r="J11" s="9"/>
      <c r="K11" s="9"/>
      <c r="L11" s="9"/>
      <c r="M11" s="9"/>
      <c r="N11" s="36"/>
    </row>
    <row r="12" spans="1:14" ht="18" x14ac:dyDescent="0.25">
      <c r="A12" s="7" t="s">
        <v>46</v>
      </c>
      <c r="B12" s="8"/>
      <c r="C12" s="8"/>
      <c r="D12" s="9"/>
      <c r="E12" s="56"/>
      <c r="F12" s="56"/>
      <c r="G12" s="9"/>
      <c r="H12" s="9"/>
      <c r="I12" s="9"/>
      <c r="J12" s="9"/>
      <c r="K12" s="9"/>
      <c r="L12" s="9"/>
      <c r="M12" s="9"/>
      <c r="N12" s="36"/>
    </row>
    <row r="13" spans="1:14" ht="18" x14ac:dyDescent="0.25">
      <c r="A13" s="7" t="s">
        <v>47</v>
      </c>
      <c r="B13" s="8"/>
      <c r="C13" s="8"/>
      <c r="D13" s="9"/>
      <c r="E13" s="56"/>
      <c r="F13" s="56"/>
      <c r="G13" s="9"/>
      <c r="H13" s="9"/>
      <c r="I13" s="9"/>
      <c r="J13" s="9"/>
      <c r="K13" s="9"/>
      <c r="L13" s="9"/>
      <c r="M13" s="9"/>
      <c r="N13" s="55"/>
    </row>
    <row r="14" spans="1:14" ht="18" x14ac:dyDescent="0.25">
      <c r="A14" s="7" t="s">
        <v>48</v>
      </c>
      <c r="B14" s="8"/>
      <c r="C14" s="8"/>
      <c r="D14" s="9"/>
      <c r="E14" s="56"/>
      <c r="F14" s="56"/>
      <c r="G14" s="9"/>
      <c r="H14" s="9"/>
      <c r="I14" s="9"/>
      <c r="J14" s="9"/>
      <c r="K14" s="9"/>
      <c r="L14" s="9"/>
      <c r="M14" s="9"/>
      <c r="N14" s="37" t="s">
        <v>86</v>
      </c>
    </row>
    <row r="15" spans="1:14" ht="18" x14ac:dyDescent="0.25">
      <c r="A15" s="48" t="s">
        <v>49</v>
      </c>
      <c r="B15" s="8"/>
      <c r="C15" s="8"/>
      <c r="D15" s="9"/>
      <c r="E15" s="9"/>
      <c r="F15" s="56"/>
      <c r="G15" s="56"/>
      <c r="H15" s="9"/>
      <c r="I15" s="9"/>
      <c r="J15" s="9"/>
      <c r="K15" s="9"/>
      <c r="L15" s="9"/>
      <c r="M15" s="9"/>
      <c r="N15" s="36"/>
    </row>
    <row r="16" spans="1:14" ht="18" x14ac:dyDescent="0.25">
      <c r="A16" s="7" t="s">
        <v>50</v>
      </c>
      <c r="B16" s="8"/>
      <c r="C16" s="8"/>
      <c r="D16" s="9"/>
      <c r="E16" s="9"/>
      <c r="F16" s="9"/>
      <c r="G16" s="56"/>
      <c r="H16" s="56"/>
      <c r="I16" s="9"/>
      <c r="J16" s="9"/>
      <c r="K16" s="9"/>
      <c r="L16" s="9"/>
      <c r="M16" s="9"/>
      <c r="N16" s="55"/>
    </row>
    <row r="17" spans="1:14" ht="18" x14ac:dyDescent="0.25">
      <c r="A17" s="49" t="s">
        <v>51</v>
      </c>
      <c r="B17" s="8"/>
      <c r="C17" s="8"/>
      <c r="D17" s="9"/>
      <c r="E17" s="9"/>
      <c r="F17" s="9"/>
      <c r="G17" s="9"/>
      <c r="H17" s="56"/>
      <c r="I17" s="9"/>
      <c r="J17" s="9"/>
      <c r="K17" s="9"/>
      <c r="L17" s="9"/>
      <c r="M17" s="9"/>
      <c r="N17" s="37" t="s">
        <v>85</v>
      </c>
    </row>
    <row r="18" spans="1:14" ht="18" customHeight="1" x14ac:dyDescent="0.25">
      <c r="A18" s="58" t="s">
        <v>31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36"/>
    </row>
    <row r="19" spans="1:14" ht="18" x14ac:dyDescent="0.25">
      <c r="A19" s="7" t="s">
        <v>53</v>
      </c>
      <c r="B19" s="8"/>
      <c r="C19" s="8"/>
      <c r="D19" s="9"/>
      <c r="E19" s="9"/>
      <c r="F19" s="52"/>
      <c r="G19" s="52"/>
      <c r="H19" s="52"/>
      <c r="I19" s="52"/>
      <c r="J19" s="54"/>
      <c r="K19" s="9"/>
      <c r="L19" s="9"/>
      <c r="M19" s="9"/>
      <c r="N19" s="37" t="s">
        <v>87</v>
      </c>
    </row>
    <row r="20" spans="1:14" ht="18" x14ac:dyDescent="0.25">
      <c r="A20" s="50" t="s">
        <v>54</v>
      </c>
      <c r="B20" s="8"/>
      <c r="C20" s="8"/>
      <c r="D20" s="9"/>
      <c r="E20" s="9"/>
      <c r="F20" s="9"/>
      <c r="G20" s="9"/>
      <c r="H20" s="9"/>
      <c r="I20" s="52"/>
      <c r="J20" s="54"/>
      <c r="K20" s="9"/>
      <c r="L20" s="9"/>
      <c r="M20" s="9"/>
      <c r="N20" s="55"/>
    </row>
    <row r="21" spans="1:14" ht="18" x14ac:dyDescent="0.25">
      <c r="A21" s="50" t="s">
        <v>55</v>
      </c>
      <c r="B21" s="8"/>
      <c r="C21" s="8"/>
      <c r="D21" s="9"/>
      <c r="E21" s="9"/>
      <c r="F21" s="9"/>
      <c r="G21" s="9"/>
      <c r="H21" s="9"/>
      <c r="I21" s="52"/>
      <c r="J21" s="52"/>
      <c r="K21" s="9"/>
      <c r="L21" s="9"/>
      <c r="M21" s="9"/>
      <c r="N21" s="55"/>
    </row>
    <row r="22" spans="1:14" ht="18" x14ac:dyDescent="0.25">
      <c r="A22" s="48" t="s">
        <v>58</v>
      </c>
      <c r="B22" s="8"/>
      <c r="C22" s="8"/>
      <c r="D22" s="9"/>
      <c r="E22" s="9"/>
      <c r="F22" s="9"/>
      <c r="G22" s="9"/>
      <c r="H22" s="9"/>
      <c r="I22" s="52"/>
      <c r="J22" s="52"/>
      <c r="K22" s="52"/>
      <c r="L22" s="52"/>
      <c r="M22" s="52"/>
      <c r="N22" s="37" t="s">
        <v>88</v>
      </c>
    </row>
    <row r="23" spans="1:14" ht="18" x14ac:dyDescent="0.25">
      <c r="A23" s="7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55"/>
    </row>
    <row r="24" spans="1:14" ht="18" customHeight="1" x14ac:dyDescent="0.25">
      <c r="A24" s="66" t="s">
        <v>57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55"/>
    </row>
    <row r="25" spans="1:14" ht="18" x14ac:dyDescent="0.25">
      <c r="A25" s="7" t="s">
        <v>56</v>
      </c>
      <c r="B25" s="8"/>
      <c r="C25" s="9"/>
      <c r="D25" s="9"/>
      <c r="E25" s="9"/>
      <c r="F25" s="9"/>
      <c r="G25" s="10"/>
      <c r="H25" s="10"/>
      <c r="I25" s="9"/>
      <c r="J25" s="9"/>
      <c r="K25" s="9"/>
      <c r="L25" s="9"/>
      <c r="M25" s="9"/>
      <c r="N25" s="55"/>
    </row>
    <row r="26" spans="1:14" ht="18" x14ac:dyDescent="0.25">
      <c r="A26" s="50" t="s">
        <v>54</v>
      </c>
      <c r="B26" s="8"/>
      <c r="C26" s="9"/>
      <c r="D26" s="9"/>
      <c r="E26" s="9"/>
      <c r="F26" s="9"/>
      <c r="G26" s="54"/>
      <c r="H26" s="10"/>
      <c r="I26" s="9"/>
      <c r="J26" s="9"/>
      <c r="K26" s="9"/>
      <c r="L26" s="9"/>
      <c r="M26" s="9"/>
      <c r="N26" s="55"/>
    </row>
    <row r="27" spans="1:14" ht="18" x14ac:dyDescent="0.25">
      <c r="A27" s="50" t="s">
        <v>55</v>
      </c>
      <c r="B27" s="8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55"/>
    </row>
    <row r="28" spans="1:14" ht="18" x14ac:dyDescent="0.25">
      <c r="A28" s="50" t="s">
        <v>59</v>
      </c>
      <c r="B28" s="8"/>
      <c r="C28" s="9"/>
      <c r="D28" s="9"/>
      <c r="E28" s="9"/>
      <c r="F28" s="9"/>
      <c r="G28" s="9"/>
      <c r="H28" s="10"/>
      <c r="I28" s="10"/>
      <c r="J28" s="9"/>
      <c r="K28" s="9"/>
      <c r="L28" s="9"/>
      <c r="M28" s="9"/>
      <c r="N28" s="37" t="s">
        <v>89</v>
      </c>
    </row>
    <row r="29" spans="1:14" ht="18" customHeight="1" x14ac:dyDescent="0.25">
      <c r="A29" s="69" t="s">
        <v>81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55"/>
    </row>
    <row r="30" spans="1:14" ht="18" x14ac:dyDescent="0.25">
      <c r="A30" s="50" t="s">
        <v>60</v>
      </c>
      <c r="B30" s="8"/>
      <c r="C30" s="9"/>
      <c r="D30" s="9"/>
      <c r="E30" s="9"/>
      <c r="F30" s="9"/>
      <c r="G30" s="9"/>
      <c r="H30" s="9"/>
      <c r="I30" s="65"/>
      <c r="J30" s="65"/>
      <c r="K30" s="9"/>
      <c r="L30" s="9"/>
      <c r="M30" s="9"/>
      <c r="N30" s="55"/>
    </row>
    <row r="31" spans="1:14" ht="18" x14ac:dyDescent="0.25">
      <c r="A31" s="7" t="s">
        <v>63</v>
      </c>
      <c r="B31" s="8"/>
      <c r="C31" s="9"/>
      <c r="D31" s="9"/>
      <c r="E31" s="9"/>
      <c r="F31" s="9"/>
      <c r="G31" s="9"/>
      <c r="H31" s="9"/>
      <c r="I31" s="9"/>
      <c r="J31" s="65"/>
      <c r="K31" s="9"/>
      <c r="L31" s="9"/>
      <c r="M31" s="9"/>
      <c r="N31" s="55"/>
    </row>
    <row r="32" spans="1:14" ht="18" x14ac:dyDescent="0.25">
      <c r="A32" s="72" t="s">
        <v>64</v>
      </c>
      <c r="B32" s="68"/>
      <c r="C32" s="68"/>
      <c r="D32" s="54"/>
      <c r="E32" s="54"/>
      <c r="F32" s="54"/>
      <c r="G32" s="54"/>
      <c r="H32" s="9"/>
      <c r="I32" s="9"/>
      <c r="J32" s="65"/>
      <c r="K32" s="65"/>
      <c r="L32" s="9"/>
      <c r="M32" s="9"/>
      <c r="N32" s="55"/>
    </row>
    <row r="33" spans="1:14" ht="18" x14ac:dyDescent="0.25">
      <c r="A33" s="72" t="s">
        <v>65</v>
      </c>
      <c r="B33" s="8"/>
      <c r="C33" s="8"/>
      <c r="D33" s="9"/>
      <c r="E33" s="9"/>
      <c r="F33" s="9"/>
      <c r="G33" s="9"/>
      <c r="H33" s="9"/>
      <c r="I33" s="9"/>
      <c r="J33" s="9"/>
      <c r="K33" s="65"/>
      <c r="L33" s="9"/>
      <c r="M33" s="9"/>
      <c r="N33" s="37" t="s">
        <v>90</v>
      </c>
    </row>
    <row r="34" spans="1:14" ht="18" x14ac:dyDescent="0.25">
      <c r="A34" s="72" t="s">
        <v>61</v>
      </c>
      <c r="B34" s="8"/>
      <c r="C34" s="8"/>
      <c r="D34" s="9"/>
      <c r="E34" s="9"/>
      <c r="F34" s="9"/>
      <c r="G34" s="9"/>
      <c r="H34" s="9"/>
      <c r="I34" s="9"/>
      <c r="J34" s="9"/>
      <c r="K34" s="65"/>
      <c r="L34" s="65"/>
      <c r="M34" s="9"/>
      <c r="N34" s="55"/>
    </row>
    <row r="35" spans="1:14" ht="18" x14ac:dyDescent="0.25">
      <c r="A35" s="72" t="s">
        <v>62</v>
      </c>
      <c r="B35" s="8"/>
      <c r="C35" s="8"/>
      <c r="D35" s="9"/>
      <c r="E35" s="9"/>
      <c r="F35" s="9"/>
      <c r="G35" s="9"/>
      <c r="H35" s="9"/>
      <c r="I35" s="9"/>
      <c r="J35" s="9"/>
      <c r="K35" s="65"/>
      <c r="L35" s="65"/>
      <c r="M35" s="9"/>
      <c r="N35" s="37" t="s">
        <v>91</v>
      </c>
    </row>
    <row r="36" spans="1:14" ht="18" customHeight="1" x14ac:dyDescent="0.25">
      <c r="A36" s="73" t="s">
        <v>82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55"/>
    </row>
    <row r="37" spans="1:14" ht="18" x14ac:dyDescent="0.25">
      <c r="A37" s="72" t="s">
        <v>72</v>
      </c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56"/>
      <c r="N37" s="55"/>
    </row>
    <row r="38" spans="1:14" ht="18" x14ac:dyDescent="0.25">
      <c r="A38" s="72" t="s">
        <v>73</v>
      </c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56"/>
      <c r="N38" s="55"/>
    </row>
    <row r="39" spans="1:14" ht="18" x14ac:dyDescent="0.25">
      <c r="A39" s="72" t="s">
        <v>66</v>
      </c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56"/>
      <c r="N39" s="37" t="s">
        <v>82</v>
      </c>
    </row>
    <row r="40" spans="1:14" ht="18" customHeight="1" x14ac:dyDescent="0.25">
      <c r="A40" s="58" t="s">
        <v>83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5"/>
    </row>
    <row r="41" spans="1:14" ht="18" x14ac:dyDescent="0.25">
      <c r="A41" s="72" t="s">
        <v>67</v>
      </c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52"/>
      <c r="N41" s="55"/>
    </row>
    <row r="42" spans="1:14" ht="18" x14ac:dyDescent="0.25">
      <c r="A42" s="72" t="s">
        <v>68</v>
      </c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52"/>
      <c r="N42" s="36"/>
    </row>
    <row r="43" spans="1:14" ht="18.75" thickBot="1" x14ac:dyDescent="0.3">
      <c r="A43" s="51" t="s">
        <v>92</v>
      </c>
      <c r="B43" s="11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74"/>
      <c r="N43" s="38" t="s">
        <v>93</v>
      </c>
    </row>
    <row r="44" spans="1:14" ht="18.75" thickBot="1" x14ac:dyDescent="0.3"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4" ht="15" x14ac:dyDescent="0.25">
      <c r="A45" s="13"/>
      <c r="B45" s="14"/>
      <c r="C45" s="14"/>
      <c r="D45" s="40" t="s">
        <v>22</v>
      </c>
      <c r="E45" s="40"/>
      <c r="F45" s="40"/>
      <c r="G45" s="40"/>
      <c r="H45" s="40"/>
      <c r="I45" s="40"/>
      <c r="J45" s="40"/>
      <c r="K45" s="40"/>
      <c r="L45" s="40"/>
      <c r="M45" s="41"/>
    </row>
    <row r="46" spans="1:14" ht="15" x14ac:dyDescent="0.25">
      <c r="A46" s="15"/>
      <c r="B46" s="16"/>
      <c r="C46" s="16"/>
      <c r="D46" s="16" t="s">
        <v>13</v>
      </c>
      <c r="E46" s="16" t="s">
        <v>14</v>
      </c>
      <c r="F46" s="16" t="s">
        <v>15</v>
      </c>
      <c r="G46" s="16" t="s">
        <v>16</v>
      </c>
      <c r="H46" s="16" t="s">
        <v>17</v>
      </c>
      <c r="I46" s="16" t="s">
        <v>18</v>
      </c>
      <c r="J46" s="16"/>
      <c r="K46" s="16"/>
      <c r="L46" s="16"/>
      <c r="M46" s="17" t="s">
        <v>19</v>
      </c>
    </row>
    <row r="47" spans="1:14" x14ac:dyDescent="0.2">
      <c r="A47" s="7" t="s">
        <v>0</v>
      </c>
      <c r="B47" s="8"/>
      <c r="C47" s="8"/>
      <c r="D47" s="18">
        <v>0.5</v>
      </c>
      <c r="E47" s="18">
        <v>0.5</v>
      </c>
      <c r="F47" s="18">
        <v>1</v>
      </c>
      <c r="G47" s="18">
        <v>1</v>
      </c>
      <c r="H47" s="18">
        <v>1</v>
      </c>
      <c r="I47" s="18">
        <v>1</v>
      </c>
      <c r="J47" s="18"/>
      <c r="K47" s="18"/>
      <c r="L47" s="18"/>
      <c r="M47" s="19">
        <v>1</v>
      </c>
    </row>
    <row r="48" spans="1:14" x14ac:dyDescent="0.2">
      <c r="A48" s="7" t="s">
        <v>1</v>
      </c>
      <c r="B48" s="8"/>
      <c r="C48" s="8"/>
      <c r="D48" s="18"/>
      <c r="E48" s="18"/>
      <c r="F48" s="18"/>
      <c r="G48" s="18">
        <v>0.5</v>
      </c>
      <c r="H48" s="18">
        <v>1</v>
      </c>
      <c r="I48" s="18">
        <v>1</v>
      </c>
      <c r="J48" s="18"/>
      <c r="K48" s="18"/>
      <c r="L48" s="18"/>
      <c r="M48" s="19">
        <v>1</v>
      </c>
    </row>
    <row r="49" spans="1:13" x14ac:dyDescent="0.2">
      <c r="A49" s="7" t="s">
        <v>6</v>
      </c>
      <c r="B49" s="8"/>
      <c r="C49" s="8"/>
      <c r="D49" s="18">
        <v>0.5</v>
      </c>
      <c r="E49" s="18">
        <v>0.5</v>
      </c>
      <c r="F49" s="18">
        <v>0.5</v>
      </c>
      <c r="G49" s="18">
        <v>0.5</v>
      </c>
      <c r="H49" s="18">
        <v>0.5</v>
      </c>
      <c r="I49" s="18">
        <v>0.5</v>
      </c>
      <c r="J49" s="18"/>
      <c r="K49" s="18"/>
      <c r="L49" s="18"/>
      <c r="M49" s="19">
        <v>0.5</v>
      </c>
    </row>
    <row r="50" spans="1:13" x14ac:dyDescent="0.2">
      <c r="A50" s="7" t="s">
        <v>7</v>
      </c>
      <c r="B50" s="8"/>
      <c r="C50" s="8"/>
      <c r="D50" s="18">
        <v>0.5</v>
      </c>
      <c r="E50" s="18">
        <v>0.5</v>
      </c>
      <c r="F50" s="18">
        <v>1</v>
      </c>
      <c r="G50" s="18">
        <v>1</v>
      </c>
      <c r="H50" s="18">
        <v>1</v>
      </c>
      <c r="I50" s="18">
        <v>1</v>
      </c>
      <c r="J50" s="18"/>
      <c r="K50" s="18"/>
      <c r="L50" s="18"/>
      <c r="M50" s="19">
        <v>1</v>
      </c>
    </row>
    <row r="51" spans="1:13" x14ac:dyDescent="0.2">
      <c r="A51" s="7" t="s">
        <v>8</v>
      </c>
      <c r="B51" s="8"/>
      <c r="C51" s="8"/>
      <c r="D51" s="18"/>
      <c r="E51" s="18">
        <v>0.25</v>
      </c>
      <c r="F51" s="18">
        <v>0.5</v>
      </c>
      <c r="G51" s="18">
        <v>1</v>
      </c>
      <c r="H51" s="18">
        <v>1</v>
      </c>
      <c r="I51" s="18">
        <v>1</v>
      </c>
      <c r="J51" s="18"/>
      <c r="K51" s="18"/>
      <c r="L51" s="18"/>
      <c r="M51" s="19">
        <v>1</v>
      </c>
    </row>
    <row r="52" spans="1:13" x14ac:dyDescent="0.2">
      <c r="A52" s="7" t="s">
        <v>9</v>
      </c>
      <c r="B52" s="8"/>
      <c r="C52" s="8"/>
      <c r="D52" s="18"/>
      <c r="E52" s="18"/>
      <c r="F52" s="18"/>
      <c r="G52" s="18"/>
      <c r="H52" s="18"/>
      <c r="I52" s="18"/>
      <c r="J52" s="18"/>
      <c r="K52" s="18"/>
      <c r="L52" s="18"/>
      <c r="M52" s="19"/>
    </row>
    <row r="53" spans="1:13" x14ac:dyDescent="0.2">
      <c r="A53" s="7" t="s">
        <v>10</v>
      </c>
      <c r="B53" s="8"/>
      <c r="C53" s="8"/>
      <c r="D53" s="18"/>
      <c r="E53" s="18"/>
      <c r="F53" s="18"/>
      <c r="G53" s="18"/>
      <c r="H53" s="18"/>
      <c r="I53" s="18"/>
      <c r="J53" s="18"/>
      <c r="K53" s="18"/>
      <c r="L53" s="18"/>
      <c r="M53" s="19"/>
    </row>
    <row r="54" spans="1:13" x14ac:dyDescent="0.2">
      <c r="A54" s="7" t="s">
        <v>20</v>
      </c>
      <c r="B54" s="8"/>
      <c r="C54" s="8"/>
      <c r="D54" s="18"/>
      <c r="E54" s="18"/>
      <c r="F54" s="18">
        <v>1</v>
      </c>
      <c r="G54" s="18">
        <v>1</v>
      </c>
      <c r="H54" s="18">
        <v>1</v>
      </c>
      <c r="I54" s="18">
        <v>1</v>
      </c>
      <c r="J54" s="18"/>
      <c r="K54" s="18"/>
      <c r="L54" s="18"/>
      <c r="M54" s="19">
        <v>1</v>
      </c>
    </row>
    <row r="55" spans="1:13" x14ac:dyDescent="0.2">
      <c r="A55" s="7"/>
      <c r="B55" s="8"/>
      <c r="C55" s="8"/>
      <c r="D55" s="18"/>
      <c r="E55" s="18"/>
      <c r="F55" s="18"/>
      <c r="G55" s="18"/>
      <c r="H55" s="18"/>
      <c r="I55" s="18"/>
      <c r="J55" s="18"/>
      <c r="K55" s="18"/>
      <c r="L55" s="18"/>
      <c r="M55" s="19"/>
    </row>
    <row r="56" spans="1:13" x14ac:dyDescent="0.2">
      <c r="A56" s="7" t="s">
        <v>2</v>
      </c>
      <c r="B56" s="8"/>
      <c r="C56" s="8"/>
      <c r="D56" s="18"/>
      <c r="E56" s="18"/>
      <c r="F56" s="18">
        <v>0.5</v>
      </c>
      <c r="G56" s="18">
        <v>0.5</v>
      </c>
      <c r="H56" s="18">
        <v>1</v>
      </c>
      <c r="I56" s="18">
        <v>1</v>
      </c>
      <c r="J56" s="18"/>
      <c r="K56" s="18"/>
      <c r="L56" s="18"/>
      <c r="M56" s="19">
        <v>1</v>
      </c>
    </row>
    <row r="57" spans="1:13" x14ac:dyDescent="0.2">
      <c r="A57" s="7" t="s">
        <v>3</v>
      </c>
      <c r="B57" s="8"/>
      <c r="C57" s="8"/>
      <c r="D57" s="18"/>
      <c r="E57" s="18"/>
      <c r="F57" s="18">
        <v>0.5</v>
      </c>
      <c r="G57" s="18">
        <v>0.5</v>
      </c>
      <c r="H57" s="18">
        <v>1</v>
      </c>
      <c r="I57" s="18">
        <v>1</v>
      </c>
      <c r="J57" s="18"/>
      <c r="K57" s="18"/>
      <c r="L57" s="18"/>
      <c r="M57" s="19">
        <v>1</v>
      </c>
    </row>
    <row r="58" spans="1:13" x14ac:dyDescent="0.2">
      <c r="A58" s="7" t="s">
        <v>4</v>
      </c>
      <c r="B58" s="8"/>
      <c r="C58" s="8"/>
      <c r="D58" s="18"/>
      <c r="E58" s="18"/>
      <c r="F58" s="18">
        <v>1</v>
      </c>
      <c r="G58" s="18">
        <v>1</v>
      </c>
      <c r="H58" s="18">
        <v>1</v>
      </c>
      <c r="I58" s="18">
        <v>1</v>
      </c>
      <c r="J58" s="18"/>
      <c r="K58" s="18"/>
      <c r="L58" s="18"/>
      <c r="M58" s="19">
        <v>1</v>
      </c>
    </row>
    <row r="59" spans="1:13" x14ac:dyDescent="0.2">
      <c r="A59" s="7" t="s">
        <v>28</v>
      </c>
      <c r="B59" s="8"/>
      <c r="C59" s="8"/>
      <c r="D59" s="18"/>
      <c r="E59" s="18"/>
      <c r="F59" s="18">
        <v>1</v>
      </c>
      <c r="G59" s="18">
        <v>1</v>
      </c>
      <c r="H59" s="18">
        <v>1</v>
      </c>
      <c r="I59" s="18">
        <v>1</v>
      </c>
      <c r="J59" s="18"/>
      <c r="K59" s="18"/>
      <c r="L59" s="18"/>
      <c r="M59" s="19">
        <v>1</v>
      </c>
    </row>
    <row r="60" spans="1:13" x14ac:dyDescent="0.2">
      <c r="A60" s="7" t="s">
        <v>5</v>
      </c>
      <c r="B60" s="8"/>
      <c r="C60" s="8"/>
      <c r="D60" s="18"/>
      <c r="E60" s="18"/>
      <c r="F60" s="18">
        <v>1</v>
      </c>
      <c r="G60" s="18">
        <v>1</v>
      </c>
      <c r="H60" s="18">
        <v>1</v>
      </c>
      <c r="I60" s="18">
        <v>1</v>
      </c>
      <c r="J60" s="18"/>
      <c r="K60" s="18"/>
      <c r="L60" s="18"/>
      <c r="M60" s="19">
        <v>1</v>
      </c>
    </row>
    <row r="61" spans="1:13" x14ac:dyDescent="0.2">
      <c r="A61" s="7"/>
      <c r="B61" s="8"/>
      <c r="C61" s="8"/>
      <c r="D61" s="18"/>
      <c r="E61" s="18"/>
      <c r="F61" s="18"/>
      <c r="G61" s="18"/>
      <c r="H61" s="18"/>
      <c r="I61" s="18"/>
      <c r="J61" s="18"/>
      <c r="K61" s="18"/>
      <c r="L61" s="18"/>
      <c r="M61" s="19"/>
    </row>
    <row r="62" spans="1:13" x14ac:dyDescent="0.2">
      <c r="A62" s="7" t="s">
        <v>11</v>
      </c>
      <c r="B62" s="8"/>
      <c r="C62" s="8"/>
      <c r="D62" s="18"/>
      <c r="E62" s="18"/>
      <c r="F62" s="18"/>
      <c r="G62" s="18"/>
      <c r="H62" s="18"/>
      <c r="I62" s="18"/>
      <c r="J62" s="18"/>
      <c r="K62" s="18"/>
      <c r="L62" s="18"/>
      <c r="M62" s="19"/>
    </row>
    <row r="63" spans="1:13" x14ac:dyDescent="0.2">
      <c r="A63" s="7" t="s">
        <v>12</v>
      </c>
      <c r="B63" s="8"/>
      <c r="C63" s="8"/>
      <c r="D63" s="18"/>
      <c r="E63" s="18"/>
      <c r="F63" s="18"/>
      <c r="G63" s="18"/>
      <c r="H63" s="18"/>
      <c r="I63" s="18"/>
      <c r="J63" s="18"/>
      <c r="K63" s="18"/>
      <c r="L63" s="18"/>
      <c r="M63" s="19"/>
    </row>
    <row r="64" spans="1:13" x14ac:dyDescent="0.2">
      <c r="A64" s="7"/>
      <c r="B64" s="8"/>
      <c r="C64" s="8"/>
      <c r="D64" s="18"/>
      <c r="E64" s="18"/>
      <c r="F64" s="18"/>
      <c r="G64" s="18"/>
      <c r="H64" s="18"/>
      <c r="I64" s="18"/>
      <c r="J64" s="18"/>
      <c r="K64" s="18"/>
      <c r="L64" s="18"/>
      <c r="M64" s="19"/>
    </row>
    <row r="65" spans="1:13" x14ac:dyDescent="0.2">
      <c r="A65" s="7" t="s">
        <v>21</v>
      </c>
      <c r="B65" s="8"/>
      <c r="C65" s="8"/>
      <c r="D65" s="18"/>
      <c r="E65" s="18"/>
      <c r="F65" s="18"/>
      <c r="G65" s="18"/>
      <c r="H65" s="18">
        <v>0.5</v>
      </c>
      <c r="I65" s="18">
        <v>0.5</v>
      </c>
      <c r="J65" s="18"/>
      <c r="K65" s="18"/>
      <c r="L65" s="18"/>
      <c r="M65" s="19">
        <v>0.5</v>
      </c>
    </row>
    <row r="66" spans="1:13" ht="15.75" thickBot="1" x14ac:dyDescent="0.3">
      <c r="A66" s="20" t="s">
        <v>26</v>
      </c>
      <c r="B66" s="21"/>
      <c r="C66" s="21"/>
      <c r="D66" s="22">
        <f t="shared" ref="D66:M66" si="0">SUM(D47:D65)</f>
        <v>1.5</v>
      </c>
      <c r="E66" s="22">
        <f t="shared" si="0"/>
        <v>1.75</v>
      </c>
      <c r="F66" s="22">
        <f t="shared" si="0"/>
        <v>8</v>
      </c>
      <c r="G66" s="22">
        <f t="shared" si="0"/>
        <v>9</v>
      </c>
      <c r="H66" s="22">
        <f t="shared" si="0"/>
        <v>11</v>
      </c>
      <c r="I66" s="22">
        <f t="shared" si="0"/>
        <v>11</v>
      </c>
      <c r="J66" s="22"/>
      <c r="K66" s="22"/>
      <c r="L66" s="22"/>
      <c r="M66" s="23">
        <f t="shared" si="0"/>
        <v>11</v>
      </c>
    </row>
    <row r="67" spans="1:13" ht="15.75" thickBot="1" x14ac:dyDescent="0.3">
      <c r="A67" s="32"/>
      <c r="B67" s="32"/>
      <c r="C67" s="32"/>
      <c r="D67" s="33"/>
      <c r="E67" s="34"/>
      <c r="F67" s="34"/>
      <c r="G67" s="34"/>
      <c r="H67" s="34"/>
      <c r="I67" s="34"/>
      <c r="J67" s="34"/>
      <c r="K67" s="34"/>
      <c r="L67" s="34"/>
      <c r="M67" s="34"/>
    </row>
    <row r="68" spans="1:13" ht="15" x14ac:dyDescent="0.25">
      <c r="A68" s="13"/>
      <c r="B68" s="14"/>
      <c r="C68" s="14"/>
      <c r="D68" s="40" t="s">
        <v>23</v>
      </c>
      <c r="E68" s="40"/>
      <c r="F68" s="40"/>
      <c r="G68" s="40"/>
      <c r="H68" s="40"/>
      <c r="I68" s="40"/>
      <c r="J68" s="40"/>
      <c r="K68" s="40"/>
      <c r="L68" s="40"/>
      <c r="M68" s="41"/>
    </row>
    <row r="69" spans="1:13" s="1" customFormat="1" ht="30" x14ac:dyDescent="0.25">
      <c r="A69" s="15"/>
      <c r="B69" s="16" t="s">
        <v>24</v>
      </c>
      <c r="C69" s="16" t="s">
        <v>25</v>
      </c>
      <c r="D69" s="16" t="s">
        <v>13</v>
      </c>
      <c r="E69" s="16" t="s">
        <v>14</v>
      </c>
      <c r="F69" s="16" t="s">
        <v>15</v>
      </c>
      <c r="G69" s="16" t="s">
        <v>16</v>
      </c>
      <c r="H69" s="16" t="s">
        <v>17</v>
      </c>
      <c r="I69" s="16" t="s">
        <v>18</v>
      </c>
      <c r="J69" s="16"/>
      <c r="K69" s="16"/>
      <c r="L69" s="16"/>
      <c r="M69" s="17" t="s">
        <v>19</v>
      </c>
    </row>
    <row r="70" spans="1:13" x14ac:dyDescent="0.2">
      <c r="A70" s="7" t="s">
        <v>0</v>
      </c>
      <c r="B70" s="24">
        <v>182</v>
      </c>
      <c r="C70" s="24">
        <f>(+B70*40)*4.2</f>
        <v>30576</v>
      </c>
      <c r="D70" s="25">
        <f t="shared" ref="D70:M70" si="1">+D47*$C$70</f>
        <v>15288</v>
      </c>
      <c r="E70" s="25">
        <f t="shared" si="1"/>
        <v>15288</v>
      </c>
      <c r="F70" s="25">
        <f t="shared" si="1"/>
        <v>30576</v>
      </c>
      <c r="G70" s="25">
        <f t="shared" si="1"/>
        <v>30576</v>
      </c>
      <c r="H70" s="25">
        <f t="shared" si="1"/>
        <v>30576</v>
      </c>
      <c r="I70" s="25">
        <f t="shared" si="1"/>
        <v>30576</v>
      </c>
      <c r="J70" s="25"/>
      <c r="K70" s="25"/>
      <c r="L70" s="25"/>
      <c r="M70" s="26">
        <f t="shared" si="1"/>
        <v>30576</v>
      </c>
    </row>
    <row r="71" spans="1:13" x14ac:dyDescent="0.2">
      <c r="A71" s="7" t="s">
        <v>1</v>
      </c>
      <c r="B71" s="24">
        <v>140</v>
      </c>
      <c r="C71" s="24">
        <f t="shared" ref="C71:C90" si="2">(+B71*40)*4.2</f>
        <v>23520</v>
      </c>
      <c r="D71" s="25">
        <f t="shared" ref="D71:M71" si="3">+D48*$C$71</f>
        <v>0</v>
      </c>
      <c r="E71" s="25">
        <f t="shared" si="3"/>
        <v>0</v>
      </c>
      <c r="F71" s="25">
        <f t="shared" si="3"/>
        <v>0</v>
      </c>
      <c r="G71" s="25">
        <f t="shared" si="3"/>
        <v>11760</v>
      </c>
      <c r="H71" s="25">
        <f t="shared" si="3"/>
        <v>23520</v>
      </c>
      <c r="I71" s="25">
        <f t="shared" si="3"/>
        <v>23520</v>
      </c>
      <c r="J71" s="25"/>
      <c r="K71" s="25"/>
      <c r="L71" s="25"/>
      <c r="M71" s="26">
        <f t="shared" si="3"/>
        <v>23520</v>
      </c>
    </row>
    <row r="72" spans="1:13" x14ac:dyDescent="0.2">
      <c r="A72" s="7" t="s">
        <v>6</v>
      </c>
      <c r="B72" s="24">
        <v>130</v>
      </c>
      <c r="C72" s="24">
        <f t="shared" si="2"/>
        <v>21840</v>
      </c>
      <c r="D72" s="25">
        <f t="shared" ref="D72:M72" si="4">+D49*$C$72</f>
        <v>10920</v>
      </c>
      <c r="E72" s="25">
        <f t="shared" si="4"/>
        <v>10920</v>
      </c>
      <c r="F72" s="25">
        <f t="shared" si="4"/>
        <v>10920</v>
      </c>
      <c r="G72" s="25">
        <f t="shared" si="4"/>
        <v>10920</v>
      </c>
      <c r="H72" s="25">
        <f t="shared" si="4"/>
        <v>10920</v>
      </c>
      <c r="I72" s="25">
        <f t="shared" si="4"/>
        <v>10920</v>
      </c>
      <c r="J72" s="25"/>
      <c r="K72" s="25"/>
      <c r="L72" s="25"/>
      <c r="M72" s="26">
        <f t="shared" si="4"/>
        <v>10920</v>
      </c>
    </row>
    <row r="73" spans="1:13" x14ac:dyDescent="0.2">
      <c r="A73" s="7" t="s">
        <v>7</v>
      </c>
      <c r="B73" s="24">
        <v>130</v>
      </c>
      <c r="C73" s="24">
        <f t="shared" si="2"/>
        <v>21840</v>
      </c>
      <c r="D73" s="25">
        <f t="shared" ref="D73:M73" si="5">+D50*$C$73</f>
        <v>10920</v>
      </c>
      <c r="E73" s="25">
        <f t="shared" si="5"/>
        <v>10920</v>
      </c>
      <c r="F73" s="25">
        <f t="shared" si="5"/>
        <v>21840</v>
      </c>
      <c r="G73" s="25">
        <f t="shared" si="5"/>
        <v>21840</v>
      </c>
      <c r="H73" s="25">
        <f t="shared" si="5"/>
        <v>21840</v>
      </c>
      <c r="I73" s="25">
        <f t="shared" si="5"/>
        <v>21840</v>
      </c>
      <c r="J73" s="25"/>
      <c r="K73" s="25"/>
      <c r="L73" s="25"/>
      <c r="M73" s="26">
        <f t="shared" si="5"/>
        <v>21840</v>
      </c>
    </row>
    <row r="74" spans="1:13" x14ac:dyDescent="0.2">
      <c r="A74" s="7" t="s">
        <v>8</v>
      </c>
      <c r="B74" s="24">
        <v>130</v>
      </c>
      <c r="C74" s="24">
        <f t="shared" si="2"/>
        <v>21840</v>
      </c>
      <c r="D74" s="25">
        <f t="shared" ref="D74:M74" si="6">+D51*$C$74</f>
        <v>0</v>
      </c>
      <c r="E74" s="25">
        <f t="shared" si="6"/>
        <v>5460</v>
      </c>
      <c r="F74" s="25">
        <f t="shared" si="6"/>
        <v>10920</v>
      </c>
      <c r="G74" s="25">
        <f t="shared" si="6"/>
        <v>21840</v>
      </c>
      <c r="H74" s="25">
        <f t="shared" si="6"/>
        <v>21840</v>
      </c>
      <c r="I74" s="25">
        <f t="shared" si="6"/>
        <v>21840</v>
      </c>
      <c r="J74" s="25"/>
      <c r="K74" s="25"/>
      <c r="L74" s="25"/>
      <c r="M74" s="26">
        <f t="shared" si="6"/>
        <v>21840</v>
      </c>
    </row>
    <row r="75" spans="1:13" x14ac:dyDescent="0.2">
      <c r="A75" s="7" t="s">
        <v>9</v>
      </c>
      <c r="B75" s="24"/>
      <c r="C75" s="24"/>
      <c r="D75" s="18"/>
      <c r="E75" s="18"/>
      <c r="F75" s="18"/>
      <c r="G75" s="18"/>
      <c r="H75" s="18"/>
      <c r="I75" s="18"/>
      <c r="J75" s="18"/>
      <c r="K75" s="18"/>
      <c r="L75" s="18"/>
      <c r="M75" s="19"/>
    </row>
    <row r="76" spans="1:13" x14ac:dyDescent="0.2">
      <c r="A76" s="7" t="s">
        <v>10</v>
      </c>
      <c r="B76" s="24"/>
      <c r="C76" s="24"/>
      <c r="D76" s="18"/>
      <c r="E76" s="18"/>
      <c r="F76" s="18"/>
      <c r="G76" s="18"/>
      <c r="H76" s="18"/>
      <c r="I76" s="18"/>
      <c r="J76" s="18"/>
      <c r="K76" s="18"/>
      <c r="L76" s="18"/>
      <c r="M76" s="19"/>
    </row>
    <row r="77" spans="1:13" x14ac:dyDescent="0.2">
      <c r="A77" s="7" t="s">
        <v>20</v>
      </c>
      <c r="B77" s="24">
        <v>100</v>
      </c>
      <c r="C77" s="24">
        <f t="shared" si="2"/>
        <v>16800</v>
      </c>
      <c r="D77" s="25">
        <f t="shared" ref="D77:M77" si="7">D54*$C$77</f>
        <v>0</v>
      </c>
      <c r="E77" s="25">
        <f t="shared" si="7"/>
        <v>0</v>
      </c>
      <c r="F77" s="25">
        <f t="shared" si="7"/>
        <v>16800</v>
      </c>
      <c r="G77" s="25">
        <f t="shared" si="7"/>
        <v>16800</v>
      </c>
      <c r="H77" s="25">
        <f t="shared" si="7"/>
        <v>16800</v>
      </c>
      <c r="I77" s="25">
        <f t="shared" si="7"/>
        <v>16800</v>
      </c>
      <c r="J77" s="25"/>
      <c r="K77" s="25"/>
      <c r="L77" s="25"/>
      <c r="M77" s="26">
        <f t="shared" si="7"/>
        <v>16800</v>
      </c>
    </row>
    <row r="78" spans="1:13" x14ac:dyDescent="0.2">
      <c r="A78" s="7"/>
      <c r="B78" s="24"/>
      <c r="C78" s="24"/>
      <c r="D78" s="18"/>
      <c r="E78" s="18"/>
      <c r="F78" s="18"/>
      <c r="G78" s="18"/>
      <c r="H78" s="18"/>
      <c r="I78" s="18"/>
      <c r="J78" s="18"/>
      <c r="K78" s="18"/>
      <c r="L78" s="18"/>
      <c r="M78" s="19"/>
    </row>
    <row r="79" spans="1:13" x14ac:dyDescent="0.2">
      <c r="A79" s="7"/>
      <c r="B79" s="24"/>
      <c r="C79" s="24"/>
      <c r="D79" s="18"/>
      <c r="E79" s="18"/>
      <c r="F79" s="18"/>
      <c r="G79" s="18"/>
      <c r="H79" s="18"/>
      <c r="I79" s="18"/>
      <c r="J79" s="18"/>
      <c r="K79" s="18"/>
      <c r="L79" s="18"/>
      <c r="M79" s="19"/>
    </row>
    <row r="80" spans="1:13" x14ac:dyDescent="0.2">
      <c r="A80" s="7"/>
      <c r="B80" s="24"/>
      <c r="C80" s="24"/>
      <c r="D80" s="18"/>
      <c r="E80" s="18"/>
      <c r="F80" s="18"/>
      <c r="G80" s="18"/>
      <c r="H80" s="18"/>
      <c r="I80" s="18"/>
      <c r="J80" s="18"/>
      <c r="K80" s="18"/>
      <c r="L80" s="18"/>
      <c r="M80" s="19"/>
    </row>
    <row r="81" spans="1:13" x14ac:dyDescent="0.2">
      <c r="A81" s="7" t="s">
        <v>2</v>
      </c>
      <c r="B81" s="24">
        <v>130</v>
      </c>
      <c r="C81" s="24">
        <f t="shared" si="2"/>
        <v>21840</v>
      </c>
      <c r="D81" s="25">
        <f>+D56*$C$81</f>
        <v>0</v>
      </c>
      <c r="E81" s="25">
        <f t="shared" ref="E81:M81" si="8">+E56*$C$81</f>
        <v>0</v>
      </c>
      <c r="F81" s="25">
        <f t="shared" si="8"/>
        <v>10920</v>
      </c>
      <c r="G81" s="25">
        <f t="shared" si="8"/>
        <v>10920</v>
      </c>
      <c r="H81" s="25">
        <f t="shared" si="8"/>
        <v>21840</v>
      </c>
      <c r="I81" s="25">
        <f t="shared" si="8"/>
        <v>21840</v>
      </c>
      <c r="J81" s="25"/>
      <c r="K81" s="25"/>
      <c r="L81" s="25"/>
      <c r="M81" s="26">
        <f t="shared" si="8"/>
        <v>21840</v>
      </c>
    </row>
    <row r="82" spans="1:13" x14ac:dyDescent="0.2">
      <c r="A82" s="7" t="s">
        <v>3</v>
      </c>
      <c r="B82" s="24">
        <v>110</v>
      </c>
      <c r="C82" s="24">
        <f t="shared" si="2"/>
        <v>18480</v>
      </c>
      <c r="D82" s="25">
        <f>+D57*$C$82</f>
        <v>0</v>
      </c>
      <c r="E82" s="25">
        <f t="shared" ref="E82:M82" si="9">+E57*$C$82</f>
        <v>0</v>
      </c>
      <c r="F82" s="25">
        <f t="shared" si="9"/>
        <v>9240</v>
      </c>
      <c r="G82" s="25">
        <f t="shared" si="9"/>
        <v>9240</v>
      </c>
      <c r="H82" s="25">
        <f t="shared" si="9"/>
        <v>18480</v>
      </c>
      <c r="I82" s="25">
        <f t="shared" si="9"/>
        <v>18480</v>
      </c>
      <c r="J82" s="25"/>
      <c r="K82" s="25"/>
      <c r="L82" s="25"/>
      <c r="M82" s="26">
        <f t="shared" si="9"/>
        <v>18480</v>
      </c>
    </row>
    <row r="83" spans="1:13" x14ac:dyDescent="0.2">
      <c r="A83" s="7" t="s">
        <v>4</v>
      </c>
      <c r="B83" s="24">
        <v>130</v>
      </c>
      <c r="C83" s="24">
        <f t="shared" si="2"/>
        <v>21840</v>
      </c>
      <c r="D83" s="25">
        <f>+D58*$C$83</f>
        <v>0</v>
      </c>
      <c r="E83" s="25">
        <f t="shared" ref="E83:M83" si="10">+E58*$C$83</f>
        <v>0</v>
      </c>
      <c r="F83" s="25">
        <f t="shared" si="10"/>
        <v>21840</v>
      </c>
      <c r="G83" s="25">
        <f t="shared" si="10"/>
        <v>21840</v>
      </c>
      <c r="H83" s="25">
        <f t="shared" si="10"/>
        <v>21840</v>
      </c>
      <c r="I83" s="25">
        <f t="shared" si="10"/>
        <v>21840</v>
      </c>
      <c r="J83" s="25"/>
      <c r="K83" s="25"/>
      <c r="L83" s="25"/>
      <c r="M83" s="26">
        <f t="shared" si="10"/>
        <v>21840</v>
      </c>
    </row>
    <row r="84" spans="1:13" x14ac:dyDescent="0.2">
      <c r="A84" s="7" t="s">
        <v>28</v>
      </c>
      <c r="B84" s="24">
        <v>110</v>
      </c>
      <c r="C84" s="24">
        <f t="shared" si="2"/>
        <v>18480</v>
      </c>
      <c r="D84" s="25">
        <f>+D59*$C$84</f>
        <v>0</v>
      </c>
      <c r="E84" s="25">
        <f t="shared" ref="E84:M84" si="11">+E59*$C$84</f>
        <v>0</v>
      </c>
      <c r="F84" s="25">
        <f t="shared" si="11"/>
        <v>18480</v>
      </c>
      <c r="G84" s="25">
        <f t="shared" si="11"/>
        <v>18480</v>
      </c>
      <c r="H84" s="25">
        <f t="shared" si="11"/>
        <v>18480</v>
      </c>
      <c r="I84" s="25">
        <f t="shared" si="11"/>
        <v>18480</v>
      </c>
      <c r="J84" s="25"/>
      <c r="K84" s="25"/>
      <c r="L84" s="25"/>
      <c r="M84" s="26">
        <f t="shared" si="11"/>
        <v>18480</v>
      </c>
    </row>
    <row r="85" spans="1:13" x14ac:dyDescent="0.2">
      <c r="A85" s="7" t="s">
        <v>5</v>
      </c>
      <c r="B85" s="24">
        <v>100</v>
      </c>
      <c r="C85" s="24">
        <f t="shared" si="2"/>
        <v>16800</v>
      </c>
      <c r="D85" s="25">
        <f>+D60*$C$85</f>
        <v>0</v>
      </c>
      <c r="E85" s="25">
        <f t="shared" ref="E85:M85" si="12">+E60*$C$85</f>
        <v>0</v>
      </c>
      <c r="F85" s="25">
        <f t="shared" si="12"/>
        <v>16800</v>
      </c>
      <c r="G85" s="25">
        <f t="shared" si="12"/>
        <v>16800</v>
      </c>
      <c r="H85" s="25">
        <f t="shared" si="12"/>
        <v>16800</v>
      </c>
      <c r="I85" s="25">
        <f t="shared" si="12"/>
        <v>16800</v>
      </c>
      <c r="J85" s="25"/>
      <c r="K85" s="25"/>
      <c r="L85" s="25"/>
      <c r="M85" s="26">
        <f t="shared" si="12"/>
        <v>16800</v>
      </c>
    </row>
    <row r="86" spans="1:13" x14ac:dyDescent="0.2">
      <c r="A86" s="7"/>
      <c r="B86" s="24"/>
      <c r="C86" s="24"/>
      <c r="D86" s="18"/>
      <c r="E86" s="18"/>
      <c r="F86" s="18"/>
      <c r="G86" s="18"/>
      <c r="H86" s="18"/>
      <c r="I86" s="18"/>
      <c r="J86" s="18"/>
      <c r="K86" s="18"/>
      <c r="L86" s="18"/>
      <c r="M86" s="19"/>
    </row>
    <row r="87" spans="1:13" x14ac:dyDescent="0.2">
      <c r="A87" s="7" t="s">
        <v>11</v>
      </c>
      <c r="B87" s="24"/>
      <c r="C87" s="24"/>
      <c r="D87" s="18"/>
      <c r="E87" s="18"/>
      <c r="F87" s="18"/>
      <c r="G87" s="18"/>
      <c r="H87" s="18"/>
      <c r="I87" s="18"/>
      <c r="J87" s="18"/>
      <c r="K87" s="18"/>
      <c r="L87" s="18"/>
      <c r="M87" s="19"/>
    </row>
    <row r="88" spans="1:13" x14ac:dyDescent="0.2">
      <c r="A88" s="7" t="s">
        <v>12</v>
      </c>
      <c r="B88" s="24"/>
      <c r="C88" s="24"/>
      <c r="D88" s="18"/>
      <c r="E88" s="18"/>
      <c r="F88" s="18"/>
      <c r="G88" s="18"/>
      <c r="H88" s="18"/>
      <c r="I88" s="18"/>
      <c r="J88" s="18"/>
      <c r="K88" s="18"/>
      <c r="L88" s="18"/>
      <c r="M88" s="19"/>
    </row>
    <row r="89" spans="1:13" x14ac:dyDescent="0.2">
      <c r="A89" s="7"/>
      <c r="B89" s="24"/>
      <c r="C89" s="24"/>
      <c r="D89" s="18"/>
      <c r="E89" s="18"/>
      <c r="F89" s="18"/>
      <c r="G89" s="18"/>
      <c r="H89" s="18"/>
      <c r="I89" s="18"/>
      <c r="J89" s="18"/>
      <c r="K89" s="18"/>
      <c r="L89" s="18"/>
      <c r="M89" s="19"/>
    </row>
    <row r="90" spans="1:13" x14ac:dyDescent="0.2">
      <c r="A90" s="7" t="s">
        <v>21</v>
      </c>
      <c r="B90" s="24">
        <v>100</v>
      </c>
      <c r="C90" s="24">
        <f t="shared" si="2"/>
        <v>16800</v>
      </c>
      <c r="D90" s="25">
        <f>D65*$C$90</f>
        <v>0</v>
      </c>
      <c r="E90" s="25">
        <f t="shared" ref="E90:M90" si="13">E65*$C$90</f>
        <v>0</v>
      </c>
      <c r="F90" s="25">
        <f t="shared" si="13"/>
        <v>0</v>
      </c>
      <c r="G90" s="25">
        <f t="shared" si="13"/>
        <v>0</v>
      </c>
      <c r="H90" s="25">
        <f t="shared" si="13"/>
        <v>8400</v>
      </c>
      <c r="I90" s="25">
        <f t="shared" si="13"/>
        <v>8400</v>
      </c>
      <c r="J90" s="25"/>
      <c r="K90" s="25"/>
      <c r="L90" s="25"/>
      <c r="M90" s="26">
        <f t="shared" si="13"/>
        <v>8400</v>
      </c>
    </row>
    <row r="91" spans="1:13" x14ac:dyDescent="0.2">
      <c r="A91" s="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9"/>
    </row>
    <row r="92" spans="1:13" ht="15.75" thickBot="1" x14ac:dyDescent="0.3">
      <c r="A92" s="27" t="s">
        <v>26</v>
      </c>
      <c r="B92" s="3"/>
      <c r="C92" s="3"/>
      <c r="D92" s="4">
        <f>SUM(D70:D90)</f>
        <v>37128</v>
      </c>
      <c r="E92" s="4">
        <f t="shared" ref="E92:M92" si="14">SUM(E70:E90)</f>
        <v>42588</v>
      </c>
      <c r="F92" s="4">
        <f t="shared" si="14"/>
        <v>168336</v>
      </c>
      <c r="G92" s="4">
        <f t="shared" si="14"/>
        <v>191016</v>
      </c>
      <c r="H92" s="4">
        <f t="shared" si="14"/>
        <v>231336</v>
      </c>
      <c r="I92" s="4">
        <f t="shared" si="14"/>
        <v>231336</v>
      </c>
      <c r="J92" s="4"/>
      <c r="K92" s="4"/>
      <c r="L92" s="4"/>
      <c r="M92" s="28">
        <f t="shared" si="14"/>
        <v>231336</v>
      </c>
    </row>
    <row r="93" spans="1:13" ht="16.5" thickTop="1" thickBot="1" x14ac:dyDescent="0.3">
      <c r="A93" s="20" t="s">
        <v>27</v>
      </c>
      <c r="B93" s="29"/>
      <c r="C93" s="29"/>
      <c r="D93" s="30">
        <f>+D92</f>
        <v>37128</v>
      </c>
      <c r="E93" s="30">
        <f>+E92+D93</f>
        <v>79716</v>
      </c>
      <c r="F93" s="30">
        <f t="shared" ref="F93:I93" si="15">+F92+E93</f>
        <v>248052</v>
      </c>
      <c r="G93" s="30">
        <f t="shared" si="15"/>
        <v>439068</v>
      </c>
      <c r="H93" s="30">
        <f t="shared" si="15"/>
        <v>670404</v>
      </c>
      <c r="I93" s="30">
        <f t="shared" si="15"/>
        <v>901740</v>
      </c>
      <c r="J93" s="30"/>
      <c r="K93" s="30"/>
      <c r="L93" s="30"/>
      <c r="M93" s="31">
        <f>+M92+I93</f>
        <v>1133076</v>
      </c>
    </row>
    <row r="99" spans="1:1" x14ac:dyDescent="0.2">
      <c r="A99" s="2"/>
    </row>
  </sheetData>
  <mergeCells count="10">
    <mergeCell ref="A4:M4"/>
    <mergeCell ref="A10:M10"/>
    <mergeCell ref="D2:M2"/>
    <mergeCell ref="D45:M45"/>
    <mergeCell ref="D68:M68"/>
    <mergeCell ref="A18:M18"/>
    <mergeCell ref="A24:M24"/>
    <mergeCell ref="A29:M29"/>
    <mergeCell ref="A36:M36"/>
    <mergeCell ref="A40:M40"/>
  </mergeCells>
  <phoneticPr fontId="3" type="noConversion"/>
  <pageMargins left="0.7" right="0.7" top="0.75" bottom="0.75" header="0.3" footer="0.3"/>
  <pageSetup paperSize="8" scale="91" orientation="portrait" r:id="rId1"/>
  <headerFooter>
    <oddHeader>&amp;C&amp;"Calibri"&amp;10&amp;K000000 IN-CONFIDENCE&amp;1#_x000D_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66E4-2FC0-4AFD-877A-0109A41A5F4A}">
  <dimension ref="C10:H15"/>
  <sheetViews>
    <sheetView workbookViewId="0">
      <selection activeCell="J4" sqref="J4"/>
    </sheetView>
  </sheetViews>
  <sheetFormatPr defaultRowHeight="14.25" x14ac:dyDescent="0.2"/>
  <sheetData>
    <row r="10" spans="3:8" x14ac:dyDescent="0.2">
      <c r="D10" s="46" t="s">
        <v>44</v>
      </c>
      <c r="E10" s="46"/>
      <c r="F10" s="46"/>
      <c r="G10" s="46"/>
      <c r="H10" s="46"/>
    </row>
    <row r="11" spans="3:8" ht="15" x14ac:dyDescent="0.25">
      <c r="C11" s="47" t="s">
        <v>43</v>
      </c>
      <c r="D11" s="45"/>
      <c r="E11" s="45" t="s">
        <v>38</v>
      </c>
      <c r="F11" s="45" t="s">
        <v>37</v>
      </c>
      <c r="G11" s="45" t="s">
        <v>36</v>
      </c>
      <c r="H11" s="45" t="s">
        <v>39</v>
      </c>
    </row>
    <row r="12" spans="3:8" ht="15" x14ac:dyDescent="0.25">
      <c r="C12" s="47"/>
      <c r="D12" s="45" t="s">
        <v>32</v>
      </c>
      <c r="E12" s="44" t="s">
        <v>40</v>
      </c>
      <c r="F12" s="44" t="s">
        <v>40</v>
      </c>
      <c r="G12" s="44" t="s">
        <v>40</v>
      </c>
      <c r="H12" s="44" t="s">
        <v>40</v>
      </c>
    </row>
    <row r="13" spans="3:8" ht="15" x14ac:dyDescent="0.25">
      <c r="C13" s="47"/>
      <c r="D13" s="45" t="s">
        <v>33</v>
      </c>
      <c r="E13" s="43" t="s">
        <v>42</v>
      </c>
      <c r="F13" s="42" t="s">
        <v>41</v>
      </c>
      <c r="G13" s="42" t="s">
        <v>41</v>
      </c>
      <c r="H13" s="43" t="s">
        <v>42</v>
      </c>
    </row>
    <row r="14" spans="3:8" ht="15" x14ac:dyDescent="0.25">
      <c r="C14" s="47"/>
      <c r="D14" s="45" t="s">
        <v>34</v>
      </c>
      <c r="E14" s="43" t="s">
        <v>42</v>
      </c>
      <c r="F14" s="42" t="s">
        <v>41</v>
      </c>
      <c r="G14" s="42" t="s">
        <v>41</v>
      </c>
      <c r="H14" s="43" t="s">
        <v>42</v>
      </c>
    </row>
    <row r="15" spans="3:8" ht="15" x14ac:dyDescent="0.25">
      <c r="C15" s="47"/>
      <c r="D15" s="45" t="s">
        <v>35</v>
      </c>
      <c r="E15" s="42" t="s">
        <v>41</v>
      </c>
      <c r="F15" s="42" t="s">
        <v>41</v>
      </c>
      <c r="G15" s="42" t="s">
        <v>41</v>
      </c>
      <c r="H15" s="42" t="s">
        <v>41</v>
      </c>
    </row>
  </sheetData>
  <mergeCells count="2">
    <mergeCell ref="C11:C15"/>
    <mergeCell ref="D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Barker</dc:creator>
  <cp:lastModifiedBy>Mike Thomas</cp:lastModifiedBy>
  <cp:lastPrinted>2023-10-30T19:42:12Z</cp:lastPrinted>
  <dcterms:created xsi:type="dcterms:W3CDTF">2023-10-30T03:27:43Z</dcterms:created>
  <dcterms:modified xsi:type="dcterms:W3CDTF">2023-11-03T02:07:41Z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e46a9-9901-46e9-bfae-bb6189d4cb66_Enabled">
    <vt:lpwstr>true</vt:lpwstr>
  </property>
  <property fmtid="{D5CDD505-2E9C-101B-9397-08002B2CF9AE}" pid="3" name="MSIP_Label_f43e46a9-9901-46e9-bfae-bb6189d4cb66_SetDate">
    <vt:lpwstr>2023-10-30T04:01:17Z</vt:lpwstr>
  </property>
  <property fmtid="{D5CDD505-2E9C-101B-9397-08002B2CF9AE}" pid="4" name="MSIP_Label_f43e46a9-9901-46e9-bfae-bb6189d4cb66_Method">
    <vt:lpwstr>Standard</vt:lpwstr>
  </property>
  <property fmtid="{D5CDD505-2E9C-101B-9397-08002B2CF9AE}" pid="5" name="MSIP_Label_f43e46a9-9901-46e9-bfae-bb6189d4cb66_Name">
    <vt:lpwstr>In-confidence</vt:lpwstr>
  </property>
  <property fmtid="{D5CDD505-2E9C-101B-9397-08002B2CF9AE}" pid="6" name="MSIP_Label_f43e46a9-9901-46e9-bfae-bb6189d4cb66_SiteId">
    <vt:lpwstr>e40c4f52-99bd-4d4f-bf7e-d001a2ca6556</vt:lpwstr>
  </property>
  <property fmtid="{D5CDD505-2E9C-101B-9397-08002B2CF9AE}" pid="7" name="MSIP_Label_f43e46a9-9901-46e9-bfae-bb6189d4cb66_ActionId">
    <vt:lpwstr>6aa26b5d-d891-4c85-a5b2-0cd4289fd2e9</vt:lpwstr>
  </property>
  <property fmtid="{D5CDD505-2E9C-101B-9397-08002B2CF9AE}" pid="8" name="MSIP_Label_f43e46a9-9901-46e9-bfae-bb6189d4cb66_ContentBits">
    <vt:lpwstr>1</vt:lpwstr>
  </property>
</Properties>
</file>