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C\_msvc_\spellcross-map-edit\other\"/>
    </mc:Choice>
  </mc:AlternateContent>
  <bookViews>
    <workbookView xWindow="0" yWindow="0" windowWidth="25200" windowHeight="10965" activeTab="3"/>
  </bookViews>
  <sheets>
    <sheet name="geometry" sheetId="1" r:id="rId1"/>
    <sheet name="kpt.alex" sheetId="2" r:id="rId2"/>
    <sheet name="List1" sheetId="3" r:id="rId3"/>
    <sheet name="ex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40" i="4"/>
  <c r="D41" i="4"/>
  <c r="D30" i="4"/>
  <c r="O30" i="4"/>
  <c r="O31" i="4"/>
  <c r="C41" i="4"/>
  <c r="H41" i="4" s="1"/>
  <c r="H31" i="4"/>
  <c r="H32" i="4"/>
  <c r="H33" i="4"/>
  <c r="H34" i="4"/>
  <c r="H35" i="4"/>
  <c r="H36" i="4"/>
  <c r="H37" i="4"/>
  <c r="H38" i="4"/>
  <c r="H39" i="4"/>
  <c r="H40" i="4"/>
  <c r="H30" i="4"/>
  <c r="M16" i="4"/>
  <c r="M17" i="4"/>
  <c r="M18" i="4"/>
  <c r="M19" i="4"/>
  <c r="M20" i="4"/>
  <c r="M21" i="4"/>
  <c r="M22" i="4"/>
  <c r="M23" i="4"/>
  <c r="M24" i="4"/>
  <c r="M25" i="4"/>
  <c r="M26" i="4"/>
  <c r="M27" i="4"/>
  <c r="L27" i="4"/>
  <c r="K17" i="4"/>
  <c r="K18" i="4"/>
  <c r="K19" i="4"/>
  <c r="K20" i="4"/>
  <c r="K21" i="4"/>
  <c r="K22" i="4"/>
  <c r="K23" i="4"/>
  <c r="K24" i="4"/>
  <c r="K25" i="4"/>
  <c r="K26" i="4"/>
  <c r="K27" i="4"/>
  <c r="K16" i="4"/>
  <c r="H27" i="4"/>
  <c r="C27" i="4"/>
  <c r="H16" i="4"/>
  <c r="H17" i="4"/>
  <c r="H18" i="4"/>
  <c r="H19" i="4"/>
  <c r="H20" i="4"/>
  <c r="H21" i="4"/>
  <c r="H22" i="4"/>
  <c r="H23" i="4"/>
  <c r="H24" i="4"/>
  <c r="H25" i="4"/>
  <c r="H26" i="4"/>
  <c r="H3" i="4"/>
  <c r="H4" i="4"/>
  <c r="H5" i="4"/>
  <c r="H6" i="4"/>
  <c r="H7" i="4"/>
  <c r="H8" i="4"/>
  <c r="H9" i="4"/>
  <c r="H10" i="4"/>
  <c r="H11" i="4"/>
  <c r="H12" i="4"/>
  <c r="H13" i="4"/>
  <c r="H2" i="4"/>
  <c r="C13" i="4"/>
  <c r="J3" i="2" l="1"/>
  <c r="J4" i="2"/>
  <c r="J5" i="2"/>
  <c r="J6" i="2"/>
  <c r="J7" i="2"/>
  <c r="J8" i="2"/>
  <c r="J9" i="2"/>
  <c r="J10" i="2"/>
  <c r="J11" i="2"/>
  <c r="J12" i="2"/>
  <c r="J13" i="2"/>
  <c r="J1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C8" i="1" l="1"/>
  <c r="B4" i="1"/>
  <c r="C4" i="1"/>
  <c r="B6" i="1" l="1"/>
  <c r="B8" i="1" l="1"/>
  <c r="B10" i="1" s="1"/>
</calcChain>
</file>

<file path=xl/sharedStrings.xml><?xml version="1.0" encoding="utf-8"?>
<sst xmlns="http://schemas.openxmlformats.org/spreadsheetml/2006/main" count="52" uniqueCount="50">
  <si>
    <t>y</t>
  </si>
  <si>
    <t>x</t>
  </si>
  <si>
    <t>alpha</t>
  </si>
  <si>
    <t>elev_proj</t>
  </si>
  <si>
    <t>elev_abs</t>
  </si>
  <si>
    <t>&lt;= A-tile y_size</t>
  </si>
  <si>
    <t>&lt;= A-tile x_size</t>
  </si>
  <si>
    <t>&lt;= projected elevation step</t>
  </si>
  <si>
    <t>&lt;= absolute 3D space elevation step</t>
  </si>
  <si>
    <t>&lt;= camera angle from ground parallel</t>
  </si>
  <si>
    <t>per short</t>
  </si>
  <si>
    <t>ap</t>
  </si>
  <si>
    <t>exp</t>
  </si>
  <si>
    <t>LISTA_0.LZ</t>
  </si>
  <si>
    <t>name</t>
  </si>
  <si>
    <t>w</t>
  </si>
  <si>
    <t>war map bottom bar</t>
  </si>
  <si>
    <t>LISTAPAT.LZ</t>
  </si>
  <si>
    <t>war map side filling</t>
  </si>
  <si>
    <t>LISTA_1.LZ</t>
  </si>
  <si>
    <t>war map bottom bar when enemy move</t>
  </si>
  <si>
    <t>I_*</t>
  </si>
  <si>
    <t>unit icons</t>
  </si>
  <si>
    <t>GOTOLSTA.LZ</t>
  </si>
  <si>
    <t>war map bottom bar - center</t>
  </si>
  <si>
    <t>GU_LISTA.LZ</t>
  </si>
  <si>
    <t>wm unit empty panel</t>
  </si>
  <si>
    <t>LISTA_0B.LZ</t>
  </si>
  <si>
    <t>some panel</t>
  </si>
  <si>
    <t>MAP_OPT.LZ</t>
  </si>
  <si>
    <t>wm setup panel</t>
  </si>
  <si>
    <t>M_ACCOMP.LZ</t>
  </si>
  <si>
    <t>wm mission acomplished</t>
  </si>
  <si>
    <t>M_FAILED.LZ</t>
  </si>
  <si>
    <t>wm mission failes</t>
  </si>
  <si>
    <t>moves</t>
  </si>
  <si>
    <t>MM_LOAD.LZ</t>
  </si>
  <si>
    <t>load position screen</t>
  </si>
  <si>
    <t>OPT_BAR.LZ</t>
  </si>
  <si>
    <t>looks like chunk of window frame?</t>
  </si>
  <si>
    <t>mission options frame</t>
  </si>
  <si>
    <t>RAM2VERT.DTA</t>
  </si>
  <si>
    <t>frame vert part</t>
  </si>
  <si>
    <t>RAM2HORZ.DTA</t>
  </si>
  <si>
    <t>frame horz part</t>
  </si>
  <si>
    <t>RAM2ROH.DTA</t>
  </si>
  <si>
    <t>frame corner</t>
  </si>
  <si>
    <t>next level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</si>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</sst>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409219160104987"/>
                  <c:y val="0.22081437736949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exp!$A$30:$A$41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exp!$C$30:$C$41</c:f>
              <c:numCache>
                <c:formatCode>General</c:formatCode>
                <c:ptCount val="12"/>
                <c:pt idx="0">
                  <c:v>150</c:v>
                </c:pt>
                <c:pt idx="1">
                  <c:v>500</c:v>
                </c:pt>
                <c:pt idx="2">
                  <c:v>1103</c:v>
                </c:pt>
                <c:pt idx="3">
                  <c:v>2107</c:v>
                </c:pt>
                <c:pt idx="4">
                  <c:v>3512</c:v>
                </c:pt>
                <c:pt idx="5">
                  <c:v>5319</c:v>
                </c:pt>
                <c:pt idx="6">
                  <c:v>7528</c:v>
                </c:pt>
                <c:pt idx="7">
                  <c:v>10138</c:v>
                </c:pt>
                <c:pt idx="8">
                  <c:v>13150</c:v>
                </c:pt>
                <c:pt idx="9">
                  <c:v>16563</c:v>
                </c:pt>
                <c:pt idx="10">
                  <c:v>20378</c:v>
                </c:pt>
                <c:pt idx="11">
                  <c:v>26000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exp!$A$30:$A$41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exp!$D$30:$D$41</c:f>
              <c:numCache>
                <c:formatCode>General</c:formatCode>
                <c:ptCount val="12"/>
                <c:pt idx="0">
                  <c:v>150</c:v>
                </c:pt>
                <c:pt idx="1">
                  <c:v>631.84655785531265</c:v>
                </c:pt>
                <c:pt idx="2">
                  <c:v>1465.3204756903931</c:v>
                </c:pt>
                <c:pt idx="3">
                  <c:v>2661.5338178240459</c:v>
                </c:pt>
                <c:pt idx="4">
                  <c:v>4228.464024802015</c:v>
                </c:pt>
                <c:pt idx="5">
                  <c:v>6172.384658132557</c:v>
                </c:pt>
                <c:pt idx="6">
                  <c:v>8498.4863115812968</c:v>
                </c:pt>
                <c:pt idx="7">
                  <c:v>11211.206542717537</c:v>
                </c:pt>
                <c:pt idx="8">
                  <c:v>14314.427309850129</c:v>
                </c:pt>
                <c:pt idx="9">
                  <c:v>17811.60292724118</c:v>
                </c:pt>
                <c:pt idx="10">
                  <c:v>21705.847912566867</c:v>
                </c:pt>
                <c:pt idx="11">
                  <c:v>25999.999999999989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30992"/>
        <c:axId val="318627632"/>
      </c:scatterChart>
      <c:valAx>
        <c:axId val="318630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8627632"/>
        <c:crosses val="autoZero"/>
        <c:crossBetween val="midCat"/>
      </c:valAx>
      <c:valAx>
        <c:axId val="31862763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8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509587</xdr:colOff>
      <xdr:row>2</xdr:row>
      <xdr:rowOff>119062</xdr:rowOff>
    </xdr:from>
    <xdr:to>
      <xdr:col>23</xdr:col>
      <xdr:colOff>204787</xdr:colOff>
      <xdr:row>17</xdr:row>
      <xdr:rowOff>4762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  <c r="B1">
        <v>47</v>
      </c>
      <c r="C1">
        <v>48</v>
      </c>
      <c r="E1" t="s">
        <v>5</v>
      </c>
    </row>
    <row r="2" spans="1:5" x14ac:dyDescent="0.25">
      <c r="A2" t="s">
        <v>1</v>
      </c>
      <c r="B2">
        <v>80</v>
      </c>
      <c r="C2">
        <v>81</v>
      </c>
      <c r="E2" t="s">
        <v>6</v>
      </c>
    </row>
    <row r="4" spans="1:5" x14ac:dyDescent="0.25">
      <c r="A4" t="s">
        <v>2</v>
      </c>
      <c r="B4">
        <f>DEGREES(ASIN(B1/B2))</f>
        <v>35.979800597474231</v>
      </c>
      <c r="C4">
        <f>DEGREES(ASIN(C1/C2))</f>
        <v>36.341203093784891</v>
      </c>
      <c r="E4" t="s">
        <v>9</v>
      </c>
    </row>
    <row r="6" spans="1:5" x14ac:dyDescent="0.25">
      <c r="A6" t="s">
        <v>2</v>
      </c>
      <c r="B6">
        <f>B4</f>
        <v>35.979800597474231</v>
      </c>
      <c r="C6">
        <v>37</v>
      </c>
    </row>
    <row r="7" spans="1:5" x14ac:dyDescent="0.25">
      <c r="A7" t="s">
        <v>3</v>
      </c>
      <c r="B7">
        <v>18</v>
      </c>
      <c r="C7">
        <v>19</v>
      </c>
      <c r="E7" t="s">
        <v>7</v>
      </c>
    </row>
    <row r="8" spans="1:5" x14ac:dyDescent="0.25">
      <c r="A8" t="s">
        <v>4</v>
      </c>
      <c r="B8">
        <f>B7/COS(RADIANS(B6))</f>
        <v>22.243527526490958</v>
      </c>
      <c r="C8">
        <f>C7/COS(RADIANS(C6))</f>
        <v>23.790577504968287</v>
      </c>
      <c r="E8" t="s">
        <v>8</v>
      </c>
    </row>
    <row r="10" spans="1:5" x14ac:dyDescent="0.25">
      <c r="B10">
        <f>B8/B2</f>
        <v>0.27804409408113695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9" sqref="F19"/>
    </sheetView>
  </sheetViews>
  <sheetFormatPr defaultRowHeight="15" x14ac:dyDescent="0.25"/>
  <sheetData>
    <row r="1" spans="1:10" x14ac:dyDescent="0.25">
      <c r="A1" t="s">
        <v>12</v>
      </c>
      <c r="B1" t="s">
        <v>11</v>
      </c>
      <c r="C1" t="s">
        <v>10</v>
      </c>
      <c r="D1" t="s">
        <v>35</v>
      </c>
    </row>
    <row r="2" spans="1:10" x14ac:dyDescent="0.25">
      <c r="A2">
        <v>0</v>
      </c>
      <c r="B2">
        <v>64</v>
      </c>
      <c r="C2">
        <v>21</v>
      </c>
      <c r="D2">
        <v>7</v>
      </c>
      <c r="F2">
        <f t="shared" ref="F2:F14" si="0">ROUNDDOWN(B2/C2,0)</f>
        <v>3</v>
      </c>
      <c r="G2">
        <f t="shared" ref="G2:G14" si="1">B2-F2*C2</f>
        <v>1</v>
      </c>
      <c r="H2">
        <f>B2/(D2)</f>
        <v>9.1428571428571423</v>
      </c>
      <c r="J2">
        <f>B2/7</f>
        <v>9.1428571428571423</v>
      </c>
    </row>
    <row r="3" spans="1:10" x14ac:dyDescent="0.25">
      <c r="A3">
        <v>1</v>
      </c>
      <c r="B3">
        <v>64</v>
      </c>
      <c r="C3">
        <v>21</v>
      </c>
      <c r="D3">
        <v>7</v>
      </c>
      <c r="F3">
        <f t="shared" si="0"/>
        <v>3</v>
      </c>
      <c r="G3">
        <f t="shared" si="1"/>
        <v>1</v>
      </c>
      <c r="H3">
        <f t="shared" ref="H3:H14" si="2">B3/(D3)</f>
        <v>9.1428571428571423</v>
      </c>
      <c r="J3">
        <f t="shared" ref="J3:J14" si="3">B3/7</f>
        <v>9.1428571428571423</v>
      </c>
    </row>
    <row r="4" spans="1:10" x14ac:dyDescent="0.25">
      <c r="A4">
        <v>2</v>
      </c>
      <c r="B4">
        <v>64</v>
      </c>
      <c r="C4">
        <v>21</v>
      </c>
      <c r="D4">
        <v>7</v>
      </c>
      <c r="F4">
        <f t="shared" si="0"/>
        <v>3</v>
      </c>
      <c r="G4">
        <f t="shared" si="1"/>
        <v>1</v>
      </c>
      <c r="H4">
        <f t="shared" si="2"/>
        <v>9.1428571428571423</v>
      </c>
      <c r="J4">
        <f t="shared" si="3"/>
        <v>9.1428571428571423</v>
      </c>
    </row>
    <row r="5" spans="1:10" x14ac:dyDescent="0.25">
      <c r="A5">
        <v>3</v>
      </c>
      <c r="B5">
        <v>64</v>
      </c>
      <c r="C5">
        <v>21</v>
      </c>
      <c r="D5">
        <v>7</v>
      </c>
      <c r="F5">
        <f t="shared" si="0"/>
        <v>3</v>
      </c>
      <c r="G5">
        <f t="shared" si="1"/>
        <v>1</v>
      </c>
      <c r="H5">
        <f t="shared" si="2"/>
        <v>9.1428571428571423</v>
      </c>
      <c r="J5">
        <f t="shared" si="3"/>
        <v>9.1428571428571423</v>
      </c>
    </row>
    <row r="6" spans="1:10" x14ac:dyDescent="0.25">
      <c r="A6">
        <v>4</v>
      </c>
      <c r="B6">
        <v>64</v>
      </c>
      <c r="C6">
        <v>21</v>
      </c>
      <c r="D6">
        <v>7</v>
      </c>
      <c r="F6">
        <f t="shared" si="0"/>
        <v>3</v>
      </c>
      <c r="G6">
        <f t="shared" si="1"/>
        <v>1</v>
      </c>
      <c r="H6">
        <f t="shared" si="2"/>
        <v>9.1428571428571423</v>
      </c>
      <c r="J6">
        <f t="shared" si="3"/>
        <v>9.1428571428571423</v>
      </c>
    </row>
    <row r="7" spans="1:10" x14ac:dyDescent="0.25">
      <c r="A7">
        <v>5</v>
      </c>
      <c r="B7">
        <v>64</v>
      </c>
      <c r="C7">
        <v>15</v>
      </c>
      <c r="D7">
        <v>7</v>
      </c>
      <c r="F7">
        <f t="shared" si="0"/>
        <v>4</v>
      </c>
      <c r="G7">
        <f t="shared" si="1"/>
        <v>4</v>
      </c>
      <c r="H7">
        <f t="shared" si="2"/>
        <v>9.1428571428571423</v>
      </c>
      <c r="J7">
        <f t="shared" si="3"/>
        <v>9.1428571428571423</v>
      </c>
    </row>
    <row r="8" spans="1:10" x14ac:dyDescent="0.25">
      <c r="A8">
        <v>6</v>
      </c>
      <c r="B8">
        <v>71</v>
      </c>
      <c r="C8">
        <v>17</v>
      </c>
      <c r="D8">
        <v>8</v>
      </c>
      <c r="F8">
        <f t="shared" si="0"/>
        <v>4</v>
      </c>
      <c r="G8">
        <f t="shared" si="1"/>
        <v>3</v>
      </c>
      <c r="H8">
        <f t="shared" si="2"/>
        <v>8.875</v>
      </c>
      <c r="J8">
        <f t="shared" si="3"/>
        <v>10.142857142857142</v>
      </c>
    </row>
    <row r="9" spans="1:10" x14ac:dyDescent="0.25">
      <c r="A9">
        <v>7</v>
      </c>
      <c r="B9">
        <v>71</v>
      </c>
      <c r="C9">
        <v>17</v>
      </c>
      <c r="D9">
        <v>8</v>
      </c>
      <c r="F9">
        <f t="shared" si="0"/>
        <v>4</v>
      </c>
      <c r="G9">
        <f t="shared" si="1"/>
        <v>3</v>
      </c>
      <c r="H9">
        <f t="shared" si="2"/>
        <v>8.875</v>
      </c>
      <c r="J9">
        <f t="shared" si="3"/>
        <v>10.142857142857142</v>
      </c>
    </row>
    <row r="10" spans="1:10" x14ac:dyDescent="0.25">
      <c r="A10">
        <v>8</v>
      </c>
      <c r="B10">
        <v>71</v>
      </c>
      <c r="C10">
        <v>17</v>
      </c>
      <c r="D10">
        <v>8</v>
      </c>
      <c r="F10">
        <f t="shared" si="0"/>
        <v>4</v>
      </c>
      <c r="G10">
        <f t="shared" si="1"/>
        <v>3</v>
      </c>
      <c r="H10">
        <f t="shared" si="2"/>
        <v>8.875</v>
      </c>
      <c r="J10">
        <f t="shared" si="3"/>
        <v>10.142857142857142</v>
      </c>
    </row>
    <row r="11" spans="1:10" x14ac:dyDescent="0.25">
      <c r="A11">
        <v>9</v>
      </c>
      <c r="B11">
        <v>78</v>
      </c>
      <c r="C11">
        <v>19</v>
      </c>
      <c r="D11">
        <v>8</v>
      </c>
      <c r="F11">
        <f t="shared" si="0"/>
        <v>4</v>
      </c>
      <c r="G11">
        <f t="shared" si="1"/>
        <v>2</v>
      </c>
      <c r="H11">
        <f t="shared" si="2"/>
        <v>9.75</v>
      </c>
      <c r="J11">
        <f t="shared" si="3"/>
        <v>11.142857142857142</v>
      </c>
    </row>
    <row r="12" spans="1:10" x14ac:dyDescent="0.25">
      <c r="A12">
        <v>10</v>
      </c>
      <c r="B12">
        <v>78</v>
      </c>
      <c r="C12">
        <v>15</v>
      </c>
      <c r="D12">
        <v>9</v>
      </c>
      <c r="F12">
        <f t="shared" si="0"/>
        <v>5</v>
      </c>
      <c r="G12">
        <f t="shared" si="1"/>
        <v>3</v>
      </c>
      <c r="H12">
        <f t="shared" si="2"/>
        <v>8.6666666666666661</v>
      </c>
      <c r="J12">
        <f t="shared" si="3"/>
        <v>11.142857142857142</v>
      </c>
    </row>
    <row r="13" spans="1:10" x14ac:dyDescent="0.25">
      <c r="A13">
        <v>11</v>
      </c>
      <c r="B13">
        <v>78</v>
      </c>
      <c r="C13">
        <v>15</v>
      </c>
      <c r="D13">
        <v>9</v>
      </c>
      <c r="F13">
        <f t="shared" si="0"/>
        <v>5</v>
      </c>
      <c r="G13">
        <f t="shared" si="1"/>
        <v>3</v>
      </c>
      <c r="H13">
        <f t="shared" si="2"/>
        <v>8.6666666666666661</v>
      </c>
      <c r="J13">
        <f t="shared" si="3"/>
        <v>11.142857142857142</v>
      </c>
    </row>
    <row r="14" spans="1:10" x14ac:dyDescent="0.25">
      <c r="A14">
        <v>12</v>
      </c>
      <c r="B14">
        <v>78</v>
      </c>
      <c r="C14">
        <v>15</v>
      </c>
      <c r="D14">
        <v>9</v>
      </c>
      <c r="F14">
        <f t="shared" si="0"/>
        <v>5</v>
      </c>
      <c r="G14">
        <f t="shared" si="1"/>
        <v>3</v>
      </c>
      <c r="H14">
        <f t="shared" si="2"/>
        <v>8.6666666666666661</v>
      </c>
      <c r="J14">
        <f t="shared" si="3"/>
        <v>11.142857142857142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K15" sqref="K15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14</v>
      </c>
      <c r="B1" t="s">
        <v>15</v>
      </c>
    </row>
    <row r="2" spans="1:3" x14ac:dyDescent="0.25">
      <c r="A2" t="s">
        <v>13</v>
      </c>
      <c r="B2">
        <v>640</v>
      </c>
      <c r="C2" t="s">
        <v>16</v>
      </c>
    </row>
    <row r="3" spans="1:3" x14ac:dyDescent="0.25">
      <c r="A3" t="s">
        <v>17</v>
      </c>
      <c r="B3">
        <v>32</v>
      </c>
      <c r="C3" t="s">
        <v>18</v>
      </c>
    </row>
    <row r="4" spans="1:3" x14ac:dyDescent="0.25">
      <c r="A4" t="s">
        <v>19</v>
      </c>
      <c r="B4">
        <v>640</v>
      </c>
      <c r="C4" t="s">
        <v>20</v>
      </c>
    </row>
    <row r="5" spans="1:3" x14ac:dyDescent="0.25">
      <c r="A5" t="s">
        <v>21</v>
      </c>
      <c r="B5">
        <v>60</v>
      </c>
      <c r="C5" t="s">
        <v>22</v>
      </c>
    </row>
    <row r="6" spans="1:3" x14ac:dyDescent="0.25">
      <c r="A6" t="s">
        <v>23</v>
      </c>
      <c r="B6">
        <v>176</v>
      </c>
      <c r="C6" t="s">
        <v>24</v>
      </c>
    </row>
    <row r="7" spans="1:3" x14ac:dyDescent="0.25">
      <c r="A7" t="s">
        <v>25</v>
      </c>
      <c r="B7">
        <v>145</v>
      </c>
      <c r="C7" t="s">
        <v>26</v>
      </c>
    </row>
    <row r="8" spans="1:3" x14ac:dyDescent="0.25">
      <c r="A8" t="s">
        <v>27</v>
      </c>
      <c r="B8">
        <v>160</v>
      </c>
      <c r="C8" t="s">
        <v>28</v>
      </c>
    </row>
    <row r="9" spans="1:3" x14ac:dyDescent="0.25">
      <c r="A9" t="s">
        <v>29</v>
      </c>
      <c r="B9">
        <v>436</v>
      </c>
      <c r="C9" t="s">
        <v>30</v>
      </c>
    </row>
    <row r="10" spans="1:3" x14ac:dyDescent="0.25">
      <c r="A10" t="s">
        <v>31</v>
      </c>
      <c r="B10">
        <v>340</v>
      </c>
      <c r="C10" t="s">
        <v>32</v>
      </c>
    </row>
    <row r="11" spans="1:3" x14ac:dyDescent="0.25">
      <c r="A11" t="s">
        <v>33</v>
      </c>
      <c r="B11">
        <v>340</v>
      </c>
      <c r="C11" t="s">
        <v>34</v>
      </c>
    </row>
    <row r="12" spans="1:3" x14ac:dyDescent="0.25">
      <c r="A12" t="s">
        <v>36</v>
      </c>
      <c r="B12">
        <v>402</v>
      </c>
      <c r="C12" t="s">
        <v>37</v>
      </c>
    </row>
    <row r="13" spans="1:3" x14ac:dyDescent="0.25">
      <c r="A13" t="s">
        <v>38</v>
      </c>
      <c r="B13">
        <v>10</v>
      </c>
      <c r="C13" t="s">
        <v>39</v>
      </c>
    </row>
    <row r="14" spans="1:3" x14ac:dyDescent="0.25">
      <c r="A14" t="s">
        <v>29</v>
      </c>
      <c r="B14">
        <v>436</v>
      </c>
      <c r="C14" t="s">
        <v>40</v>
      </c>
    </row>
    <row r="15" spans="1:3" x14ac:dyDescent="0.25">
      <c r="A15" t="s">
        <v>41</v>
      </c>
      <c r="B15">
        <v>10</v>
      </c>
      <c r="C15" t="s">
        <v>42</v>
      </c>
    </row>
    <row r="16" spans="1:3" x14ac:dyDescent="0.25">
      <c r="A16" t="s">
        <v>43</v>
      </c>
      <c r="B16">
        <v>76</v>
      </c>
      <c r="C16" t="s">
        <v>44</v>
      </c>
    </row>
    <row r="17" spans="1:3" x14ac:dyDescent="0.25">
      <c r="A17" t="s">
        <v>45</v>
      </c>
      <c r="B17">
        <v>10</v>
      </c>
      <c r="C17" t="s">
        <v>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4" workbookViewId="0">
      <selection activeCell="A30" sqref="A30"/>
    </sheetView>
  </sheetViews>
  <sheetFormatPr defaultRowHeight="15" x14ac:dyDescent="0.25"/>
  <cols>
    <col min="11" max="11" width="9.5703125" bestFit="1" customWidth="1"/>
  </cols>
  <sheetData>
    <row r="1" spans="1:13" x14ac:dyDescent="0.25">
      <c r="C1" t="s">
        <v>47</v>
      </c>
    </row>
    <row r="2" spans="1:13" x14ac:dyDescent="0.25">
      <c r="A2">
        <v>1</v>
      </c>
      <c r="B2">
        <v>96</v>
      </c>
      <c r="C2">
        <v>520</v>
      </c>
      <c r="H2" s="1">
        <f>C2/A2^2.5</f>
        <v>520</v>
      </c>
      <c r="J2">
        <v>520</v>
      </c>
    </row>
    <row r="3" spans="1:13" x14ac:dyDescent="0.25">
      <c r="A3">
        <v>2</v>
      </c>
      <c r="B3">
        <v>1047</v>
      </c>
      <c r="C3">
        <v>3188</v>
      </c>
      <c r="H3" s="1">
        <f t="shared" ref="H3:H13" si="0">C3/A3^2.5</f>
        <v>563.56410460567838</v>
      </c>
      <c r="J3">
        <v>1380</v>
      </c>
    </row>
    <row r="4" spans="1:13" x14ac:dyDescent="0.25">
      <c r="A4">
        <v>3</v>
      </c>
      <c r="B4">
        <v>5736</v>
      </c>
      <c r="C4">
        <v>9632</v>
      </c>
      <c r="H4" s="1">
        <f t="shared" si="0"/>
        <v>617.89308809271927</v>
      </c>
    </row>
    <row r="5" spans="1:13" x14ac:dyDescent="0.25">
      <c r="A5">
        <v>4</v>
      </c>
      <c r="B5">
        <v>14063</v>
      </c>
      <c r="C5">
        <v>20373</v>
      </c>
      <c r="H5" s="1">
        <f t="shared" si="0"/>
        <v>636.65625</v>
      </c>
    </row>
    <row r="6" spans="1:13" x14ac:dyDescent="0.25">
      <c r="A6">
        <v>5</v>
      </c>
      <c r="B6">
        <v>24067</v>
      </c>
      <c r="C6">
        <v>35410</v>
      </c>
      <c r="H6" s="1">
        <f t="shared" si="0"/>
        <v>633.43333666614046</v>
      </c>
    </row>
    <row r="7" spans="1:13" x14ac:dyDescent="0.25">
      <c r="A7">
        <v>6</v>
      </c>
      <c r="B7">
        <v>42870</v>
      </c>
      <c r="C7">
        <v>54743</v>
      </c>
      <c r="H7" s="1">
        <f t="shared" si="0"/>
        <v>620.79822680175721</v>
      </c>
    </row>
    <row r="8" spans="1:13" x14ac:dyDescent="0.25">
      <c r="A8">
        <v>7</v>
      </c>
      <c r="B8">
        <v>63086</v>
      </c>
      <c r="C8">
        <v>78372</v>
      </c>
      <c r="H8" s="1">
        <f t="shared" si="0"/>
        <v>604.5271771159014</v>
      </c>
    </row>
    <row r="9" spans="1:13" x14ac:dyDescent="0.25">
      <c r="A9">
        <v>8</v>
      </c>
      <c r="B9">
        <v>83582</v>
      </c>
      <c r="C9">
        <v>106298</v>
      </c>
      <c r="H9" s="1">
        <f t="shared" si="0"/>
        <v>587.2190361450597</v>
      </c>
    </row>
    <row r="10" spans="1:13" x14ac:dyDescent="0.25">
      <c r="A10">
        <v>9</v>
      </c>
      <c r="B10">
        <v>118842</v>
      </c>
      <c r="C10">
        <v>138520</v>
      </c>
      <c r="H10" s="1">
        <f t="shared" si="0"/>
        <v>570.0411522633741</v>
      </c>
    </row>
    <row r="11" spans="1:13" x14ac:dyDescent="0.25">
      <c r="A11">
        <v>10</v>
      </c>
      <c r="B11">
        <v>144033</v>
      </c>
      <c r="C11">
        <v>175038</v>
      </c>
      <c r="H11" s="1">
        <f t="shared" si="0"/>
        <v>553.51875708055229</v>
      </c>
    </row>
    <row r="12" spans="1:13" x14ac:dyDescent="0.25">
      <c r="A12">
        <v>11</v>
      </c>
      <c r="B12">
        <v>179064</v>
      </c>
      <c r="C12">
        <v>215852</v>
      </c>
      <c r="H12" s="1">
        <f t="shared" si="0"/>
        <v>537.86633677520183</v>
      </c>
    </row>
    <row r="13" spans="1:13" x14ac:dyDescent="0.25">
      <c r="A13">
        <v>12</v>
      </c>
      <c r="B13">
        <v>221564</v>
      </c>
      <c r="C13">
        <f>200*J3</f>
        <v>276000</v>
      </c>
      <c r="H13" s="1">
        <f t="shared" si="0"/>
        <v>553.29400797339144</v>
      </c>
    </row>
    <row r="16" spans="1:13" x14ac:dyDescent="0.25">
      <c r="A16">
        <v>1</v>
      </c>
      <c r="C16">
        <v>1200</v>
      </c>
      <c r="H16" s="1">
        <f>C16/A16^2.5</f>
        <v>1200</v>
      </c>
      <c r="J16">
        <v>1200</v>
      </c>
      <c r="K16" s="1">
        <f>$L$16*A16^2.5</f>
        <v>150</v>
      </c>
      <c r="L16">
        <v>150</v>
      </c>
      <c r="M16">
        <f>K16/A16^2.5</f>
        <v>150</v>
      </c>
    </row>
    <row r="17" spans="1:15" x14ac:dyDescent="0.25">
      <c r="A17">
        <v>2</v>
      </c>
      <c r="C17">
        <v>7225</v>
      </c>
      <c r="H17" s="1">
        <f t="shared" ref="H17:H27" si="1">C17/A17^2.5</f>
        <v>1277.2116235182013</v>
      </c>
      <c r="J17">
        <v>3100</v>
      </c>
      <c r="K17" s="1">
        <f t="shared" ref="K17:K27" si="2">$L$16*A17^2.5</f>
        <v>848.52813742385706</v>
      </c>
      <c r="L17">
        <v>130</v>
      </c>
      <c r="M17">
        <f t="shared" ref="M17:M27" si="3">K17/A17^2.5</f>
        <v>150</v>
      </c>
    </row>
    <row r="18" spans="1:15" x14ac:dyDescent="0.25">
      <c r="A18">
        <v>3</v>
      </c>
      <c r="C18">
        <v>21700</v>
      </c>
      <c r="H18" s="1">
        <f t="shared" si="1"/>
        <v>1392.0556490460972</v>
      </c>
      <c r="K18" s="1">
        <f t="shared" si="2"/>
        <v>2338.2685902179851</v>
      </c>
      <c r="M18">
        <f t="shared" si="3"/>
        <v>150</v>
      </c>
    </row>
    <row r="19" spans="1:15" x14ac:dyDescent="0.25">
      <c r="A19">
        <v>4</v>
      </c>
      <c r="C19">
        <v>45825</v>
      </c>
      <c r="H19" s="1">
        <f t="shared" si="1"/>
        <v>1432.03125</v>
      </c>
      <c r="K19" s="1">
        <f t="shared" si="2"/>
        <v>4800</v>
      </c>
      <c r="M19">
        <f t="shared" si="3"/>
        <v>150</v>
      </c>
    </row>
    <row r="20" spans="1:15" x14ac:dyDescent="0.25">
      <c r="A20">
        <v>5</v>
      </c>
      <c r="C20">
        <v>79600</v>
      </c>
      <c r="H20" s="1">
        <f t="shared" si="1"/>
        <v>1423.9280880718663</v>
      </c>
      <c r="K20" s="1">
        <f t="shared" si="2"/>
        <v>8385.2549156242094</v>
      </c>
      <c r="M20">
        <f t="shared" si="3"/>
        <v>150</v>
      </c>
    </row>
    <row r="21" spans="1:15" x14ac:dyDescent="0.25">
      <c r="A21">
        <v>6</v>
      </c>
      <c r="C21">
        <v>123025</v>
      </c>
      <c r="H21" s="1">
        <f t="shared" si="1"/>
        <v>1395.131831508799</v>
      </c>
      <c r="K21" s="1">
        <f t="shared" si="2"/>
        <v>13227.244611029157</v>
      </c>
      <c r="M21">
        <f t="shared" si="3"/>
        <v>150</v>
      </c>
    </row>
    <row r="22" spans="1:15" x14ac:dyDescent="0.25">
      <c r="A22">
        <v>7</v>
      </c>
      <c r="C22">
        <v>176100</v>
      </c>
      <c r="H22" s="1">
        <f t="shared" si="1"/>
        <v>1358.3580346311212</v>
      </c>
      <c r="K22" s="1">
        <f t="shared" si="2"/>
        <v>19446.272136324733</v>
      </c>
      <c r="M22">
        <f t="shared" si="3"/>
        <v>150</v>
      </c>
    </row>
    <row r="23" spans="1:15" x14ac:dyDescent="0.25">
      <c r="A23">
        <v>8</v>
      </c>
      <c r="C23">
        <v>238825</v>
      </c>
      <c r="H23" s="1">
        <f t="shared" si="1"/>
        <v>1319.3341954443536</v>
      </c>
      <c r="K23" s="1">
        <f t="shared" si="2"/>
        <v>27152.900397563419</v>
      </c>
      <c r="M23">
        <f t="shared" si="3"/>
        <v>150</v>
      </c>
    </row>
    <row r="24" spans="1:15" x14ac:dyDescent="0.25">
      <c r="A24">
        <v>9</v>
      </c>
      <c r="C24">
        <v>311200</v>
      </c>
      <c r="H24" s="1">
        <f t="shared" si="1"/>
        <v>1280.6584362139909</v>
      </c>
      <c r="K24" s="1">
        <f t="shared" si="2"/>
        <v>36450.000000000029</v>
      </c>
      <c r="M24">
        <f t="shared" si="3"/>
        <v>150.00000000000003</v>
      </c>
    </row>
    <row r="25" spans="1:15" x14ac:dyDescent="0.25">
      <c r="A25">
        <v>10</v>
      </c>
      <c r="C25">
        <v>394225</v>
      </c>
      <c r="H25" s="1">
        <f t="shared" si="1"/>
        <v>1246.648910579878</v>
      </c>
      <c r="K25" s="1">
        <f t="shared" si="2"/>
        <v>47434.164902525736</v>
      </c>
      <c r="M25">
        <f t="shared" si="3"/>
        <v>150</v>
      </c>
    </row>
    <row r="26" spans="1:15" x14ac:dyDescent="0.25">
      <c r="A26">
        <v>11</v>
      </c>
      <c r="C26">
        <v>484900</v>
      </c>
      <c r="H26" s="1">
        <f t="shared" si="1"/>
        <v>1208.2880246756822</v>
      </c>
      <c r="K26" s="1">
        <f t="shared" si="2"/>
        <v>60196.739944950525</v>
      </c>
      <c r="M26">
        <f t="shared" si="3"/>
        <v>150</v>
      </c>
    </row>
    <row r="27" spans="1:15" x14ac:dyDescent="0.25">
      <c r="A27">
        <v>12</v>
      </c>
      <c r="C27">
        <f>J17*200</f>
        <v>620000</v>
      </c>
      <c r="H27" s="1">
        <f>C27/A27^2.5</f>
        <v>1242.9068295054444</v>
      </c>
      <c r="K27" s="1">
        <f t="shared" si="2"/>
        <v>74824.594886975494</v>
      </c>
      <c r="L27">
        <f>L17*200</f>
        <v>26000</v>
      </c>
      <c r="M27">
        <f t="shared" si="3"/>
        <v>150</v>
      </c>
    </row>
    <row r="30" spans="1:15" x14ac:dyDescent="0.25">
      <c r="A30">
        <v>1</v>
      </c>
      <c r="C30">
        <v>150</v>
      </c>
      <c r="D30">
        <f>$O$30*A30^$O$31</f>
        <v>150</v>
      </c>
      <c r="H30" s="1">
        <f>C30/A30^2.5</f>
        <v>150</v>
      </c>
      <c r="J30">
        <v>150</v>
      </c>
      <c r="N30" t="s">
        <v>49</v>
      </c>
      <c r="O30">
        <f>J30</f>
        <v>150</v>
      </c>
    </row>
    <row r="31" spans="1:15" x14ac:dyDescent="0.25">
      <c r="A31">
        <v>2</v>
      </c>
      <c r="C31">
        <v>500</v>
      </c>
      <c r="D31">
        <f t="shared" ref="D31:D41" si="4">$O$30*A31^$O$31</f>
        <v>631.84655785531265</v>
      </c>
      <c r="H31" s="1">
        <f t="shared" ref="H31:H41" si="5">C31/A31^2.5</f>
        <v>88.38834764831843</v>
      </c>
      <c r="J31">
        <v>130</v>
      </c>
      <c r="N31" t="s">
        <v>48</v>
      </c>
      <c r="O31">
        <f>LN(J31*200/J30)/LN(12)</f>
        <v>2.0746117458163589</v>
      </c>
    </row>
    <row r="32" spans="1:15" x14ac:dyDescent="0.25">
      <c r="A32">
        <v>3</v>
      </c>
      <c r="C32">
        <v>1103</v>
      </c>
      <c r="D32">
        <f t="shared" si="4"/>
        <v>1465.3204756903931</v>
      </c>
      <c r="H32" s="1">
        <f t="shared" si="5"/>
        <v>70.75748299068411</v>
      </c>
    </row>
    <row r="33" spans="1:8" x14ac:dyDescent="0.25">
      <c r="A33">
        <v>4</v>
      </c>
      <c r="C33">
        <v>2107</v>
      </c>
      <c r="D33">
        <f t="shared" si="4"/>
        <v>2661.5338178240459</v>
      </c>
      <c r="H33" s="1">
        <f t="shared" si="5"/>
        <v>65.84375</v>
      </c>
    </row>
    <row r="34" spans="1:8" x14ac:dyDescent="0.25">
      <c r="A34">
        <v>5</v>
      </c>
      <c r="C34">
        <v>3512</v>
      </c>
      <c r="D34">
        <f t="shared" si="4"/>
        <v>4228.464024802015</v>
      </c>
      <c r="H34" s="1">
        <f t="shared" si="5"/>
        <v>62.824565895834098</v>
      </c>
    </row>
    <row r="35" spans="1:8" x14ac:dyDescent="0.25">
      <c r="A35">
        <v>6</v>
      </c>
      <c r="C35">
        <v>5319</v>
      </c>
      <c r="D35">
        <f t="shared" si="4"/>
        <v>6172.384658132557</v>
      </c>
      <c r="H35" s="1">
        <f t="shared" si="5"/>
        <v>60.318684916035785</v>
      </c>
    </row>
    <row r="36" spans="1:8" x14ac:dyDescent="0.25">
      <c r="A36">
        <v>7</v>
      </c>
      <c r="C36">
        <v>7528</v>
      </c>
      <c r="D36">
        <f t="shared" si="4"/>
        <v>8498.4863115812968</v>
      </c>
      <c r="H36" s="1">
        <f t="shared" si="5"/>
        <v>58.067684751295182</v>
      </c>
    </row>
    <row r="37" spans="1:8" x14ac:dyDescent="0.25">
      <c r="A37">
        <v>8</v>
      </c>
      <c r="C37">
        <v>10138</v>
      </c>
      <c r="D37">
        <f t="shared" si="4"/>
        <v>11211.206542717537</v>
      </c>
      <c r="H37" s="1">
        <f t="shared" si="5"/>
        <v>56.005066778665785</v>
      </c>
    </row>
    <row r="38" spans="1:8" x14ac:dyDescent="0.25">
      <c r="A38">
        <v>9</v>
      </c>
      <c r="C38">
        <v>13150</v>
      </c>
      <c r="D38">
        <f t="shared" si="4"/>
        <v>14314.427309850129</v>
      </c>
      <c r="H38" s="1">
        <f t="shared" si="5"/>
        <v>54.115226337448519</v>
      </c>
    </row>
    <row r="39" spans="1:8" x14ac:dyDescent="0.25">
      <c r="A39">
        <v>10</v>
      </c>
      <c r="C39">
        <v>16563</v>
      </c>
      <c r="D39">
        <f t="shared" si="4"/>
        <v>17811.60292724118</v>
      </c>
      <c r="H39" s="1">
        <f t="shared" si="5"/>
        <v>52.376804885368813</v>
      </c>
    </row>
    <row r="40" spans="1:8" x14ac:dyDescent="0.25">
      <c r="A40">
        <v>11</v>
      </c>
      <c r="C40">
        <v>20378</v>
      </c>
      <c r="D40">
        <f t="shared" si="4"/>
        <v>21705.847912566867</v>
      </c>
      <c r="H40" s="1">
        <f t="shared" si="5"/>
        <v>50.778497353765829</v>
      </c>
    </row>
    <row r="41" spans="1:8" x14ac:dyDescent="0.25">
      <c r="A41">
        <v>12</v>
      </c>
      <c r="C41">
        <f>J31*200</f>
        <v>26000</v>
      </c>
      <c r="D41">
        <f t="shared" si="4"/>
        <v>25999.999999999989</v>
      </c>
      <c r="H41" s="1">
        <f t="shared" si="5"/>
        <v>52.121899301841218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geometry</vt:lpstr>
      <vt:lpstr>kpt.alex</vt:lpstr>
      <vt:lpstr>List1</vt:lpstr>
      <vt:lpstr>exp</vt:lpstr>
    </vt:vector>
  </TitlesOfParts>
  <Company>doma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stenli</cp:lastModifiedBy>
  <dcterms:created xsi:type="dcterms:W3CDTF">2021-11-03T18:52:08Z</dcterms:created>
  <dcterms:modified xsi:type="dcterms:W3CDTF">2022-06-19T19:12:17Z</dcterms:modified>
</cp:coreProperties>
</file>