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mmi\Thesis\"/>
    </mc:Choice>
  </mc:AlternateContent>
  <xr:revisionPtr revIDLastSave="0" documentId="13_ncr:1_{5AFB853A-34E4-49D4-932A-552A2D60D584}" xr6:coauthVersionLast="47" xr6:coauthVersionMax="47" xr10:uidLastSave="{00000000-0000-0000-0000-000000000000}"/>
  <bookViews>
    <workbookView xWindow="-110" yWindow="-110" windowWidth="19420" windowHeight="10420" xr2:uid="{B7A0AEAC-74D1-440D-A864-BC4DA6791BFA}"/>
  </bookViews>
  <sheets>
    <sheet name="All Seasons" sheetId="1" r:id="rId1"/>
  </sheets>
  <definedNames>
    <definedName name="_xlnm._FilterDatabase" localSheetId="0" hidden="1">'All Seasons'!$A$1:$A$1823</definedName>
    <definedName name="_xlnm.Extract" localSheetId="0">'All Seasons'!#REF!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H3" i="1" s="1"/>
  <c r="P3" i="1"/>
  <c r="S3" i="1"/>
  <c r="J4" i="1"/>
  <c r="H4" i="1" s="1"/>
  <c r="P4" i="1"/>
  <c r="S4" i="1"/>
  <c r="J5" i="1"/>
  <c r="H5" i="1" s="1"/>
  <c r="P5" i="1"/>
  <c r="S5" i="1"/>
  <c r="J6" i="1"/>
  <c r="H6" i="1" s="1"/>
  <c r="P6" i="1"/>
  <c r="S6" i="1"/>
  <c r="J7" i="1"/>
  <c r="H7" i="1" s="1"/>
  <c r="P7" i="1"/>
  <c r="S7" i="1"/>
  <c r="J9" i="1"/>
  <c r="H9" i="1" s="1"/>
  <c r="P9" i="1"/>
  <c r="S9" i="1"/>
  <c r="J10" i="1"/>
  <c r="H10" i="1" s="1"/>
  <c r="P10" i="1"/>
  <c r="S10" i="1"/>
  <c r="J11" i="1"/>
  <c r="H11" i="1" s="1"/>
  <c r="P11" i="1"/>
  <c r="S11" i="1"/>
  <c r="J12" i="1"/>
  <c r="H12" i="1" s="1"/>
  <c r="P12" i="1"/>
  <c r="S12" i="1"/>
  <c r="J13" i="1"/>
  <c r="H13" i="1" s="1"/>
  <c r="P13" i="1"/>
  <c r="S13" i="1"/>
  <c r="J15" i="1"/>
  <c r="H15" i="1" s="1"/>
  <c r="P15" i="1"/>
  <c r="S15" i="1"/>
  <c r="J16" i="1"/>
  <c r="H16" i="1" s="1"/>
  <c r="P16" i="1"/>
  <c r="S16" i="1"/>
  <c r="V16" i="1"/>
  <c r="H17" i="1"/>
  <c r="J17" i="1"/>
  <c r="P17" i="1"/>
  <c r="V17" i="1"/>
  <c r="J18" i="1"/>
  <c r="H18" i="1" s="1"/>
  <c r="P18" i="1"/>
  <c r="S18" i="1"/>
  <c r="V18" i="1"/>
  <c r="J19" i="1"/>
  <c r="H19" i="1" s="1"/>
  <c r="P19" i="1"/>
  <c r="S19" i="1"/>
  <c r="H20" i="1"/>
  <c r="J20" i="1"/>
  <c r="P20" i="1"/>
  <c r="S20" i="1"/>
  <c r="J21" i="1"/>
  <c r="H21" i="1" s="1"/>
  <c r="P21" i="1"/>
  <c r="S21" i="1"/>
  <c r="H22" i="1"/>
  <c r="J22" i="1"/>
  <c r="P22" i="1"/>
  <c r="S22" i="1"/>
  <c r="J23" i="1"/>
  <c r="H23" i="1" s="1"/>
  <c r="P23" i="1"/>
  <c r="S23" i="1"/>
  <c r="J24" i="1"/>
  <c r="H24" i="1" s="1"/>
  <c r="P24" i="1"/>
  <c r="S24" i="1"/>
  <c r="J25" i="1"/>
  <c r="H25" i="1" s="1"/>
  <c r="P25" i="1"/>
  <c r="S25" i="1"/>
  <c r="J26" i="1"/>
  <c r="H26" i="1" s="1"/>
  <c r="P26" i="1"/>
  <c r="S26" i="1"/>
  <c r="J28" i="1"/>
  <c r="H28" i="1" s="1"/>
  <c r="P28" i="1"/>
  <c r="S28" i="1"/>
  <c r="V28" i="1"/>
  <c r="H29" i="1"/>
  <c r="J29" i="1"/>
  <c r="P29" i="1"/>
  <c r="S29" i="1"/>
  <c r="H30" i="1"/>
  <c r="J30" i="1"/>
  <c r="P30" i="1"/>
  <c r="S30" i="1"/>
  <c r="H31" i="1"/>
  <c r="I31" i="1"/>
  <c r="J31" i="1"/>
  <c r="P31" i="1"/>
  <c r="S31" i="1"/>
  <c r="X31" i="1"/>
  <c r="Y31" i="1"/>
  <c r="J32" i="1"/>
  <c r="H32" i="1" s="1"/>
  <c r="P32" i="1"/>
  <c r="S32" i="1"/>
  <c r="J33" i="1"/>
  <c r="H33" i="1" s="1"/>
  <c r="P33" i="1"/>
  <c r="S33" i="1"/>
  <c r="J35" i="1"/>
  <c r="H35" i="1" s="1"/>
  <c r="P35" i="1"/>
  <c r="S35" i="1"/>
  <c r="J36" i="1"/>
  <c r="H36" i="1" s="1"/>
  <c r="P36" i="1"/>
  <c r="S36" i="1"/>
  <c r="J37" i="1"/>
  <c r="H37" i="1" s="1"/>
  <c r="P37" i="1"/>
  <c r="S37" i="1"/>
  <c r="J38" i="1"/>
  <c r="H38" i="1" s="1"/>
  <c r="P38" i="1"/>
  <c r="S38" i="1"/>
  <c r="H39" i="1"/>
  <c r="J39" i="1"/>
  <c r="P39" i="1"/>
  <c r="S39" i="1"/>
  <c r="V39" i="1"/>
  <c r="H41" i="1"/>
  <c r="J41" i="1"/>
  <c r="P41" i="1"/>
  <c r="S41" i="1"/>
  <c r="H43" i="1"/>
  <c r="J43" i="1"/>
  <c r="P43" i="1"/>
  <c r="S43" i="1"/>
  <c r="H44" i="1"/>
  <c r="J44" i="1"/>
  <c r="P44" i="1"/>
  <c r="S44" i="1"/>
  <c r="H45" i="1"/>
  <c r="J45" i="1"/>
  <c r="P45" i="1"/>
  <c r="S45" i="1"/>
  <c r="H46" i="1"/>
  <c r="J46" i="1"/>
  <c r="P46" i="1"/>
  <c r="S46" i="1"/>
  <c r="H47" i="1"/>
  <c r="J47" i="1"/>
  <c r="P47" i="1"/>
  <c r="S47" i="1"/>
  <c r="H48" i="1"/>
  <c r="J48" i="1"/>
  <c r="P48" i="1"/>
  <c r="S48" i="1"/>
  <c r="H50" i="1"/>
  <c r="J50" i="1"/>
  <c r="P50" i="1"/>
  <c r="S50" i="1"/>
  <c r="V50" i="1"/>
  <c r="J51" i="1"/>
  <c r="H51" i="1" s="1"/>
  <c r="P51" i="1"/>
  <c r="S51" i="1"/>
  <c r="J52" i="1"/>
  <c r="H52" i="1" s="1"/>
  <c r="P52" i="1"/>
  <c r="S52" i="1"/>
  <c r="J53" i="1"/>
  <c r="H53" i="1" s="1"/>
  <c r="P53" i="1"/>
  <c r="S53" i="1"/>
  <c r="J54" i="1"/>
  <c r="H54" i="1" s="1"/>
  <c r="P54" i="1"/>
  <c r="S54" i="1"/>
  <c r="J55" i="1"/>
  <c r="H55" i="1" s="1"/>
  <c r="P55" i="1"/>
  <c r="S55" i="1"/>
  <c r="J56" i="1"/>
  <c r="H56" i="1" s="1"/>
  <c r="P56" i="1"/>
  <c r="S56" i="1"/>
  <c r="J57" i="1"/>
  <c r="H57" i="1" s="1"/>
  <c r="P57" i="1"/>
  <c r="S57" i="1"/>
  <c r="J58" i="1"/>
  <c r="H58" i="1" s="1"/>
  <c r="P58" i="1"/>
  <c r="S58" i="1"/>
  <c r="J59" i="1"/>
  <c r="H59" i="1" s="1"/>
  <c r="P59" i="1"/>
  <c r="S59" i="1"/>
  <c r="J61" i="1"/>
  <c r="H61" i="1" s="1"/>
  <c r="P61" i="1"/>
  <c r="S61" i="1"/>
  <c r="J62" i="1"/>
  <c r="H62" i="1" s="1"/>
  <c r="P62" i="1"/>
  <c r="S62" i="1"/>
  <c r="J63" i="1"/>
  <c r="H63" i="1" s="1"/>
  <c r="P63" i="1"/>
  <c r="S63" i="1"/>
  <c r="J64" i="1"/>
  <c r="H64" i="1" s="1"/>
  <c r="P64" i="1"/>
  <c r="S64" i="1"/>
  <c r="J65" i="1"/>
  <c r="H65" i="1" s="1"/>
  <c r="P65" i="1"/>
  <c r="S65" i="1"/>
  <c r="J66" i="1"/>
  <c r="H66" i="1" s="1"/>
  <c r="P66" i="1"/>
  <c r="S66" i="1"/>
  <c r="J68" i="1"/>
  <c r="H68" i="1" s="1"/>
  <c r="P68" i="1"/>
  <c r="S68" i="1"/>
  <c r="J69" i="1"/>
  <c r="H69" i="1" s="1"/>
  <c r="P69" i="1"/>
  <c r="S69" i="1"/>
  <c r="I70" i="1"/>
  <c r="H70" i="1" s="1"/>
  <c r="J70" i="1"/>
  <c r="P70" i="1"/>
  <c r="S70" i="1"/>
  <c r="J71" i="1"/>
  <c r="H71" i="1" s="1"/>
  <c r="P71" i="1"/>
  <c r="S71" i="1"/>
  <c r="H73" i="1"/>
  <c r="J73" i="1"/>
  <c r="P73" i="1"/>
  <c r="S73" i="1"/>
  <c r="J74" i="1"/>
  <c r="H74" i="1" s="1"/>
  <c r="P74" i="1"/>
  <c r="S74" i="1"/>
  <c r="H75" i="1"/>
  <c r="J75" i="1"/>
  <c r="P75" i="1"/>
  <c r="S75" i="1"/>
  <c r="J77" i="1"/>
  <c r="H77" i="1" s="1"/>
  <c r="P77" i="1"/>
  <c r="S77" i="1"/>
  <c r="H78" i="1"/>
  <c r="J78" i="1"/>
  <c r="P78" i="1"/>
  <c r="S78" i="1"/>
  <c r="J79" i="1"/>
  <c r="H79" i="1" s="1"/>
  <c r="P79" i="1"/>
  <c r="S79" i="1"/>
  <c r="H80" i="1"/>
  <c r="J80" i="1"/>
  <c r="P80" i="1"/>
  <c r="S80" i="1"/>
  <c r="J81" i="1"/>
  <c r="H81" i="1" s="1"/>
  <c r="P81" i="1"/>
  <c r="S81" i="1"/>
  <c r="H82" i="1"/>
  <c r="J82" i="1"/>
  <c r="P82" i="1"/>
  <c r="S82" i="1"/>
  <c r="I83" i="1"/>
  <c r="H83" i="1" s="1"/>
  <c r="J83" i="1"/>
  <c r="P83" i="1"/>
  <c r="S83" i="1"/>
  <c r="J85" i="1"/>
  <c r="H85" i="1" s="1"/>
  <c r="P85" i="1"/>
  <c r="S85" i="1"/>
  <c r="V85" i="1"/>
  <c r="H86" i="1"/>
  <c r="J86" i="1"/>
  <c r="P86" i="1"/>
  <c r="S86" i="1"/>
  <c r="H87" i="1"/>
  <c r="J87" i="1"/>
  <c r="P87" i="1"/>
  <c r="S87" i="1"/>
  <c r="H88" i="1"/>
  <c r="J88" i="1"/>
  <c r="P88" i="1"/>
  <c r="S88" i="1"/>
  <c r="H90" i="1"/>
  <c r="J90" i="1"/>
  <c r="P90" i="1"/>
  <c r="S90" i="1"/>
  <c r="H91" i="1"/>
  <c r="J91" i="1"/>
  <c r="P91" i="1"/>
  <c r="S91" i="1"/>
  <c r="H92" i="1"/>
  <c r="J92" i="1"/>
  <c r="P92" i="1"/>
  <c r="S92" i="1"/>
  <c r="H93" i="1"/>
  <c r="J93" i="1"/>
  <c r="P93" i="1"/>
  <c r="S93" i="1"/>
  <c r="H94" i="1"/>
  <c r="J94" i="1"/>
  <c r="P94" i="1"/>
  <c r="S94" i="1"/>
  <c r="H95" i="1"/>
  <c r="J95" i="1"/>
  <c r="P95" i="1"/>
  <c r="S95" i="1"/>
  <c r="H96" i="1"/>
  <c r="J96" i="1"/>
  <c r="P96" i="1"/>
  <c r="S96" i="1"/>
  <c r="H97" i="1"/>
  <c r="J97" i="1"/>
  <c r="P97" i="1"/>
  <c r="S97" i="1"/>
  <c r="H98" i="1"/>
  <c r="J98" i="1"/>
  <c r="P98" i="1"/>
  <c r="S98" i="1"/>
  <c r="H99" i="1"/>
  <c r="J99" i="1"/>
  <c r="P99" i="1"/>
  <c r="S99" i="1"/>
  <c r="H100" i="1"/>
  <c r="J100" i="1"/>
  <c r="P100" i="1"/>
  <c r="S100" i="1"/>
  <c r="H102" i="1"/>
  <c r="J102" i="1"/>
  <c r="P102" i="1"/>
  <c r="S102" i="1"/>
  <c r="H103" i="1"/>
  <c r="J103" i="1"/>
  <c r="P103" i="1"/>
  <c r="S103" i="1"/>
  <c r="H104" i="1"/>
  <c r="J104" i="1"/>
  <c r="P104" i="1"/>
  <c r="S104" i="1"/>
  <c r="H105" i="1"/>
  <c r="J105" i="1"/>
  <c r="P105" i="1"/>
  <c r="S105" i="1"/>
  <c r="H106" i="1"/>
  <c r="J106" i="1"/>
  <c r="P106" i="1"/>
  <c r="S106" i="1"/>
  <c r="H107" i="1"/>
  <c r="J107" i="1"/>
  <c r="P107" i="1"/>
  <c r="S107" i="1"/>
  <c r="H108" i="1"/>
  <c r="J108" i="1"/>
  <c r="P108" i="1"/>
  <c r="S108" i="1"/>
  <c r="H109" i="1"/>
  <c r="J109" i="1"/>
  <c r="P109" i="1"/>
  <c r="S109" i="1"/>
  <c r="H110" i="1"/>
  <c r="J110" i="1"/>
  <c r="P110" i="1"/>
  <c r="S110" i="1"/>
  <c r="H111" i="1"/>
  <c r="J111" i="1"/>
  <c r="P111" i="1"/>
  <c r="S111" i="1"/>
  <c r="H112" i="1"/>
  <c r="J112" i="1"/>
  <c r="P112" i="1"/>
  <c r="S112" i="1"/>
  <c r="H113" i="1"/>
  <c r="J113" i="1"/>
  <c r="P113" i="1"/>
  <c r="S113" i="1"/>
  <c r="H114" i="1"/>
  <c r="J114" i="1"/>
  <c r="P114" i="1"/>
  <c r="S114" i="1"/>
  <c r="H115" i="1"/>
  <c r="J115" i="1"/>
  <c r="P115" i="1"/>
  <c r="S115" i="1"/>
  <c r="H117" i="1"/>
  <c r="J117" i="1"/>
  <c r="P117" i="1"/>
  <c r="S117" i="1"/>
  <c r="V117" i="1"/>
  <c r="J118" i="1"/>
  <c r="H118" i="1" s="1"/>
  <c r="P118" i="1"/>
  <c r="S118" i="1"/>
  <c r="J119" i="1"/>
  <c r="H119" i="1" s="1"/>
  <c r="P119" i="1"/>
  <c r="S119" i="1"/>
  <c r="J120" i="1"/>
  <c r="H120" i="1" s="1"/>
  <c r="P120" i="1"/>
  <c r="S120" i="1"/>
  <c r="J122" i="1"/>
  <c r="H122" i="1" s="1"/>
  <c r="P122" i="1"/>
  <c r="S122" i="1"/>
  <c r="J123" i="1"/>
  <c r="H123" i="1" s="1"/>
  <c r="P123" i="1"/>
  <c r="S123" i="1"/>
  <c r="J124" i="1"/>
  <c r="H124" i="1" s="1"/>
  <c r="P124" i="1"/>
  <c r="S124" i="1"/>
  <c r="J125" i="1"/>
  <c r="H125" i="1" s="1"/>
  <c r="P125" i="1"/>
  <c r="S125" i="1"/>
  <c r="J127" i="1"/>
  <c r="H127" i="1" s="1"/>
  <c r="P127" i="1"/>
  <c r="S127" i="1"/>
  <c r="V127" i="1"/>
  <c r="J128" i="1"/>
  <c r="H128" i="1" s="1"/>
  <c r="P128" i="1"/>
  <c r="S128" i="1"/>
  <c r="H129" i="1"/>
  <c r="J129" i="1"/>
  <c r="P129" i="1"/>
  <c r="S129" i="1"/>
  <c r="J130" i="1"/>
  <c r="H130" i="1" s="1"/>
  <c r="P130" i="1"/>
  <c r="S130" i="1"/>
  <c r="H132" i="1"/>
  <c r="J132" i="1"/>
  <c r="P132" i="1"/>
  <c r="S132" i="1"/>
  <c r="V132" i="1"/>
  <c r="H133" i="1"/>
  <c r="J133" i="1"/>
  <c r="P133" i="1"/>
  <c r="S133" i="1"/>
  <c r="J134" i="1"/>
  <c r="H134" i="1" s="1"/>
  <c r="P134" i="1"/>
  <c r="S134" i="1"/>
  <c r="J135" i="1"/>
  <c r="H135" i="1" s="1"/>
  <c r="P135" i="1"/>
  <c r="S135" i="1"/>
  <c r="J136" i="1"/>
  <c r="H136" i="1" s="1"/>
  <c r="P136" i="1"/>
  <c r="S136" i="1"/>
  <c r="J137" i="1"/>
  <c r="H137" i="1" s="1"/>
  <c r="P137" i="1"/>
  <c r="S137" i="1"/>
  <c r="J139" i="1"/>
  <c r="H139" i="1" s="1"/>
  <c r="P139" i="1"/>
  <c r="S139" i="1"/>
  <c r="J140" i="1"/>
  <c r="H140" i="1" s="1"/>
  <c r="P140" i="1"/>
  <c r="S140" i="1"/>
  <c r="J141" i="1"/>
  <c r="H141" i="1" s="1"/>
  <c r="P141" i="1"/>
  <c r="S141" i="1"/>
  <c r="J142" i="1"/>
  <c r="H142" i="1" s="1"/>
  <c r="P142" i="1"/>
  <c r="S142" i="1"/>
  <c r="J144" i="1"/>
  <c r="H144" i="1" s="1"/>
  <c r="P144" i="1"/>
  <c r="S144" i="1"/>
  <c r="H145" i="1"/>
  <c r="J145" i="1"/>
  <c r="P145" i="1"/>
  <c r="S145" i="1"/>
  <c r="J146" i="1"/>
  <c r="H146" i="1" s="1"/>
  <c r="P146" i="1"/>
  <c r="S146" i="1"/>
  <c r="H147" i="1"/>
  <c r="J147" i="1"/>
  <c r="P147" i="1"/>
  <c r="S147" i="1"/>
  <c r="J148" i="1"/>
  <c r="H148" i="1" s="1"/>
  <c r="P148" i="1"/>
  <c r="S148" i="1"/>
  <c r="H149" i="1"/>
  <c r="J149" i="1"/>
  <c r="P149" i="1"/>
  <c r="S149" i="1"/>
  <c r="J150" i="1"/>
  <c r="H150" i="1" s="1"/>
  <c r="P150" i="1"/>
  <c r="S150" i="1"/>
  <c r="J151" i="1"/>
  <c r="H151" i="1" s="1"/>
  <c r="P151" i="1"/>
  <c r="S151" i="1"/>
  <c r="J152" i="1"/>
  <c r="H152" i="1" s="1"/>
  <c r="P152" i="1"/>
  <c r="S152" i="1"/>
  <c r="J154" i="1"/>
  <c r="H154" i="1" s="1"/>
  <c r="P154" i="1"/>
  <c r="S154" i="1"/>
  <c r="J155" i="1"/>
  <c r="H155" i="1" s="1"/>
  <c r="P155" i="1"/>
  <c r="S155" i="1"/>
  <c r="J156" i="1"/>
  <c r="H156" i="1" s="1"/>
  <c r="P156" i="1"/>
  <c r="S156" i="1"/>
  <c r="J157" i="1"/>
  <c r="H157" i="1" s="1"/>
  <c r="P157" i="1"/>
  <c r="S157" i="1"/>
  <c r="J158" i="1"/>
  <c r="H158" i="1" s="1"/>
  <c r="P158" i="1"/>
  <c r="S158" i="1"/>
  <c r="J159" i="1"/>
  <c r="H159" i="1" s="1"/>
  <c r="P159" i="1"/>
  <c r="S159" i="1"/>
  <c r="J160" i="1"/>
  <c r="H160" i="1" s="1"/>
  <c r="P160" i="1"/>
  <c r="S160" i="1"/>
  <c r="J161" i="1"/>
  <c r="H161" i="1" s="1"/>
  <c r="P161" i="1"/>
  <c r="S161" i="1"/>
  <c r="H162" i="1"/>
  <c r="J162" i="1"/>
  <c r="P162" i="1"/>
  <c r="S162" i="1"/>
  <c r="J163" i="1"/>
  <c r="H163" i="1" s="1"/>
  <c r="P163" i="1"/>
  <c r="S163" i="1"/>
  <c r="H164" i="1"/>
  <c r="J164" i="1"/>
  <c r="P164" i="1"/>
  <c r="S164" i="1"/>
  <c r="J165" i="1"/>
  <c r="H165" i="1" s="1"/>
  <c r="P165" i="1"/>
  <c r="S165" i="1"/>
  <c r="H166" i="1"/>
  <c r="J166" i="1"/>
  <c r="P166" i="1"/>
  <c r="S166" i="1"/>
  <c r="J167" i="1"/>
  <c r="H167" i="1" s="1"/>
  <c r="P167" i="1"/>
  <c r="S167" i="1"/>
  <c r="H168" i="1"/>
  <c r="J168" i="1"/>
  <c r="P168" i="1"/>
  <c r="S168" i="1"/>
  <c r="J169" i="1"/>
  <c r="H169" i="1" s="1"/>
  <c r="P169" i="1"/>
  <c r="S169" i="1"/>
  <c r="J170" i="1"/>
  <c r="H170" i="1" s="1"/>
  <c r="P170" i="1"/>
  <c r="S170" i="1"/>
  <c r="J171" i="1"/>
  <c r="H171" i="1" s="1"/>
  <c r="P171" i="1"/>
  <c r="S171" i="1"/>
  <c r="J172" i="1"/>
  <c r="H172" i="1" s="1"/>
  <c r="P172" i="1"/>
  <c r="S172" i="1"/>
  <c r="J173" i="1"/>
  <c r="H173" i="1" s="1"/>
  <c r="P173" i="1"/>
  <c r="S173" i="1"/>
  <c r="J174" i="1"/>
  <c r="H174" i="1" s="1"/>
  <c r="P174" i="1"/>
  <c r="S174" i="1"/>
  <c r="J175" i="1"/>
  <c r="H175" i="1" s="1"/>
  <c r="P175" i="1"/>
  <c r="S175" i="1"/>
  <c r="J176" i="1"/>
  <c r="H176" i="1" s="1"/>
  <c r="P176" i="1"/>
  <c r="S176" i="1"/>
  <c r="J177" i="1"/>
  <c r="H177" i="1" s="1"/>
  <c r="P177" i="1"/>
  <c r="S177" i="1"/>
  <c r="H178" i="1"/>
  <c r="J178" i="1"/>
  <c r="P178" i="1"/>
  <c r="S178" i="1"/>
  <c r="J179" i="1"/>
  <c r="H179" i="1" s="1"/>
  <c r="P179" i="1"/>
  <c r="S179" i="1"/>
  <c r="H181" i="1"/>
  <c r="J181" i="1"/>
  <c r="P181" i="1"/>
  <c r="S181" i="1"/>
  <c r="J182" i="1"/>
  <c r="H182" i="1" s="1"/>
  <c r="P182" i="1"/>
  <c r="S182" i="1"/>
  <c r="H183" i="1"/>
  <c r="I183" i="1"/>
  <c r="J183" i="1"/>
  <c r="P183" i="1"/>
  <c r="S183" i="1"/>
  <c r="H184" i="1"/>
  <c r="J184" i="1"/>
  <c r="P184" i="1"/>
  <c r="S184" i="1"/>
  <c r="H185" i="1"/>
  <c r="J185" i="1"/>
  <c r="P185" i="1"/>
  <c r="S185" i="1"/>
  <c r="H187" i="1"/>
  <c r="J187" i="1"/>
  <c r="P187" i="1"/>
  <c r="S187" i="1"/>
  <c r="H188" i="1"/>
  <c r="J188" i="1"/>
  <c r="P188" i="1"/>
  <c r="S188" i="1"/>
  <c r="H189" i="1"/>
  <c r="J189" i="1"/>
  <c r="P189" i="1"/>
  <c r="S189" i="1"/>
  <c r="H190" i="1"/>
  <c r="J190" i="1"/>
  <c r="P190" i="1"/>
  <c r="S190" i="1"/>
  <c r="V190" i="1"/>
  <c r="J191" i="1"/>
  <c r="H191" i="1" s="1"/>
  <c r="P191" i="1"/>
  <c r="S191" i="1"/>
  <c r="J192" i="1"/>
  <c r="H192" i="1" s="1"/>
  <c r="P192" i="1"/>
  <c r="S192" i="1"/>
  <c r="J193" i="1"/>
  <c r="H193" i="1" s="1"/>
  <c r="P193" i="1"/>
  <c r="S193" i="1"/>
  <c r="J194" i="1"/>
  <c r="H194" i="1" s="1"/>
  <c r="P194" i="1"/>
  <c r="S194" i="1"/>
  <c r="J196" i="1"/>
  <c r="H196" i="1" s="1"/>
  <c r="P196" i="1"/>
  <c r="S196" i="1"/>
  <c r="J197" i="1"/>
  <c r="H197" i="1" s="1"/>
  <c r="P197" i="1"/>
  <c r="S197" i="1"/>
  <c r="J198" i="1"/>
  <c r="H198" i="1" s="1"/>
  <c r="P198" i="1"/>
  <c r="S198" i="1"/>
  <c r="J199" i="1"/>
  <c r="H199" i="1" s="1"/>
  <c r="P199" i="1"/>
  <c r="S199" i="1"/>
  <c r="J200" i="1"/>
  <c r="H200" i="1" s="1"/>
  <c r="P200" i="1"/>
  <c r="S200" i="1"/>
  <c r="J201" i="1"/>
  <c r="H201" i="1" s="1"/>
  <c r="P201" i="1"/>
  <c r="S201" i="1"/>
  <c r="J202" i="1"/>
  <c r="H202" i="1" s="1"/>
  <c r="P202" i="1"/>
  <c r="S202" i="1"/>
  <c r="J204" i="1"/>
  <c r="H204" i="1" s="1"/>
  <c r="P204" i="1"/>
  <c r="S204" i="1"/>
  <c r="J205" i="1"/>
  <c r="H205" i="1" s="1"/>
  <c r="P205" i="1"/>
  <c r="S205" i="1"/>
  <c r="J206" i="1"/>
  <c r="H206" i="1" s="1"/>
  <c r="P206" i="1"/>
  <c r="S206" i="1"/>
  <c r="I207" i="1"/>
  <c r="H207" i="1" s="1"/>
  <c r="J207" i="1"/>
  <c r="P207" i="1"/>
  <c r="S207" i="1"/>
  <c r="H208" i="1"/>
  <c r="J208" i="1"/>
  <c r="P208" i="1"/>
  <c r="S208" i="1"/>
  <c r="J209" i="1"/>
  <c r="H209" i="1" s="1"/>
  <c r="P209" i="1"/>
  <c r="S209" i="1"/>
  <c r="V209" i="1"/>
  <c r="J211" i="1"/>
  <c r="H211" i="1" s="1"/>
  <c r="P211" i="1"/>
  <c r="S211" i="1"/>
  <c r="V211" i="1"/>
  <c r="H212" i="1"/>
  <c r="J212" i="1"/>
  <c r="P212" i="1"/>
  <c r="S212" i="1"/>
  <c r="H213" i="1"/>
  <c r="J213" i="1"/>
  <c r="P213" i="1"/>
  <c r="S213" i="1"/>
  <c r="H214" i="1"/>
  <c r="J214" i="1"/>
  <c r="P214" i="1"/>
  <c r="S214" i="1"/>
  <c r="H215" i="1"/>
  <c r="J215" i="1"/>
  <c r="P215" i="1"/>
  <c r="S215" i="1"/>
  <c r="H216" i="1"/>
  <c r="J216" i="1"/>
  <c r="P216" i="1"/>
  <c r="S216" i="1"/>
  <c r="H217" i="1"/>
  <c r="J217" i="1"/>
  <c r="P217" i="1"/>
  <c r="S217" i="1"/>
  <c r="H218" i="1"/>
  <c r="J218" i="1"/>
  <c r="P218" i="1"/>
  <c r="S218" i="1"/>
  <c r="H220" i="1"/>
  <c r="J220" i="1"/>
  <c r="P220" i="1"/>
  <c r="S220" i="1"/>
  <c r="H221" i="1"/>
  <c r="J221" i="1"/>
  <c r="P221" i="1"/>
  <c r="S221" i="1"/>
  <c r="H222" i="1"/>
  <c r="J222" i="1"/>
  <c r="P222" i="1"/>
  <c r="S222" i="1"/>
  <c r="H223" i="1"/>
  <c r="J223" i="1"/>
  <c r="P223" i="1"/>
  <c r="S223" i="1"/>
  <c r="H224" i="1"/>
  <c r="J224" i="1"/>
  <c r="P224" i="1"/>
  <c r="S224" i="1"/>
  <c r="H225" i="1"/>
  <c r="J225" i="1"/>
  <c r="P225" i="1"/>
  <c r="S225" i="1"/>
  <c r="H226" i="1"/>
  <c r="J226" i="1"/>
  <c r="P226" i="1"/>
  <c r="S226" i="1"/>
  <c r="H227" i="1"/>
  <c r="J227" i="1"/>
  <c r="P227" i="1"/>
  <c r="S227" i="1"/>
  <c r="H228" i="1"/>
  <c r="J228" i="1"/>
  <c r="P228" i="1"/>
  <c r="S228" i="1"/>
  <c r="H229" i="1"/>
  <c r="J229" i="1"/>
  <c r="P229" i="1"/>
  <c r="S229" i="1"/>
  <c r="H230" i="1"/>
  <c r="J230" i="1"/>
  <c r="P230" i="1"/>
  <c r="S230" i="1"/>
  <c r="H232" i="1"/>
  <c r="J232" i="1"/>
  <c r="P232" i="1"/>
  <c r="S232" i="1"/>
  <c r="H233" i="1"/>
  <c r="J233" i="1"/>
  <c r="P233" i="1"/>
  <c r="S233" i="1"/>
  <c r="H234" i="1"/>
  <c r="J234" i="1"/>
  <c r="P234" i="1"/>
  <c r="S234" i="1"/>
  <c r="H235" i="1"/>
  <c r="J235" i="1"/>
  <c r="P235" i="1"/>
  <c r="S235" i="1"/>
  <c r="H236" i="1"/>
  <c r="J236" i="1"/>
  <c r="P236" i="1"/>
  <c r="S236" i="1"/>
  <c r="H237" i="1"/>
  <c r="J237" i="1"/>
  <c r="P237" i="1"/>
  <c r="S237" i="1"/>
  <c r="H239" i="1"/>
  <c r="I239" i="1"/>
  <c r="J239" i="1"/>
  <c r="P239" i="1"/>
  <c r="S239" i="1"/>
  <c r="J240" i="1"/>
  <c r="H240" i="1" s="1"/>
  <c r="P240" i="1"/>
  <c r="S240" i="1"/>
  <c r="J241" i="1"/>
  <c r="H241" i="1" s="1"/>
  <c r="P241" i="1"/>
  <c r="S241" i="1"/>
  <c r="J242" i="1"/>
  <c r="H242" i="1" s="1"/>
  <c r="P242" i="1"/>
  <c r="S242" i="1"/>
  <c r="J243" i="1"/>
  <c r="H243" i="1" s="1"/>
  <c r="P243" i="1"/>
  <c r="S243" i="1"/>
  <c r="J245" i="1"/>
  <c r="H245" i="1" s="1"/>
  <c r="P245" i="1"/>
  <c r="S245" i="1"/>
  <c r="J246" i="1"/>
  <c r="H246" i="1" s="1"/>
  <c r="P246" i="1"/>
  <c r="S246" i="1"/>
  <c r="J247" i="1"/>
  <c r="H247" i="1" s="1"/>
  <c r="P247" i="1"/>
  <c r="S247" i="1"/>
  <c r="J248" i="1"/>
  <c r="H248" i="1" s="1"/>
  <c r="P248" i="1"/>
  <c r="S248" i="1"/>
  <c r="J249" i="1"/>
  <c r="H249" i="1" s="1"/>
  <c r="P249" i="1"/>
  <c r="S249" i="1"/>
  <c r="J250" i="1"/>
  <c r="H250" i="1" s="1"/>
  <c r="P250" i="1"/>
  <c r="S250" i="1"/>
  <c r="I251" i="1"/>
  <c r="J251" i="1"/>
  <c r="P251" i="1"/>
  <c r="S251" i="1"/>
  <c r="H252" i="1"/>
  <c r="J252" i="1"/>
  <c r="P252" i="1"/>
  <c r="S252" i="1"/>
  <c r="J254" i="1"/>
  <c r="H254" i="1" s="1"/>
  <c r="P254" i="1"/>
  <c r="S254" i="1"/>
  <c r="H255" i="1"/>
  <c r="J255" i="1"/>
  <c r="P255" i="1"/>
  <c r="S255" i="1"/>
  <c r="J256" i="1"/>
  <c r="H256" i="1" s="1"/>
  <c r="P256" i="1"/>
  <c r="S256" i="1"/>
  <c r="H257" i="1"/>
  <c r="J257" i="1"/>
  <c r="P257" i="1"/>
  <c r="S257" i="1"/>
  <c r="J258" i="1"/>
  <c r="H258" i="1" s="1"/>
  <c r="P258" i="1"/>
  <c r="S258" i="1"/>
  <c r="V258" i="1"/>
  <c r="J259" i="1"/>
  <c r="H259" i="1" s="1"/>
  <c r="P259" i="1"/>
  <c r="S259" i="1"/>
  <c r="V259" i="1"/>
  <c r="H260" i="1"/>
  <c r="J260" i="1"/>
  <c r="P260" i="1"/>
  <c r="S260" i="1"/>
  <c r="H261" i="1"/>
  <c r="J261" i="1"/>
  <c r="P261" i="1"/>
  <c r="S261" i="1"/>
  <c r="H262" i="1"/>
  <c r="J262" i="1"/>
  <c r="P262" i="1"/>
  <c r="S262" i="1"/>
  <c r="H263" i="1"/>
  <c r="J263" i="1"/>
  <c r="P263" i="1"/>
  <c r="S263" i="1"/>
  <c r="H264" i="1"/>
  <c r="J264" i="1"/>
  <c r="P264" i="1"/>
  <c r="S264" i="1"/>
  <c r="H265" i="1"/>
  <c r="J265" i="1"/>
  <c r="P265" i="1"/>
  <c r="S265" i="1"/>
  <c r="H266" i="1"/>
  <c r="J266" i="1"/>
  <c r="P266" i="1"/>
  <c r="S266" i="1"/>
  <c r="H267" i="1"/>
  <c r="J267" i="1"/>
  <c r="P267" i="1"/>
  <c r="S267" i="1"/>
  <c r="H269" i="1"/>
  <c r="J269" i="1"/>
  <c r="P269" i="1"/>
  <c r="S269" i="1"/>
  <c r="H270" i="1"/>
  <c r="J270" i="1"/>
  <c r="P270" i="1"/>
  <c r="S270" i="1"/>
  <c r="H271" i="1"/>
  <c r="J271" i="1"/>
  <c r="P271" i="1"/>
  <c r="S271" i="1"/>
  <c r="H272" i="1"/>
  <c r="J272" i="1"/>
  <c r="P272" i="1"/>
  <c r="S272" i="1"/>
  <c r="H274" i="1"/>
  <c r="J274" i="1"/>
  <c r="P274" i="1"/>
  <c r="S274" i="1"/>
  <c r="H275" i="1"/>
  <c r="J275" i="1"/>
  <c r="P275" i="1"/>
  <c r="S275" i="1"/>
  <c r="H276" i="1"/>
  <c r="J276" i="1"/>
  <c r="P276" i="1"/>
  <c r="S276" i="1"/>
  <c r="H277" i="1"/>
  <c r="J277" i="1"/>
  <c r="P277" i="1"/>
  <c r="S277" i="1"/>
  <c r="H279" i="1"/>
  <c r="J279" i="1"/>
  <c r="P279" i="1"/>
  <c r="S279" i="1"/>
  <c r="H281" i="1"/>
  <c r="J281" i="1"/>
  <c r="P281" i="1"/>
  <c r="S281" i="1"/>
  <c r="H282" i="1"/>
  <c r="J282" i="1"/>
  <c r="P282" i="1"/>
  <c r="S282" i="1"/>
  <c r="H284" i="1"/>
  <c r="J284" i="1"/>
  <c r="P284" i="1"/>
  <c r="S284" i="1"/>
  <c r="V284" i="1"/>
  <c r="J285" i="1"/>
  <c r="H285" i="1" s="1"/>
  <c r="P285" i="1"/>
  <c r="S285" i="1"/>
  <c r="J286" i="1"/>
  <c r="H286" i="1" s="1"/>
  <c r="P286" i="1"/>
  <c r="S286" i="1"/>
  <c r="J287" i="1"/>
  <c r="H287" i="1" s="1"/>
  <c r="P287" i="1"/>
  <c r="S287" i="1"/>
  <c r="J288" i="1"/>
  <c r="H288" i="1" s="1"/>
  <c r="P288" i="1"/>
  <c r="S288" i="1"/>
  <c r="J290" i="1"/>
  <c r="H290" i="1" s="1"/>
  <c r="P290" i="1"/>
  <c r="S290" i="1"/>
  <c r="J291" i="1"/>
  <c r="H291" i="1" s="1"/>
  <c r="P291" i="1"/>
  <c r="S291" i="1"/>
  <c r="J292" i="1"/>
  <c r="H292" i="1" s="1"/>
  <c r="P292" i="1"/>
  <c r="S292" i="1"/>
  <c r="J293" i="1"/>
  <c r="H293" i="1" s="1"/>
  <c r="P293" i="1"/>
  <c r="S293" i="1"/>
  <c r="J294" i="1"/>
  <c r="H294" i="1" s="1"/>
  <c r="P294" i="1"/>
  <c r="H295" i="1"/>
  <c r="J295" i="1"/>
  <c r="P295" i="1"/>
  <c r="S295" i="1"/>
  <c r="H296" i="1"/>
  <c r="J296" i="1"/>
  <c r="P296" i="1"/>
  <c r="S296" i="1"/>
  <c r="H298" i="1"/>
  <c r="J298" i="1"/>
  <c r="P298" i="1"/>
  <c r="S298" i="1"/>
  <c r="H299" i="1"/>
  <c r="J299" i="1"/>
  <c r="P299" i="1"/>
  <c r="S299" i="1"/>
  <c r="H300" i="1"/>
  <c r="J300" i="1"/>
  <c r="P300" i="1"/>
  <c r="S300" i="1"/>
  <c r="H301" i="1"/>
  <c r="J301" i="1"/>
  <c r="P301" i="1"/>
  <c r="S301" i="1"/>
  <c r="H302" i="1"/>
  <c r="J302" i="1"/>
  <c r="P302" i="1"/>
  <c r="S302" i="1"/>
  <c r="H303" i="1"/>
  <c r="J303" i="1"/>
  <c r="P303" i="1"/>
  <c r="S303" i="1"/>
  <c r="V303" i="1"/>
  <c r="I305" i="1"/>
  <c r="H305" i="1" s="1"/>
  <c r="J305" i="1"/>
  <c r="P305" i="1"/>
  <c r="S305" i="1"/>
  <c r="H306" i="1"/>
  <c r="J306" i="1"/>
  <c r="P306" i="1"/>
  <c r="S306" i="1"/>
  <c r="V306" i="1"/>
  <c r="J307" i="1"/>
  <c r="H307" i="1" s="1"/>
  <c r="P307" i="1"/>
  <c r="S307" i="1"/>
  <c r="J308" i="1"/>
  <c r="H308" i="1" s="1"/>
  <c r="P308" i="1"/>
  <c r="S308" i="1"/>
  <c r="H309" i="1"/>
  <c r="J309" i="1"/>
  <c r="P309" i="1"/>
  <c r="S309" i="1"/>
  <c r="J311" i="1"/>
  <c r="H311" i="1" s="1"/>
  <c r="P311" i="1"/>
  <c r="S311" i="1"/>
  <c r="V311" i="1"/>
  <c r="H312" i="1"/>
  <c r="J312" i="1"/>
  <c r="P312" i="1"/>
  <c r="S312" i="1"/>
  <c r="H313" i="1"/>
  <c r="J313" i="1"/>
  <c r="P313" i="1"/>
  <c r="S313" i="1"/>
  <c r="H314" i="1"/>
  <c r="J314" i="1"/>
  <c r="P314" i="1"/>
  <c r="S314" i="1"/>
  <c r="H315" i="1"/>
  <c r="J315" i="1"/>
  <c r="P315" i="1"/>
  <c r="S315" i="1"/>
  <c r="H316" i="1"/>
  <c r="J316" i="1"/>
  <c r="P316" i="1"/>
  <c r="S316" i="1"/>
  <c r="H318" i="1"/>
  <c r="J318" i="1"/>
  <c r="P318" i="1"/>
  <c r="S318" i="1"/>
  <c r="V318" i="1"/>
  <c r="J319" i="1"/>
  <c r="H319" i="1" s="1"/>
  <c r="P319" i="1"/>
  <c r="S319" i="1"/>
  <c r="J320" i="1"/>
  <c r="H320" i="1" s="1"/>
  <c r="P320" i="1"/>
  <c r="S320" i="1"/>
  <c r="J321" i="1"/>
  <c r="H321" i="1" s="1"/>
  <c r="P321" i="1"/>
  <c r="S321" i="1"/>
  <c r="J322" i="1"/>
  <c r="H322" i="1" s="1"/>
  <c r="P322" i="1"/>
  <c r="S322" i="1"/>
  <c r="J323" i="1"/>
  <c r="H323" i="1" s="1"/>
  <c r="P323" i="1"/>
  <c r="S323" i="1"/>
  <c r="J324" i="1"/>
  <c r="H324" i="1" s="1"/>
  <c r="P324" i="1"/>
  <c r="S324" i="1"/>
  <c r="J326" i="1"/>
  <c r="H326" i="1" s="1"/>
  <c r="P326" i="1"/>
  <c r="S326" i="1"/>
  <c r="J327" i="1"/>
  <c r="H327" i="1" s="1"/>
  <c r="P327" i="1"/>
  <c r="S327" i="1"/>
  <c r="J328" i="1"/>
  <c r="H328" i="1" s="1"/>
  <c r="P328" i="1"/>
  <c r="S328" i="1"/>
  <c r="I329" i="1"/>
  <c r="H329" i="1" s="1"/>
  <c r="J329" i="1"/>
  <c r="P329" i="1"/>
  <c r="S329" i="1"/>
  <c r="H331" i="1"/>
  <c r="J331" i="1"/>
  <c r="P331" i="1"/>
  <c r="S331" i="1"/>
  <c r="J332" i="1"/>
  <c r="H332" i="1" s="1"/>
  <c r="P332" i="1"/>
  <c r="S332" i="1"/>
  <c r="H333" i="1"/>
  <c r="J333" i="1"/>
  <c r="P333" i="1"/>
  <c r="S333" i="1"/>
  <c r="J334" i="1"/>
  <c r="H334" i="1" s="1"/>
  <c r="P334" i="1"/>
  <c r="S334" i="1"/>
  <c r="H336" i="1"/>
  <c r="J336" i="1"/>
  <c r="P336" i="1"/>
  <c r="S336" i="1"/>
  <c r="V336" i="1"/>
  <c r="H337" i="1"/>
  <c r="J337" i="1"/>
  <c r="P337" i="1"/>
  <c r="S337" i="1"/>
  <c r="J338" i="1"/>
  <c r="H338" i="1" s="1"/>
  <c r="P338" i="1"/>
  <c r="S338" i="1"/>
  <c r="J339" i="1"/>
  <c r="H339" i="1" s="1"/>
  <c r="P339" i="1"/>
  <c r="S339" i="1"/>
  <c r="J340" i="1"/>
  <c r="H340" i="1" s="1"/>
  <c r="P340" i="1"/>
  <c r="S340" i="1"/>
  <c r="J341" i="1"/>
  <c r="H341" i="1" s="1"/>
  <c r="P341" i="1"/>
  <c r="S341" i="1"/>
  <c r="J342" i="1"/>
  <c r="H342" i="1" s="1"/>
  <c r="P342" i="1"/>
  <c r="S342" i="1"/>
  <c r="H343" i="1"/>
  <c r="J343" i="1"/>
  <c r="P343" i="1"/>
  <c r="S343" i="1"/>
  <c r="J345" i="1"/>
  <c r="H345" i="1" s="1"/>
  <c r="P345" i="1"/>
  <c r="S345" i="1"/>
  <c r="J346" i="1"/>
  <c r="H346" i="1" s="1"/>
  <c r="P346" i="1"/>
  <c r="S346" i="1"/>
  <c r="J348" i="1"/>
  <c r="H348" i="1" s="1"/>
  <c r="P348" i="1"/>
  <c r="S348" i="1"/>
  <c r="J349" i="1"/>
  <c r="H349" i="1" s="1"/>
  <c r="P349" i="1"/>
  <c r="S349" i="1"/>
  <c r="J350" i="1"/>
  <c r="H350" i="1" s="1"/>
  <c r="P350" i="1"/>
  <c r="S350" i="1"/>
  <c r="H351" i="1"/>
  <c r="J351" i="1"/>
  <c r="P351" i="1"/>
  <c r="S351" i="1"/>
  <c r="J352" i="1"/>
  <c r="H352" i="1" s="1"/>
  <c r="P352" i="1"/>
  <c r="S352" i="1"/>
  <c r="H353" i="1"/>
  <c r="J353" i="1"/>
  <c r="P353" i="1"/>
  <c r="S353" i="1"/>
  <c r="J354" i="1"/>
  <c r="H354" i="1" s="1"/>
  <c r="P354" i="1"/>
  <c r="S354" i="1"/>
  <c r="H355" i="1"/>
  <c r="J355" i="1"/>
  <c r="P355" i="1"/>
  <c r="S355" i="1"/>
  <c r="J356" i="1"/>
  <c r="H356" i="1" s="1"/>
  <c r="P356" i="1"/>
  <c r="S356" i="1"/>
  <c r="H357" i="1"/>
  <c r="J357" i="1"/>
  <c r="P357" i="1"/>
  <c r="S357" i="1"/>
  <c r="J358" i="1"/>
  <c r="H358" i="1" s="1"/>
  <c r="P358" i="1"/>
  <c r="S358" i="1"/>
  <c r="J359" i="1"/>
  <c r="H359" i="1" s="1"/>
  <c r="P359" i="1"/>
  <c r="S359" i="1"/>
  <c r="V359" i="1"/>
  <c r="H361" i="1"/>
  <c r="J361" i="1"/>
  <c r="P361" i="1"/>
  <c r="S361" i="1"/>
  <c r="V361" i="1"/>
  <c r="J362" i="1"/>
  <c r="H362" i="1" s="1"/>
  <c r="P362" i="1"/>
  <c r="S362" i="1"/>
  <c r="J363" i="1"/>
  <c r="H363" i="1" s="1"/>
  <c r="P363" i="1"/>
  <c r="S363" i="1"/>
  <c r="J364" i="1"/>
  <c r="H364" i="1" s="1"/>
  <c r="P364" i="1"/>
  <c r="S364" i="1"/>
  <c r="J365" i="1"/>
  <c r="H365" i="1" s="1"/>
  <c r="P365" i="1"/>
  <c r="S365" i="1"/>
  <c r="J367" i="1"/>
  <c r="H367" i="1" s="1"/>
  <c r="P367" i="1"/>
  <c r="S367" i="1"/>
  <c r="J368" i="1"/>
  <c r="H368" i="1" s="1"/>
  <c r="P368" i="1"/>
  <c r="S368" i="1"/>
  <c r="J369" i="1"/>
  <c r="H369" i="1" s="1"/>
  <c r="P369" i="1"/>
  <c r="S369" i="1"/>
  <c r="J370" i="1"/>
  <c r="H370" i="1" s="1"/>
  <c r="P370" i="1"/>
  <c r="S370" i="1"/>
  <c r="J372" i="1"/>
  <c r="H372" i="1" s="1"/>
  <c r="P372" i="1"/>
  <c r="S372" i="1"/>
  <c r="V372" i="1"/>
  <c r="J373" i="1"/>
  <c r="H373" i="1" s="1"/>
  <c r="P373" i="1"/>
  <c r="S373" i="1"/>
  <c r="H374" i="1"/>
  <c r="J374" i="1"/>
  <c r="P374" i="1"/>
  <c r="S374" i="1"/>
  <c r="J375" i="1"/>
  <c r="H375" i="1" s="1"/>
  <c r="P375" i="1"/>
  <c r="S375" i="1"/>
  <c r="H377" i="1"/>
  <c r="J377" i="1"/>
  <c r="P377" i="1"/>
  <c r="S377" i="1"/>
  <c r="J378" i="1"/>
  <c r="H378" i="1" s="1"/>
  <c r="P378" i="1"/>
  <c r="S378" i="1"/>
  <c r="H379" i="1"/>
  <c r="J379" i="1"/>
  <c r="P379" i="1"/>
  <c r="S379" i="1"/>
  <c r="J380" i="1"/>
  <c r="H380" i="1" s="1"/>
  <c r="P380" i="1"/>
  <c r="S380" i="1"/>
  <c r="H381" i="1"/>
  <c r="J381" i="1"/>
  <c r="P381" i="1"/>
  <c r="S381" i="1"/>
  <c r="J382" i="1"/>
  <c r="H382" i="1" s="1"/>
  <c r="P382" i="1"/>
  <c r="S382" i="1"/>
  <c r="V382" i="1"/>
  <c r="J383" i="1"/>
  <c r="H383" i="1" s="1"/>
  <c r="P383" i="1"/>
  <c r="S383" i="1"/>
  <c r="V383" i="1"/>
  <c r="H384" i="1"/>
  <c r="J384" i="1"/>
  <c r="P384" i="1"/>
  <c r="S384" i="1"/>
  <c r="V384" i="1"/>
  <c r="J385" i="1"/>
  <c r="H385" i="1" s="1"/>
  <c r="P385" i="1"/>
  <c r="S385" i="1"/>
  <c r="J386" i="1"/>
  <c r="H386" i="1" s="1"/>
  <c r="P386" i="1"/>
  <c r="S386" i="1"/>
  <c r="J388" i="1"/>
  <c r="H388" i="1" s="1"/>
  <c r="P388" i="1"/>
  <c r="S388" i="1"/>
  <c r="J389" i="1"/>
  <c r="H389" i="1" s="1"/>
  <c r="P389" i="1"/>
  <c r="S389" i="1"/>
  <c r="J390" i="1"/>
  <c r="H390" i="1" s="1"/>
  <c r="P390" i="1"/>
  <c r="S390" i="1"/>
  <c r="I391" i="1"/>
  <c r="H391" i="1" s="1"/>
  <c r="J391" i="1"/>
  <c r="P391" i="1"/>
  <c r="S391" i="1"/>
  <c r="J393" i="1"/>
  <c r="H393" i="1" s="1"/>
  <c r="P393" i="1"/>
  <c r="S393" i="1"/>
  <c r="H394" i="1"/>
  <c r="J394" i="1"/>
  <c r="P394" i="1"/>
  <c r="S394" i="1"/>
  <c r="V394" i="1"/>
  <c r="H395" i="1"/>
  <c r="J395" i="1"/>
  <c r="P395" i="1"/>
  <c r="S395" i="1"/>
  <c r="J396" i="1"/>
  <c r="H396" i="1" s="1"/>
  <c r="P396" i="1"/>
  <c r="S396" i="1"/>
  <c r="J397" i="1"/>
  <c r="H397" i="1" s="1"/>
  <c r="P397" i="1"/>
  <c r="S397" i="1"/>
  <c r="J398" i="1"/>
  <c r="H398" i="1" s="1"/>
  <c r="P398" i="1"/>
  <c r="S398" i="1"/>
  <c r="I399" i="1"/>
  <c r="H399" i="1" s="1"/>
  <c r="J399" i="1"/>
  <c r="P399" i="1"/>
  <c r="S399" i="1"/>
  <c r="H401" i="1"/>
  <c r="J401" i="1"/>
  <c r="P401" i="1"/>
  <c r="S401" i="1"/>
  <c r="H402" i="1"/>
  <c r="J402" i="1"/>
  <c r="P402" i="1"/>
  <c r="S402" i="1"/>
  <c r="H403" i="1"/>
  <c r="J403" i="1"/>
  <c r="P403" i="1"/>
  <c r="S403" i="1"/>
  <c r="H404" i="1"/>
  <c r="J404" i="1"/>
  <c r="P404" i="1"/>
  <c r="S404" i="1"/>
  <c r="H405" i="1"/>
  <c r="J405" i="1"/>
  <c r="P405" i="1"/>
  <c r="S405" i="1"/>
  <c r="H406" i="1"/>
  <c r="I406" i="1"/>
  <c r="J406" i="1"/>
  <c r="P406" i="1"/>
  <c r="S406" i="1"/>
  <c r="I408" i="1"/>
  <c r="J408" i="1"/>
  <c r="P408" i="1"/>
  <c r="S408" i="1"/>
  <c r="H409" i="1"/>
  <c r="J409" i="1"/>
  <c r="P409" i="1"/>
  <c r="S409" i="1"/>
  <c r="V409" i="1"/>
  <c r="J410" i="1"/>
  <c r="H410" i="1" s="1"/>
  <c r="P410" i="1"/>
  <c r="S410" i="1"/>
  <c r="J411" i="1"/>
  <c r="H411" i="1" s="1"/>
  <c r="P411" i="1"/>
  <c r="S411" i="1"/>
  <c r="I413" i="1"/>
  <c r="H413" i="1" s="1"/>
  <c r="J413" i="1"/>
  <c r="P413" i="1"/>
  <c r="S413" i="1"/>
  <c r="H414" i="1"/>
  <c r="J414" i="1"/>
  <c r="P414" i="1"/>
  <c r="S414" i="1"/>
  <c r="V414" i="1"/>
  <c r="J415" i="1"/>
  <c r="H415" i="1" s="1"/>
  <c r="P415" i="1"/>
  <c r="S415" i="1"/>
  <c r="J416" i="1"/>
  <c r="H416" i="1" s="1"/>
  <c r="P416" i="1"/>
  <c r="S416" i="1"/>
  <c r="J417" i="1"/>
  <c r="H417" i="1" s="1"/>
  <c r="P417" i="1"/>
  <c r="S417" i="1"/>
  <c r="I419" i="1"/>
  <c r="J419" i="1"/>
  <c r="P419" i="1"/>
  <c r="S419" i="1"/>
  <c r="H420" i="1"/>
  <c r="J420" i="1"/>
  <c r="P420" i="1"/>
  <c r="S420" i="1"/>
  <c r="J421" i="1"/>
  <c r="H421" i="1" s="1"/>
  <c r="P421" i="1"/>
  <c r="S421" i="1"/>
  <c r="H422" i="1"/>
  <c r="J422" i="1"/>
  <c r="P422" i="1"/>
  <c r="S422" i="1"/>
  <c r="J424" i="1"/>
  <c r="H424" i="1" s="1"/>
  <c r="P424" i="1"/>
  <c r="S424" i="1"/>
  <c r="H425" i="1"/>
  <c r="J425" i="1"/>
  <c r="P425" i="1"/>
  <c r="S425" i="1"/>
  <c r="V425" i="1"/>
  <c r="J426" i="1"/>
  <c r="H426" i="1" s="1"/>
  <c r="P426" i="1"/>
  <c r="S426" i="1"/>
  <c r="V426" i="1"/>
  <c r="H427" i="1"/>
  <c r="J427" i="1"/>
  <c r="P427" i="1"/>
  <c r="S427" i="1"/>
  <c r="H428" i="1"/>
  <c r="J428" i="1"/>
  <c r="P428" i="1"/>
  <c r="S428" i="1"/>
  <c r="H429" i="1"/>
  <c r="J429" i="1"/>
  <c r="P429" i="1"/>
  <c r="S429" i="1"/>
  <c r="H430" i="1"/>
  <c r="J430" i="1"/>
  <c r="P430" i="1"/>
  <c r="S430" i="1"/>
  <c r="H431" i="1"/>
  <c r="J431" i="1"/>
  <c r="P431" i="1"/>
  <c r="S431" i="1"/>
  <c r="H432" i="1"/>
  <c r="J432" i="1"/>
  <c r="P432" i="1"/>
  <c r="S432" i="1"/>
  <c r="H433" i="1"/>
  <c r="J433" i="1"/>
  <c r="P433" i="1"/>
  <c r="S433" i="1"/>
  <c r="H434" i="1"/>
  <c r="J434" i="1"/>
  <c r="P434" i="1"/>
  <c r="S434" i="1"/>
  <c r="H436" i="1"/>
  <c r="J436" i="1"/>
  <c r="P436" i="1"/>
  <c r="S436" i="1"/>
  <c r="V436" i="1"/>
  <c r="J437" i="1"/>
  <c r="H437" i="1" s="1"/>
  <c r="P437" i="1"/>
  <c r="S437" i="1"/>
  <c r="J438" i="1"/>
  <c r="H438" i="1" s="1"/>
  <c r="P438" i="1"/>
  <c r="S438" i="1"/>
  <c r="J440" i="1"/>
  <c r="H440" i="1" s="1"/>
  <c r="P440" i="1"/>
  <c r="S440" i="1"/>
  <c r="J441" i="1"/>
  <c r="H441" i="1" s="1"/>
  <c r="P441" i="1"/>
  <c r="S441" i="1"/>
  <c r="J442" i="1"/>
  <c r="H442" i="1" s="1"/>
  <c r="P442" i="1"/>
  <c r="S442" i="1"/>
  <c r="J443" i="1"/>
  <c r="H443" i="1" s="1"/>
  <c r="P443" i="1"/>
  <c r="S443" i="1"/>
  <c r="J444" i="1"/>
  <c r="H444" i="1" s="1"/>
  <c r="P444" i="1"/>
  <c r="S444" i="1"/>
  <c r="J445" i="1"/>
  <c r="H445" i="1" s="1"/>
  <c r="P445" i="1"/>
  <c r="S445" i="1"/>
  <c r="J447" i="1"/>
  <c r="H447" i="1" s="1"/>
  <c r="P447" i="1"/>
  <c r="S447" i="1"/>
  <c r="J448" i="1"/>
  <c r="H448" i="1" s="1"/>
  <c r="P448" i="1"/>
  <c r="S448" i="1"/>
  <c r="J449" i="1"/>
  <c r="H449" i="1" s="1"/>
  <c r="P449" i="1"/>
  <c r="S449" i="1"/>
  <c r="J450" i="1"/>
  <c r="H450" i="1" s="1"/>
  <c r="P450" i="1"/>
  <c r="S450" i="1"/>
  <c r="J451" i="1"/>
  <c r="H451" i="1" s="1"/>
  <c r="P451" i="1"/>
  <c r="S451" i="1"/>
  <c r="J453" i="1"/>
  <c r="H453" i="1" s="1"/>
  <c r="P453" i="1"/>
  <c r="S453" i="1"/>
  <c r="J454" i="1"/>
  <c r="H454" i="1" s="1"/>
  <c r="P454" i="1"/>
  <c r="S454" i="1"/>
  <c r="J455" i="1"/>
  <c r="H455" i="1" s="1"/>
  <c r="P455" i="1"/>
  <c r="S455" i="1"/>
  <c r="J456" i="1"/>
  <c r="H456" i="1" s="1"/>
  <c r="P456" i="1"/>
  <c r="S456" i="1"/>
  <c r="J457" i="1"/>
  <c r="H457" i="1" s="1"/>
  <c r="P457" i="1"/>
  <c r="S457" i="1"/>
  <c r="J458" i="1"/>
  <c r="H458" i="1" s="1"/>
  <c r="P458" i="1"/>
  <c r="S458" i="1"/>
  <c r="J460" i="1"/>
  <c r="H460" i="1" s="1"/>
  <c r="P460" i="1"/>
  <c r="S460" i="1"/>
  <c r="I461" i="1"/>
  <c r="H461" i="1" s="1"/>
  <c r="J461" i="1"/>
  <c r="P461" i="1"/>
  <c r="S461" i="1"/>
  <c r="J462" i="1"/>
  <c r="H462" i="1" s="1"/>
  <c r="P462" i="1"/>
  <c r="S462" i="1"/>
  <c r="V462" i="1"/>
  <c r="J463" i="1"/>
  <c r="H463" i="1" s="1"/>
  <c r="P463" i="1"/>
  <c r="S463" i="1"/>
  <c r="J464" i="1"/>
  <c r="H464" i="1" s="1"/>
  <c r="P464" i="1"/>
  <c r="S464" i="1"/>
  <c r="J466" i="1"/>
  <c r="H466" i="1" s="1"/>
  <c r="P466" i="1"/>
  <c r="S466" i="1"/>
  <c r="V466" i="1"/>
  <c r="H467" i="1"/>
  <c r="J467" i="1"/>
  <c r="P467" i="1"/>
  <c r="S467" i="1"/>
  <c r="H468" i="1"/>
  <c r="J468" i="1"/>
  <c r="P468" i="1"/>
  <c r="S468" i="1"/>
  <c r="H469" i="1"/>
  <c r="J469" i="1"/>
  <c r="P469" i="1"/>
  <c r="S469" i="1"/>
  <c r="H470" i="1"/>
  <c r="J470" i="1"/>
  <c r="P470" i="1"/>
  <c r="S470" i="1"/>
  <c r="H471" i="1"/>
  <c r="J471" i="1"/>
  <c r="P471" i="1"/>
  <c r="S471" i="1"/>
  <c r="H472" i="1"/>
  <c r="J472" i="1"/>
  <c r="P472" i="1"/>
  <c r="S472" i="1"/>
  <c r="H474" i="1"/>
  <c r="J474" i="1"/>
  <c r="P474" i="1"/>
  <c r="S474" i="1"/>
  <c r="V474" i="1"/>
  <c r="J475" i="1"/>
  <c r="H475" i="1" s="1"/>
  <c r="P475" i="1"/>
  <c r="S475" i="1"/>
  <c r="J476" i="1"/>
  <c r="H476" i="1" s="1"/>
  <c r="P476" i="1"/>
  <c r="S476" i="1"/>
  <c r="J477" i="1"/>
  <c r="H477" i="1" s="1"/>
  <c r="P477" i="1"/>
  <c r="S477" i="1"/>
  <c r="J478" i="1"/>
  <c r="H478" i="1" s="1"/>
  <c r="P478" i="1"/>
  <c r="S478" i="1"/>
  <c r="J479" i="1"/>
  <c r="H479" i="1" s="1"/>
  <c r="P479" i="1"/>
  <c r="S479" i="1"/>
  <c r="J480" i="1"/>
  <c r="H480" i="1" s="1"/>
  <c r="P480" i="1"/>
  <c r="S480" i="1"/>
  <c r="J481" i="1"/>
  <c r="H481" i="1" s="1"/>
  <c r="P481" i="1"/>
  <c r="S481" i="1"/>
  <c r="J483" i="1"/>
  <c r="H483" i="1" s="1"/>
  <c r="P483" i="1"/>
  <c r="S483" i="1"/>
  <c r="V483" i="1"/>
  <c r="J484" i="1"/>
  <c r="H484" i="1" s="1"/>
  <c r="P484" i="1"/>
  <c r="S484" i="1"/>
  <c r="H485" i="1"/>
  <c r="J485" i="1"/>
  <c r="P485" i="1"/>
  <c r="S485" i="1"/>
  <c r="J486" i="1"/>
  <c r="H486" i="1" s="1"/>
  <c r="P486" i="1"/>
  <c r="S486" i="1"/>
  <c r="H487" i="1"/>
  <c r="J487" i="1"/>
  <c r="P487" i="1"/>
  <c r="S487" i="1"/>
  <c r="J488" i="1"/>
  <c r="H488" i="1" s="1"/>
  <c r="P488" i="1"/>
  <c r="S488" i="1"/>
  <c r="H489" i="1"/>
  <c r="J489" i="1"/>
  <c r="P489" i="1"/>
  <c r="S489" i="1"/>
  <c r="J490" i="1"/>
  <c r="H490" i="1" s="1"/>
  <c r="P490" i="1"/>
  <c r="S490" i="1"/>
  <c r="H492" i="1"/>
  <c r="J492" i="1"/>
  <c r="P492" i="1"/>
  <c r="S492" i="1"/>
  <c r="J493" i="1"/>
  <c r="H493" i="1" s="1"/>
  <c r="P493" i="1"/>
  <c r="S493" i="1"/>
  <c r="H494" i="1"/>
  <c r="J494" i="1"/>
  <c r="P494" i="1"/>
  <c r="S494" i="1"/>
  <c r="J495" i="1"/>
  <c r="H495" i="1" s="1"/>
  <c r="P495" i="1"/>
  <c r="S495" i="1"/>
  <c r="H497" i="1"/>
  <c r="J497" i="1"/>
  <c r="P497" i="1"/>
  <c r="S497" i="1"/>
  <c r="J498" i="1"/>
  <c r="H498" i="1" s="1"/>
  <c r="P498" i="1"/>
  <c r="S498" i="1"/>
  <c r="H499" i="1"/>
  <c r="J499" i="1"/>
  <c r="P499" i="1"/>
  <c r="S499" i="1"/>
  <c r="J500" i="1"/>
  <c r="H500" i="1" s="1"/>
  <c r="P500" i="1"/>
  <c r="S500" i="1"/>
  <c r="H501" i="1"/>
  <c r="J501" i="1"/>
  <c r="P501" i="1"/>
  <c r="S501" i="1"/>
  <c r="J502" i="1"/>
  <c r="H502" i="1" s="1"/>
  <c r="P502" i="1"/>
  <c r="S502" i="1"/>
  <c r="H503" i="1"/>
  <c r="J503" i="1"/>
  <c r="P503" i="1"/>
  <c r="S503" i="1"/>
  <c r="J504" i="1"/>
  <c r="H504" i="1" s="1"/>
  <c r="P504" i="1"/>
  <c r="S504" i="1"/>
  <c r="I506" i="1"/>
  <c r="J506" i="1"/>
  <c r="H506" i="1" s="1"/>
  <c r="P506" i="1"/>
  <c r="S506" i="1"/>
  <c r="J508" i="1"/>
  <c r="H508" i="1" s="1"/>
  <c r="P508" i="1"/>
  <c r="S508" i="1"/>
  <c r="V508" i="1"/>
  <c r="H509" i="1"/>
  <c r="J509" i="1"/>
  <c r="P509" i="1"/>
  <c r="S509" i="1"/>
  <c r="H510" i="1"/>
  <c r="J510" i="1"/>
  <c r="P510" i="1"/>
  <c r="S510" i="1"/>
  <c r="H511" i="1"/>
  <c r="J511" i="1"/>
  <c r="P511" i="1"/>
  <c r="S511" i="1"/>
  <c r="H512" i="1"/>
  <c r="J512" i="1"/>
  <c r="P512" i="1"/>
  <c r="S512" i="1"/>
  <c r="H513" i="1"/>
  <c r="J513" i="1"/>
  <c r="P513" i="1"/>
  <c r="S513" i="1"/>
  <c r="H514" i="1"/>
  <c r="J514" i="1"/>
  <c r="P514" i="1"/>
  <c r="S514" i="1"/>
  <c r="H515" i="1"/>
  <c r="J515" i="1"/>
  <c r="P515" i="1"/>
  <c r="S515" i="1"/>
  <c r="H516" i="1"/>
  <c r="J516" i="1"/>
  <c r="P516" i="1"/>
  <c r="S516" i="1"/>
  <c r="H517" i="1"/>
  <c r="J517" i="1"/>
  <c r="P517" i="1"/>
  <c r="S517" i="1"/>
  <c r="H519" i="1"/>
  <c r="J519" i="1"/>
  <c r="P519" i="1"/>
  <c r="S519" i="1"/>
  <c r="H520" i="1"/>
  <c r="J520" i="1"/>
  <c r="P520" i="1"/>
  <c r="S520" i="1"/>
  <c r="H521" i="1"/>
  <c r="J521" i="1"/>
  <c r="P521" i="1"/>
  <c r="S521" i="1"/>
  <c r="H522" i="1"/>
  <c r="J522" i="1"/>
  <c r="P522" i="1"/>
  <c r="S522" i="1"/>
  <c r="H524" i="1"/>
  <c r="I524" i="1"/>
  <c r="J524" i="1"/>
  <c r="P524" i="1"/>
  <c r="S524" i="1"/>
  <c r="J525" i="1"/>
  <c r="H525" i="1" s="1"/>
  <c r="P525" i="1"/>
  <c r="S525" i="1"/>
  <c r="V525" i="1"/>
  <c r="H526" i="1"/>
  <c r="J526" i="1"/>
  <c r="P526" i="1"/>
  <c r="S526" i="1"/>
  <c r="J527" i="1"/>
  <c r="H527" i="1" s="1"/>
  <c r="P527" i="1"/>
  <c r="S527" i="1"/>
  <c r="H528" i="1"/>
  <c r="J528" i="1"/>
  <c r="P528" i="1"/>
  <c r="S528" i="1"/>
  <c r="J529" i="1"/>
  <c r="H529" i="1" s="1"/>
  <c r="P529" i="1"/>
  <c r="S529" i="1"/>
  <c r="H530" i="1"/>
  <c r="J530" i="1"/>
  <c r="P530" i="1"/>
  <c r="S530" i="1"/>
  <c r="J532" i="1"/>
  <c r="H532" i="1" s="1"/>
  <c r="P532" i="1"/>
  <c r="S532" i="1"/>
  <c r="H533" i="1"/>
  <c r="J533" i="1"/>
  <c r="P533" i="1"/>
  <c r="S533" i="1"/>
  <c r="J534" i="1"/>
  <c r="H534" i="1" s="1"/>
  <c r="P534" i="1"/>
  <c r="S534" i="1"/>
  <c r="V534" i="1"/>
  <c r="J535" i="1"/>
  <c r="H535" i="1" s="1"/>
  <c r="P535" i="1"/>
  <c r="S535" i="1"/>
  <c r="J536" i="1"/>
  <c r="H536" i="1" s="1"/>
  <c r="P536" i="1"/>
  <c r="S536" i="1"/>
  <c r="J537" i="1"/>
  <c r="H537" i="1" s="1"/>
  <c r="P537" i="1"/>
  <c r="S537" i="1"/>
  <c r="H538" i="1"/>
  <c r="J538" i="1"/>
  <c r="P538" i="1"/>
  <c r="S538" i="1"/>
  <c r="J539" i="1"/>
  <c r="H539" i="1" s="1"/>
  <c r="P539" i="1"/>
  <c r="S539" i="1"/>
  <c r="H540" i="1"/>
  <c r="J540" i="1"/>
  <c r="P540" i="1"/>
  <c r="S540" i="1"/>
  <c r="J541" i="1"/>
  <c r="H541" i="1" s="1"/>
  <c r="P541" i="1"/>
  <c r="S541" i="1"/>
  <c r="H542" i="1"/>
  <c r="J542" i="1"/>
  <c r="P542" i="1"/>
  <c r="S542" i="1"/>
  <c r="J543" i="1"/>
  <c r="H543" i="1" s="1"/>
  <c r="P543" i="1"/>
  <c r="S543" i="1"/>
  <c r="J544" i="1"/>
  <c r="H544" i="1" s="1"/>
  <c r="P544" i="1"/>
  <c r="S544" i="1"/>
  <c r="J546" i="1"/>
  <c r="H546" i="1" s="1"/>
  <c r="P546" i="1"/>
  <c r="S546" i="1"/>
  <c r="J547" i="1"/>
  <c r="H547" i="1" s="1"/>
  <c r="P547" i="1"/>
  <c r="S547" i="1"/>
  <c r="V547" i="1"/>
  <c r="H548" i="1"/>
  <c r="J548" i="1"/>
  <c r="P548" i="1"/>
  <c r="S548" i="1"/>
  <c r="H549" i="1"/>
  <c r="J549" i="1"/>
  <c r="P549" i="1"/>
  <c r="S549" i="1"/>
  <c r="H550" i="1"/>
  <c r="J550" i="1"/>
  <c r="P550" i="1"/>
  <c r="S550" i="1"/>
  <c r="H551" i="1"/>
  <c r="J551" i="1"/>
  <c r="P551" i="1"/>
  <c r="S551" i="1"/>
  <c r="H552" i="1"/>
  <c r="J552" i="1"/>
  <c r="P552" i="1"/>
  <c r="S552" i="1"/>
  <c r="H553" i="1"/>
  <c r="J553" i="1"/>
  <c r="P553" i="1"/>
  <c r="S553" i="1"/>
  <c r="H555" i="1"/>
  <c r="J555" i="1"/>
  <c r="P555" i="1"/>
  <c r="S555" i="1"/>
  <c r="H556" i="1"/>
  <c r="J556" i="1"/>
  <c r="P556" i="1"/>
  <c r="S556" i="1"/>
  <c r="H557" i="1"/>
  <c r="J557" i="1"/>
  <c r="P557" i="1"/>
  <c r="S557" i="1"/>
  <c r="H558" i="1"/>
  <c r="J558" i="1"/>
  <c r="P558" i="1"/>
  <c r="S558" i="1"/>
  <c r="H560" i="1"/>
  <c r="J560" i="1"/>
  <c r="P560" i="1"/>
  <c r="S560" i="1"/>
  <c r="H561" i="1"/>
  <c r="J561" i="1"/>
  <c r="P561" i="1"/>
  <c r="S561" i="1"/>
  <c r="H562" i="1"/>
  <c r="J562" i="1"/>
  <c r="P562" i="1"/>
  <c r="S562" i="1"/>
  <c r="H564" i="1"/>
  <c r="J564" i="1"/>
  <c r="P564" i="1"/>
  <c r="S564" i="1"/>
  <c r="H565" i="1"/>
  <c r="J565" i="1"/>
  <c r="P565" i="1"/>
  <c r="S565" i="1"/>
  <c r="H566" i="1"/>
  <c r="J566" i="1"/>
  <c r="P566" i="1"/>
  <c r="S566" i="1"/>
  <c r="H567" i="1"/>
  <c r="J567" i="1"/>
  <c r="P567" i="1"/>
  <c r="S567" i="1"/>
  <c r="H568" i="1"/>
  <c r="J568" i="1"/>
  <c r="P568" i="1"/>
  <c r="S568" i="1"/>
  <c r="H570" i="1"/>
  <c r="J570" i="1"/>
  <c r="P570" i="1"/>
  <c r="S570" i="1"/>
  <c r="H571" i="1"/>
  <c r="J571" i="1"/>
  <c r="P571" i="1"/>
  <c r="S571" i="1"/>
  <c r="H572" i="1"/>
  <c r="J572" i="1"/>
  <c r="P572" i="1"/>
  <c r="S572" i="1"/>
  <c r="H573" i="1"/>
  <c r="J573" i="1"/>
  <c r="P573" i="1"/>
  <c r="S573" i="1"/>
  <c r="H574" i="1"/>
  <c r="J574" i="1"/>
  <c r="P574" i="1"/>
  <c r="S574" i="1"/>
  <c r="H575" i="1"/>
  <c r="J575" i="1"/>
  <c r="P575" i="1"/>
  <c r="S575" i="1"/>
  <c r="H577" i="1"/>
  <c r="J577" i="1"/>
  <c r="P577" i="1"/>
  <c r="S577" i="1"/>
  <c r="V577" i="1"/>
  <c r="J578" i="1"/>
  <c r="H578" i="1" s="1"/>
  <c r="P578" i="1"/>
  <c r="S578" i="1"/>
  <c r="J579" i="1"/>
  <c r="H579" i="1" s="1"/>
  <c r="P579" i="1"/>
  <c r="S579" i="1"/>
  <c r="J580" i="1"/>
  <c r="H580" i="1" s="1"/>
  <c r="P580" i="1"/>
  <c r="S580" i="1"/>
  <c r="J581" i="1"/>
  <c r="H581" i="1" s="1"/>
  <c r="P581" i="1"/>
  <c r="S581" i="1"/>
  <c r="J583" i="1"/>
  <c r="H583" i="1" s="1"/>
  <c r="P583" i="1"/>
  <c r="S583" i="1"/>
  <c r="J584" i="1"/>
  <c r="H584" i="1" s="1"/>
  <c r="P584" i="1"/>
  <c r="S584" i="1"/>
  <c r="V584" i="1"/>
  <c r="H585" i="1"/>
  <c r="J585" i="1"/>
  <c r="P585" i="1"/>
  <c r="S585" i="1"/>
  <c r="J586" i="1"/>
  <c r="H586" i="1" s="1"/>
  <c r="P586" i="1"/>
  <c r="S586" i="1"/>
  <c r="H587" i="1"/>
  <c r="J587" i="1"/>
  <c r="P587" i="1"/>
  <c r="S587" i="1"/>
  <c r="H588" i="1"/>
  <c r="J588" i="1"/>
  <c r="P588" i="1"/>
  <c r="S588" i="1"/>
  <c r="H590" i="1"/>
  <c r="J590" i="1"/>
  <c r="P590" i="1"/>
  <c r="S590" i="1"/>
  <c r="V590" i="1"/>
  <c r="H591" i="1"/>
  <c r="J591" i="1"/>
  <c r="P591" i="1"/>
  <c r="S591" i="1"/>
  <c r="J592" i="1"/>
  <c r="H592" i="1" s="1"/>
  <c r="P592" i="1"/>
  <c r="S592" i="1"/>
  <c r="H593" i="1"/>
  <c r="J593" i="1"/>
  <c r="P593" i="1"/>
  <c r="S593" i="1"/>
  <c r="J594" i="1"/>
  <c r="H594" i="1" s="1"/>
  <c r="P594" i="1"/>
  <c r="S594" i="1"/>
  <c r="J596" i="1"/>
  <c r="H596" i="1" s="1"/>
  <c r="P596" i="1"/>
  <c r="S596" i="1"/>
  <c r="J597" i="1"/>
  <c r="H597" i="1" s="1"/>
  <c r="P597" i="1"/>
  <c r="S597" i="1"/>
  <c r="J598" i="1"/>
  <c r="H598" i="1" s="1"/>
  <c r="P598" i="1"/>
  <c r="S598" i="1"/>
  <c r="I600" i="1"/>
  <c r="H600" i="1" s="1"/>
  <c r="J600" i="1"/>
  <c r="P600" i="1"/>
  <c r="S600" i="1"/>
  <c r="H601" i="1"/>
  <c r="J601" i="1"/>
  <c r="P601" i="1"/>
  <c r="S601" i="1"/>
  <c r="V601" i="1"/>
  <c r="J602" i="1"/>
  <c r="H602" i="1" s="1"/>
  <c r="P602" i="1"/>
  <c r="S602" i="1"/>
  <c r="J604" i="1"/>
  <c r="H604" i="1" s="1"/>
  <c r="P604" i="1"/>
  <c r="S604" i="1"/>
  <c r="J605" i="1"/>
  <c r="H605" i="1" s="1"/>
  <c r="P605" i="1"/>
  <c r="S605" i="1"/>
  <c r="J606" i="1"/>
  <c r="H606" i="1" s="1"/>
  <c r="P606" i="1"/>
  <c r="S606" i="1"/>
  <c r="I607" i="1"/>
  <c r="J607" i="1"/>
  <c r="P607" i="1"/>
  <c r="S607" i="1"/>
  <c r="H609" i="1"/>
  <c r="J609" i="1"/>
  <c r="P609" i="1"/>
  <c r="S609" i="1"/>
  <c r="J610" i="1"/>
  <c r="H610" i="1" s="1"/>
  <c r="P610" i="1"/>
  <c r="S610" i="1"/>
  <c r="H611" i="1"/>
  <c r="J611" i="1"/>
  <c r="P611" i="1"/>
  <c r="S611" i="1"/>
  <c r="J613" i="1"/>
  <c r="H613" i="1" s="1"/>
  <c r="P613" i="1"/>
  <c r="S613" i="1"/>
  <c r="H614" i="1"/>
  <c r="J614" i="1"/>
  <c r="P614" i="1"/>
  <c r="S614" i="1"/>
  <c r="J615" i="1"/>
  <c r="H615" i="1" s="1"/>
  <c r="P615" i="1"/>
  <c r="S615" i="1"/>
  <c r="H616" i="1"/>
  <c r="J616" i="1"/>
  <c r="P616" i="1"/>
  <c r="S616" i="1"/>
  <c r="J617" i="1"/>
  <c r="H617" i="1" s="1"/>
  <c r="P617" i="1"/>
  <c r="S617" i="1"/>
  <c r="H618" i="1"/>
  <c r="J618" i="1"/>
  <c r="P618" i="1"/>
  <c r="S618" i="1"/>
  <c r="J620" i="1"/>
  <c r="H620" i="1" s="1"/>
  <c r="P620" i="1"/>
  <c r="S620" i="1"/>
  <c r="H621" i="1"/>
  <c r="J621" i="1"/>
  <c r="P621" i="1"/>
  <c r="S621" i="1"/>
  <c r="J622" i="1"/>
  <c r="H622" i="1" s="1"/>
  <c r="P622" i="1"/>
  <c r="S622" i="1"/>
  <c r="H623" i="1"/>
  <c r="J623" i="1"/>
  <c r="P623" i="1"/>
  <c r="S623" i="1"/>
  <c r="J624" i="1"/>
  <c r="H624" i="1" s="1"/>
  <c r="P624" i="1"/>
  <c r="S624" i="1"/>
  <c r="H625" i="1"/>
  <c r="I625" i="1"/>
  <c r="J625" i="1"/>
  <c r="P625" i="1"/>
  <c r="S625" i="1"/>
  <c r="J626" i="1"/>
  <c r="H626" i="1" s="1"/>
  <c r="P626" i="1"/>
  <c r="S626" i="1"/>
  <c r="J628" i="1"/>
  <c r="H628" i="1" s="1"/>
  <c r="P628" i="1"/>
  <c r="S628" i="1"/>
  <c r="J629" i="1"/>
  <c r="H629" i="1" s="1"/>
  <c r="P629" i="1"/>
  <c r="S629" i="1"/>
  <c r="J630" i="1"/>
  <c r="H630" i="1" s="1"/>
  <c r="P630" i="1"/>
  <c r="S630" i="1"/>
  <c r="J631" i="1"/>
  <c r="H631" i="1" s="1"/>
  <c r="P631" i="1"/>
  <c r="S631" i="1"/>
  <c r="J632" i="1"/>
  <c r="H632" i="1" s="1"/>
  <c r="P632" i="1"/>
  <c r="S632" i="1"/>
  <c r="J633" i="1"/>
  <c r="H633" i="1" s="1"/>
  <c r="P633" i="1"/>
  <c r="S633" i="1"/>
  <c r="J634" i="1"/>
  <c r="H634" i="1" s="1"/>
  <c r="P634" i="1"/>
  <c r="S634" i="1"/>
  <c r="J635" i="1"/>
  <c r="H635" i="1" s="1"/>
  <c r="P635" i="1"/>
  <c r="S635" i="1"/>
  <c r="J636" i="1"/>
  <c r="H636" i="1" s="1"/>
  <c r="P636" i="1"/>
  <c r="S636" i="1"/>
  <c r="H637" i="1"/>
  <c r="J637" i="1"/>
  <c r="P637" i="1"/>
  <c r="S637" i="1"/>
  <c r="J639" i="1"/>
  <c r="H639" i="1" s="1"/>
  <c r="P639" i="1"/>
  <c r="S639" i="1"/>
  <c r="H640" i="1"/>
  <c r="J640" i="1"/>
  <c r="P640" i="1"/>
  <c r="S640" i="1"/>
  <c r="J641" i="1"/>
  <c r="H641" i="1" s="1"/>
  <c r="P641" i="1"/>
  <c r="S641" i="1"/>
  <c r="H642" i="1"/>
  <c r="J642" i="1"/>
  <c r="P642" i="1"/>
  <c r="S642" i="1"/>
  <c r="J643" i="1"/>
  <c r="H643" i="1" s="1"/>
  <c r="P643" i="1"/>
  <c r="S643" i="1"/>
  <c r="H644" i="1"/>
  <c r="J644" i="1"/>
  <c r="P644" i="1"/>
  <c r="S644" i="1"/>
  <c r="J645" i="1"/>
  <c r="H645" i="1" s="1"/>
  <c r="P645" i="1"/>
  <c r="S645" i="1"/>
  <c r="J647" i="1"/>
  <c r="H647" i="1" s="1"/>
  <c r="P647" i="1"/>
  <c r="S647" i="1"/>
  <c r="J648" i="1"/>
  <c r="H648" i="1" s="1"/>
  <c r="P648" i="1"/>
  <c r="S648" i="1"/>
  <c r="J649" i="1"/>
  <c r="H649" i="1" s="1"/>
  <c r="P649" i="1"/>
  <c r="S649" i="1"/>
  <c r="J650" i="1"/>
  <c r="H650" i="1" s="1"/>
  <c r="P650" i="1"/>
  <c r="S650" i="1"/>
  <c r="J651" i="1"/>
  <c r="H651" i="1" s="1"/>
  <c r="P651" i="1"/>
  <c r="S651" i="1"/>
  <c r="J652" i="1"/>
  <c r="H652" i="1" s="1"/>
  <c r="P652" i="1"/>
  <c r="S652" i="1"/>
  <c r="J654" i="1"/>
  <c r="H654" i="1" s="1"/>
  <c r="P654" i="1"/>
  <c r="S654" i="1"/>
  <c r="V654" i="1"/>
  <c r="H655" i="1"/>
  <c r="J655" i="1"/>
  <c r="P655" i="1"/>
  <c r="S655" i="1"/>
  <c r="H656" i="1"/>
  <c r="J656" i="1"/>
  <c r="P656" i="1"/>
  <c r="S656" i="1"/>
  <c r="H657" i="1"/>
  <c r="J657" i="1"/>
  <c r="P657" i="1"/>
  <c r="S657" i="1"/>
  <c r="H658" i="1"/>
  <c r="J658" i="1"/>
  <c r="P658" i="1"/>
  <c r="S658" i="1"/>
  <c r="H660" i="1"/>
  <c r="J660" i="1"/>
  <c r="P660" i="1"/>
  <c r="S660" i="1"/>
  <c r="V660" i="1"/>
  <c r="J661" i="1"/>
  <c r="H661" i="1" s="1"/>
  <c r="P661" i="1"/>
  <c r="S661" i="1"/>
  <c r="V661" i="1"/>
  <c r="H662" i="1"/>
  <c r="J662" i="1"/>
  <c r="P662" i="1"/>
  <c r="S662" i="1"/>
  <c r="H663" i="1"/>
  <c r="J663" i="1"/>
  <c r="P663" i="1"/>
  <c r="S663" i="1"/>
  <c r="H664" i="1"/>
  <c r="J664" i="1"/>
  <c r="P664" i="1"/>
  <c r="S664" i="1"/>
  <c r="H665" i="1"/>
  <c r="J665" i="1"/>
  <c r="P665" i="1"/>
  <c r="S665" i="1"/>
  <c r="H666" i="1"/>
  <c r="J666" i="1"/>
  <c r="P666" i="1"/>
  <c r="S666" i="1"/>
  <c r="H667" i="1"/>
  <c r="J667" i="1"/>
  <c r="P667" i="1"/>
  <c r="S667" i="1"/>
  <c r="H668" i="1"/>
  <c r="J668" i="1"/>
  <c r="P668" i="1"/>
  <c r="S668" i="1"/>
  <c r="H669" i="1"/>
  <c r="J669" i="1"/>
  <c r="P669" i="1"/>
  <c r="S669" i="1"/>
  <c r="H670" i="1"/>
  <c r="J670" i="1"/>
  <c r="P670" i="1"/>
  <c r="S670" i="1"/>
  <c r="H671" i="1"/>
  <c r="J671" i="1"/>
  <c r="P671" i="1"/>
  <c r="S671" i="1"/>
  <c r="H672" i="1"/>
  <c r="J672" i="1"/>
  <c r="P672" i="1"/>
  <c r="S672" i="1"/>
  <c r="I674" i="1"/>
  <c r="J674" i="1"/>
  <c r="H674" i="1" s="1"/>
  <c r="P674" i="1"/>
  <c r="S674" i="1"/>
  <c r="H675" i="1"/>
  <c r="J675" i="1"/>
  <c r="P675" i="1"/>
  <c r="S675" i="1"/>
  <c r="J676" i="1"/>
  <c r="H676" i="1" s="1"/>
  <c r="P676" i="1"/>
  <c r="S676" i="1"/>
  <c r="H677" i="1"/>
  <c r="J677" i="1"/>
  <c r="P677" i="1"/>
  <c r="S677" i="1"/>
  <c r="J678" i="1"/>
  <c r="H678" i="1" s="1"/>
  <c r="P678" i="1"/>
  <c r="S678" i="1"/>
  <c r="H679" i="1"/>
  <c r="J679" i="1"/>
  <c r="P679" i="1"/>
  <c r="S679" i="1"/>
  <c r="J680" i="1"/>
  <c r="H680" i="1" s="1"/>
  <c r="P680" i="1"/>
  <c r="S680" i="1"/>
  <c r="H682" i="1"/>
  <c r="J682" i="1"/>
  <c r="P682" i="1"/>
  <c r="S682" i="1"/>
  <c r="V682" i="1"/>
  <c r="H683" i="1"/>
  <c r="J683" i="1"/>
  <c r="P683" i="1"/>
  <c r="S683" i="1"/>
  <c r="H684" i="1"/>
  <c r="J684" i="1"/>
  <c r="P684" i="1"/>
  <c r="S684" i="1"/>
  <c r="H685" i="1"/>
  <c r="J685" i="1"/>
  <c r="P685" i="1"/>
  <c r="S685" i="1"/>
  <c r="H686" i="1"/>
  <c r="J686" i="1"/>
  <c r="P686" i="1"/>
  <c r="S686" i="1"/>
  <c r="H688" i="1"/>
  <c r="J688" i="1"/>
  <c r="P688" i="1"/>
  <c r="S688" i="1"/>
  <c r="H689" i="1"/>
  <c r="J689" i="1"/>
  <c r="P689" i="1"/>
  <c r="S689" i="1"/>
  <c r="H690" i="1"/>
  <c r="J690" i="1"/>
  <c r="P690" i="1"/>
  <c r="S690" i="1"/>
  <c r="H691" i="1"/>
  <c r="J691" i="1"/>
  <c r="P691" i="1"/>
  <c r="S691" i="1"/>
  <c r="H693" i="1"/>
  <c r="J693" i="1"/>
  <c r="P693" i="1"/>
  <c r="S693" i="1"/>
  <c r="H694" i="1"/>
  <c r="J694" i="1"/>
  <c r="P694" i="1"/>
  <c r="S694" i="1"/>
  <c r="H695" i="1"/>
  <c r="J695" i="1"/>
  <c r="P695" i="1"/>
  <c r="S695" i="1"/>
  <c r="H696" i="1"/>
  <c r="J696" i="1"/>
  <c r="P696" i="1"/>
  <c r="S696" i="1"/>
  <c r="H697" i="1"/>
  <c r="J697" i="1"/>
  <c r="P697" i="1"/>
  <c r="S697" i="1"/>
  <c r="H698" i="1"/>
  <c r="J698" i="1"/>
  <c r="P698" i="1"/>
  <c r="S698" i="1"/>
  <c r="H699" i="1"/>
  <c r="J699" i="1"/>
  <c r="P699" i="1"/>
  <c r="S699" i="1"/>
  <c r="H700" i="1"/>
  <c r="J700" i="1"/>
  <c r="P700" i="1"/>
  <c r="S700" i="1"/>
  <c r="H702" i="1"/>
  <c r="J702" i="1"/>
  <c r="P702" i="1"/>
  <c r="S702" i="1"/>
  <c r="H703" i="1"/>
  <c r="J703" i="1"/>
  <c r="P703" i="1"/>
  <c r="S703" i="1"/>
  <c r="H704" i="1"/>
  <c r="J704" i="1"/>
  <c r="P704" i="1"/>
  <c r="S704" i="1"/>
  <c r="H705" i="1"/>
  <c r="J705" i="1"/>
  <c r="P705" i="1"/>
  <c r="S705" i="1"/>
  <c r="H706" i="1"/>
  <c r="J706" i="1"/>
  <c r="P706" i="1"/>
  <c r="S706" i="1"/>
  <c r="H707" i="1"/>
  <c r="J707" i="1"/>
  <c r="P707" i="1"/>
  <c r="S707" i="1"/>
  <c r="H709" i="1"/>
  <c r="J709" i="1"/>
  <c r="P709" i="1"/>
  <c r="S709" i="1"/>
  <c r="H710" i="1"/>
  <c r="J710" i="1"/>
  <c r="P710" i="1"/>
  <c r="S710" i="1"/>
  <c r="H711" i="1"/>
  <c r="J711" i="1"/>
  <c r="P711" i="1"/>
  <c r="S711" i="1"/>
  <c r="H712" i="1"/>
  <c r="J712" i="1"/>
  <c r="P712" i="1"/>
  <c r="S712" i="1"/>
  <c r="H713" i="1"/>
  <c r="J713" i="1"/>
  <c r="P713" i="1"/>
  <c r="S713" i="1"/>
  <c r="H714" i="1"/>
  <c r="J714" i="1"/>
  <c r="P714" i="1"/>
  <c r="S714" i="1"/>
  <c r="H715" i="1"/>
  <c r="J715" i="1"/>
  <c r="P715" i="1"/>
  <c r="S715" i="1"/>
  <c r="H717" i="1"/>
  <c r="J717" i="1"/>
  <c r="P717" i="1"/>
  <c r="S717" i="1"/>
  <c r="V717" i="1"/>
  <c r="J718" i="1"/>
  <c r="H718" i="1" s="1"/>
  <c r="P718" i="1"/>
  <c r="S718" i="1"/>
  <c r="J719" i="1"/>
  <c r="H719" i="1" s="1"/>
  <c r="P719" i="1"/>
  <c r="S719" i="1"/>
  <c r="J720" i="1"/>
  <c r="H720" i="1" s="1"/>
  <c r="P720" i="1"/>
  <c r="S720" i="1"/>
  <c r="J721" i="1"/>
  <c r="H721" i="1" s="1"/>
  <c r="P721" i="1"/>
  <c r="S721" i="1"/>
  <c r="J722" i="1"/>
  <c r="H722" i="1" s="1"/>
  <c r="P722" i="1"/>
  <c r="S722" i="1"/>
  <c r="J723" i="1"/>
  <c r="H723" i="1" s="1"/>
  <c r="P723" i="1"/>
  <c r="S723" i="1"/>
  <c r="I725" i="1"/>
  <c r="H725" i="1" s="1"/>
  <c r="J725" i="1"/>
  <c r="P725" i="1"/>
  <c r="S725" i="1"/>
  <c r="H726" i="1"/>
  <c r="J726" i="1"/>
  <c r="P726" i="1"/>
  <c r="S726" i="1"/>
  <c r="V726" i="1"/>
  <c r="H727" i="1"/>
  <c r="J727" i="1"/>
  <c r="P727" i="1"/>
  <c r="S727" i="1"/>
  <c r="J728" i="1"/>
  <c r="H728" i="1" s="1"/>
  <c r="P728" i="1"/>
  <c r="S728" i="1"/>
  <c r="H730" i="1"/>
  <c r="J730" i="1"/>
  <c r="P730" i="1"/>
  <c r="S730" i="1"/>
  <c r="J731" i="1"/>
  <c r="H731" i="1" s="1"/>
  <c r="P731" i="1"/>
  <c r="S731" i="1"/>
  <c r="J732" i="1"/>
  <c r="H732" i="1" s="1"/>
  <c r="P732" i="1"/>
  <c r="S732" i="1"/>
  <c r="J733" i="1"/>
  <c r="H733" i="1" s="1"/>
  <c r="P733" i="1"/>
  <c r="S733" i="1"/>
  <c r="J735" i="1"/>
  <c r="H735" i="1" s="1"/>
  <c r="P735" i="1"/>
  <c r="S735" i="1"/>
  <c r="J736" i="1"/>
  <c r="H736" i="1" s="1"/>
  <c r="P736" i="1"/>
  <c r="S736" i="1"/>
  <c r="J737" i="1"/>
  <c r="H737" i="1" s="1"/>
  <c r="P737" i="1"/>
  <c r="S737" i="1"/>
  <c r="J738" i="1"/>
  <c r="H738" i="1" s="1"/>
  <c r="P738" i="1"/>
  <c r="S738" i="1"/>
  <c r="H739" i="1"/>
  <c r="J739" i="1"/>
  <c r="P739" i="1"/>
  <c r="S739" i="1"/>
  <c r="J741" i="1"/>
  <c r="H741" i="1" s="1"/>
  <c r="P741" i="1"/>
  <c r="S741" i="1"/>
  <c r="H742" i="1"/>
  <c r="J742" i="1"/>
  <c r="P742" i="1"/>
  <c r="S742" i="1"/>
  <c r="J743" i="1"/>
  <c r="H743" i="1" s="1"/>
  <c r="P743" i="1"/>
  <c r="S743" i="1"/>
  <c r="J744" i="1"/>
  <c r="H744" i="1" s="1"/>
  <c r="P744" i="1"/>
  <c r="S744" i="1"/>
  <c r="J745" i="1"/>
  <c r="H745" i="1" s="1"/>
  <c r="P745" i="1"/>
  <c r="S745" i="1"/>
  <c r="H746" i="1"/>
  <c r="I746" i="1"/>
  <c r="J746" i="1"/>
  <c r="P746" i="1"/>
  <c r="S746" i="1"/>
  <c r="H747" i="1"/>
  <c r="J747" i="1"/>
  <c r="P747" i="1"/>
  <c r="S747" i="1"/>
  <c r="H748" i="1"/>
  <c r="J748" i="1"/>
  <c r="P748" i="1"/>
  <c r="S748" i="1"/>
  <c r="H749" i="1"/>
  <c r="J749" i="1"/>
  <c r="P749" i="1"/>
  <c r="S749" i="1"/>
  <c r="J750" i="1"/>
  <c r="H750" i="1" s="1"/>
  <c r="P750" i="1"/>
  <c r="S750" i="1"/>
  <c r="H751" i="1"/>
  <c r="J751" i="1"/>
  <c r="P751" i="1"/>
  <c r="S751" i="1"/>
  <c r="J752" i="1"/>
  <c r="H752" i="1" s="1"/>
  <c r="P752" i="1"/>
  <c r="S752" i="1"/>
  <c r="H753" i="1"/>
  <c r="J753" i="1"/>
  <c r="P753" i="1"/>
  <c r="S753" i="1"/>
  <c r="J754" i="1"/>
  <c r="H754" i="1" s="1"/>
  <c r="P754" i="1"/>
  <c r="S754" i="1"/>
  <c r="H756" i="1"/>
  <c r="J756" i="1"/>
  <c r="P756" i="1"/>
  <c r="S756" i="1"/>
  <c r="V756" i="1"/>
  <c r="H757" i="1"/>
  <c r="J757" i="1"/>
  <c r="P757" i="1"/>
  <c r="S757" i="1"/>
  <c r="J758" i="1"/>
  <c r="H758" i="1" s="1"/>
  <c r="P758" i="1"/>
  <c r="S758" i="1"/>
  <c r="J759" i="1"/>
  <c r="H759" i="1" s="1"/>
  <c r="P759" i="1"/>
  <c r="S759" i="1"/>
  <c r="J761" i="1"/>
  <c r="H761" i="1" s="1"/>
  <c r="P761" i="1"/>
  <c r="S761" i="1"/>
  <c r="V761" i="1"/>
  <c r="J762" i="1"/>
  <c r="H762" i="1" s="1"/>
  <c r="P762" i="1"/>
  <c r="S762" i="1"/>
  <c r="J763" i="1"/>
  <c r="H763" i="1" s="1"/>
  <c r="P763" i="1"/>
  <c r="S763" i="1"/>
  <c r="J764" i="1"/>
  <c r="H764" i="1" s="1"/>
  <c r="P764" i="1"/>
  <c r="S764" i="1"/>
  <c r="J765" i="1"/>
  <c r="H765" i="1" s="1"/>
  <c r="P765" i="1"/>
  <c r="S765" i="1"/>
  <c r="J766" i="1"/>
  <c r="H766" i="1" s="1"/>
  <c r="P766" i="1"/>
  <c r="S766" i="1"/>
  <c r="J767" i="1"/>
  <c r="H767" i="1" s="1"/>
  <c r="P767" i="1"/>
  <c r="S767" i="1"/>
  <c r="J768" i="1"/>
  <c r="H768" i="1" s="1"/>
  <c r="P768" i="1"/>
  <c r="S768" i="1"/>
  <c r="J770" i="1"/>
  <c r="H770" i="1" s="1"/>
  <c r="P770" i="1"/>
  <c r="S770" i="1"/>
  <c r="J771" i="1"/>
  <c r="H771" i="1" s="1"/>
  <c r="P771" i="1"/>
  <c r="S771" i="1"/>
  <c r="J772" i="1"/>
  <c r="H772" i="1" s="1"/>
  <c r="P772" i="1"/>
  <c r="S772" i="1"/>
  <c r="J773" i="1"/>
  <c r="H773" i="1" s="1"/>
  <c r="P773" i="1"/>
  <c r="S773" i="1"/>
  <c r="J774" i="1"/>
  <c r="H774" i="1" s="1"/>
  <c r="P774" i="1"/>
  <c r="S774" i="1"/>
  <c r="J776" i="1"/>
  <c r="H776" i="1" s="1"/>
  <c r="P776" i="1"/>
  <c r="S776" i="1"/>
  <c r="J777" i="1"/>
  <c r="H777" i="1" s="1"/>
  <c r="P777" i="1"/>
  <c r="S777" i="1"/>
  <c r="J778" i="1"/>
  <c r="H778" i="1" s="1"/>
  <c r="P778" i="1"/>
  <c r="S778" i="1"/>
  <c r="J779" i="1"/>
  <c r="H779" i="1" s="1"/>
  <c r="P779" i="1"/>
  <c r="S779" i="1"/>
  <c r="J780" i="1"/>
  <c r="H780" i="1" s="1"/>
  <c r="P780" i="1"/>
  <c r="S780" i="1"/>
  <c r="J781" i="1"/>
  <c r="H781" i="1" s="1"/>
  <c r="P781" i="1"/>
  <c r="S781" i="1"/>
  <c r="J782" i="1"/>
  <c r="H782" i="1" s="1"/>
  <c r="P782" i="1"/>
  <c r="S782" i="1"/>
  <c r="J783" i="1"/>
  <c r="H783" i="1" s="1"/>
  <c r="P783" i="1"/>
  <c r="S783" i="1"/>
  <c r="J784" i="1"/>
  <c r="H784" i="1" s="1"/>
  <c r="P784" i="1"/>
  <c r="S784" i="1"/>
  <c r="J785" i="1"/>
  <c r="H785" i="1" s="1"/>
  <c r="P785" i="1"/>
  <c r="S785" i="1"/>
  <c r="J786" i="1"/>
  <c r="H786" i="1" s="1"/>
  <c r="P786" i="1"/>
  <c r="S786" i="1"/>
  <c r="J787" i="1"/>
  <c r="H787" i="1" s="1"/>
  <c r="P787" i="1"/>
  <c r="S787" i="1"/>
  <c r="V787" i="1"/>
  <c r="H788" i="1"/>
  <c r="J788" i="1"/>
  <c r="P788" i="1"/>
  <c r="S788" i="1"/>
  <c r="V788" i="1"/>
  <c r="H789" i="1"/>
  <c r="J789" i="1"/>
  <c r="P789" i="1"/>
  <c r="S789" i="1"/>
  <c r="J790" i="1"/>
  <c r="H790" i="1" s="1"/>
  <c r="P790" i="1"/>
  <c r="S790" i="1"/>
  <c r="J792" i="1"/>
  <c r="H792" i="1" s="1"/>
  <c r="P792" i="1"/>
  <c r="S792" i="1"/>
  <c r="J793" i="1"/>
  <c r="H793" i="1" s="1"/>
  <c r="P793" i="1"/>
  <c r="S793" i="1"/>
  <c r="H794" i="1"/>
  <c r="J794" i="1"/>
  <c r="P794" i="1"/>
  <c r="S794" i="1"/>
  <c r="J795" i="1"/>
  <c r="H795" i="1" s="1"/>
  <c r="P795" i="1"/>
  <c r="S795" i="1"/>
  <c r="H797" i="1"/>
  <c r="J797" i="1"/>
  <c r="P797" i="1"/>
  <c r="S797" i="1"/>
  <c r="V797" i="1"/>
  <c r="J798" i="1"/>
  <c r="H798" i="1" s="1"/>
  <c r="P798" i="1"/>
  <c r="S798" i="1"/>
  <c r="H799" i="1"/>
  <c r="J799" i="1"/>
  <c r="P799" i="1"/>
  <c r="S799" i="1"/>
  <c r="J800" i="1"/>
  <c r="H800" i="1" s="1"/>
  <c r="P800" i="1"/>
  <c r="S800" i="1"/>
  <c r="H801" i="1"/>
  <c r="J801" i="1"/>
  <c r="P801" i="1"/>
  <c r="S801" i="1"/>
  <c r="J803" i="1"/>
  <c r="H803" i="1" s="1"/>
  <c r="P803" i="1"/>
  <c r="S803" i="1"/>
  <c r="H804" i="1"/>
  <c r="J804" i="1"/>
  <c r="P804" i="1"/>
  <c r="S804" i="1"/>
  <c r="J805" i="1"/>
  <c r="H805" i="1" s="1"/>
  <c r="P805" i="1"/>
  <c r="S805" i="1"/>
  <c r="H806" i="1"/>
  <c r="J806" i="1"/>
  <c r="P806" i="1"/>
  <c r="S806" i="1"/>
  <c r="J807" i="1"/>
  <c r="H807" i="1" s="1"/>
  <c r="P807" i="1"/>
  <c r="S807" i="1"/>
  <c r="H809" i="1"/>
  <c r="J809" i="1"/>
  <c r="P809" i="1"/>
  <c r="S809" i="1"/>
  <c r="V809" i="1"/>
  <c r="J810" i="1"/>
  <c r="H810" i="1" s="1"/>
  <c r="P810" i="1"/>
  <c r="S810" i="1"/>
  <c r="J811" i="1"/>
  <c r="H811" i="1" s="1"/>
  <c r="P811" i="1"/>
  <c r="S811" i="1"/>
  <c r="J812" i="1"/>
  <c r="H812" i="1" s="1"/>
  <c r="P812" i="1"/>
  <c r="S812" i="1"/>
  <c r="J814" i="1"/>
  <c r="H814" i="1" s="1"/>
  <c r="P814" i="1"/>
  <c r="S814" i="1"/>
  <c r="J815" i="1"/>
  <c r="H815" i="1" s="1"/>
  <c r="P815" i="1"/>
  <c r="S815" i="1"/>
  <c r="J816" i="1"/>
  <c r="H816" i="1" s="1"/>
  <c r="P816" i="1"/>
  <c r="S816" i="1"/>
  <c r="J817" i="1"/>
  <c r="H817" i="1" s="1"/>
  <c r="P817" i="1"/>
  <c r="S817" i="1"/>
  <c r="J819" i="1"/>
  <c r="H819" i="1" s="1"/>
  <c r="P819" i="1"/>
  <c r="S819" i="1"/>
  <c r="V819" i="1"/>
  <c r="J820" i="1"/>
  <c r="H820" i="1" s="1"/>
  <c r="P820" i="1"/>
  <c r="S820" i="1"/>
  <c r="H821" i="1"/>
  <c r="J821" i="1"/>
  <c r="P821" i="1"/>
  <c r="S821" i="1"/>
  <c r="J822" i="1"/>
  <c r="H822" i="1" s="1"/>
  <c r="P822" i="1"/>
  <c r="S822" i="1"/>
  <c r="H823" i="1"/>
  <c r="J823" i="1"/>
  <c r="P823" i="1"/>
  <c r="S823" i="1"/>
  <c r="J824" i="1"/>
  <c r="H824" i="1" s="1"/>
  <c r="P824" i="1"/>
  <c r="S824" i="1"/>
  <c r="H825" i="1"/>
  <c r="J825" i="1"/>
  <c r="P825" i="1"/>
  <c r="S825" i="1"/>
  <c r="J827" i="1"/>
  <c r="H827" i="1" s="1"/>
  <c r="P827" i="1"/>
  <c r="S827" i="1"/>
  <c r="H828" i="1"/>
  <c r="J828" i="1"/>
  <c r="P828" i="1"/>
  <c r="S828" i="1"/>
  <c r="J829" i="1"/>
  <c r="H829" i="1" s="1"/>
  <c r="P829" i="1"/>
  <c r="S829" i="1"/>
  <c r="H830" i="1"/>
  <c r="J830" i="1"/>
  <c r="P830" i="1"/>
  <c r="S830" i="1"/>
  <c r="V830" i="1"/>
  <c r="J831" i="1"/>
  <c r="H831" i="1" s="1"/>
  <c r="P831" i="1"/>
  <c r="S831" i="1"/>
  <c r="J832" i="1"/>
  <c r="H832" i="1" s="1"/>
  <c r="P832" i="1"/>
  <c r="S832" i="1"/>
  <c r="H833" i="1"/>
  <c r="J833" i="1"/>
  <c r="P833" i="1"/>
  <c r="S833" i="1"/>
  <c r="J835" i="1"/>
  <c r="H835" i="1" s="1"/>
  <c r="P835" i="1"/>
  <c r="S835" i="1"/>
  <c r="V835" i="1"/>
  <c r="H836" i="1"/>
  <c r="J836" i="1"/>
  <c r="P836" i="1"/>
  <c r="S836" i="1"/>
  <c r="J837" i="1"/>
  <c r="H837" i="1" s="1"/>
  <c r="P837" i="1"/>
  <c r="S837" i="1"/>
  <c r="H838" i="1"/>
  <c r="J838" i="1"/>
  <c r="P838" i="1"/>
  <c r="S838" i="1"/>
  <c r="J839" i="1"/>
  <c r="H839" i="1" s="1"/>
  <c r="P839" i="1"/>
  <c r="S839" i="1"/>
  <c r="H840" i="1"/>
  <c r="J840" i="1"/>
  <c r="P840" i="1"/>
  <c r="S840" i="1"/>
  <c r="J841" i="1"/>
  <c r="H841" i="1" s="1"/>
  <c r="P841" i="1"/>
  <c r="S841" i="1"/>
  <c r="H843" i="1"/>
  <c r="J843" i="1"/>
  <c r="P843" i="1"/>
  <c r="S843" i="1"/>
  <c r="J844" i="1"/>
  <c r="H844" i="1" s="1"/>
  <c r="P844" i="1"/>
  <c r="S844" i="1"/>
  <c r="V844" i="1"/>
  <c r="J845" i="1"/>
  <c r="H845" i="1" s="1"/>
  <c r="P845" i="1"/>
  <c r="S845" i="1"/>
  <c r="V845" i="1"/>
  <c r="J846" i="1"/>
  <c r="H846" i="1" s="1"/>
  <c r="P846" i="1"/>
  <c r="S846" i="1"/>
  <c r="V846" i="1"/>
  <c r="H847" i="1"/>
  <c r="J847" i="1"/>
  <c r="P847" i="1"/>
  <c r="S847" i="1"/>
  <c r="V847" i="1"/>
  <c r="H848" i="1"/>
  <c r="J848" i="1"/>
  <c r="P848" i="1"/>
  <c r="S848" i="1"/>
  <c r="J849" i="1"/>
  <c r="H849" i="1" s="1"/>
  <c r="P849" i="1"/>
  <c r="S849" i="1"/>
  <c r="H850" i="1"/>
  <c r="J850" i="1"/>
  <c r="P850" i="1"/>
  <c r="S850" i="1"/>
  <c r="J851" i="1"/>
  <c r="H851" i="1" s="1"/>
  <c r="P851" i="1"/>
  <c r="S851" i="1"/>
  <c r="H852" i="1"/>
  <c r="J852" i="1"/>
  <c r="P852" i="1"/>
  <c r="S852" i="1"/>
  <c r="J853" i="1"/>
  <c r="H853" i="1" s="1"/>
  <c r="P853" i="1"/>
  <c r="S853" i="1"/>
  <c r="H855" i="1"/>
  <c r="I855" i="1"/>
  <c r="J855" i="1"/>
  <c r="P855" i="1"/>
  <c r="S855" i="1"/>
  <c r="J856" i="1"/>
  <c r="H856" i="1" s="1"/>
  <c r="P856" i="1"/>
  <c r="S856" i="1"/>
  <c r="V856" i="1"/>
  <c r="H857" i="1"/>
  <c r="J857" i="1"/>
  <c r="P857" i="1"/>
  <c r="S857" i="1"/>
  <c r="J858" i="1"/>
  <c r="H858" i="1" s="1"/>
  <c r="P858" i="1"/>
  <c r="S858" i="1"/>
  <c r="H859" i="1"/>
  <c r="J859" i="1"/>
  <c r="P859" i="1"/>
  <c r="S859" i="1"/>
  <c r="J860" i="1"/>
  <c r="H860" i="1" s="1"/>
  <c r="P860" i="1"/>
  <c r="S860" i="1"/>
  <c r="H861" i="1"/>
  <c r="J861" i="1"/>
  <c r="P861" i="1"/>
  <c r="S861" i="1"/>
  <c r="J862" i="1"/>
  <c r="H862" i="1" s="1"/>
  <c r="P862" i="1"/>
  <c r="S862" i="1"/>
  <c r="H863" i="1"/>
  <c r="J863" i="1"/>
  <c r="P863" i="1"/>
  <c r="S863" i="1"/>
  <c r="J864" i="1"/>
  <c r="H864" i="1" s="1"/>
  <c r="P864" i="1"/>
  <c r="S864" i="1"/>
  <c r="H866" i="1"/>
  <c r="J866" i="1"/>
  <c r="P866" i="1"/>
  <c r="S866" i="1"/>
  <c r="V866" i="1"/>
  <c r="J867" i="1"/>
  <c r="H867" i="1" s="1"/>
  <c r="P867" i="1"/>
  <c r="S867" i="1"/>
  <c r="J868" i="1"/>
  <c r="H868" i="1" s="1"/>
  <c r="P868" i="1"/>
  <c r="S868" i="1"/>
  <c r="H869" i="1"/>
  <c r="J869" i="1"/>
  <c r="P869" i="1"/>
  <c r="S869" i="1"/>
  <c r="J870" i="1"/>
  <c r="H870" i="1" s="1"/>
  <c r="P870" i="1"/>
  <c r="S870" i="1"/>
  <c r="J871" i="1"/>
  <c r="H871" i="1" s="1"/>
  <c r="P871" i="1"/>
  <c r="S871" i="1"/>
  <c r="J872" i="1"/>
  <c r="H872" i="1" s="1"/>
  <c r="P872" i="1"/>
  <c r="S872" i="1"/>
  <c r="H874" i="1"/>
  <c r="J874" i="1"/>
  <c r="P874" i="1"/>
  <c r="S874" i="1"/>
  <c r="J875" i="1"/>
  <c r="H875" i="1" s="1"/>
  <c r="P875" i="1"/>
  <c r="S875" i="1"/>
  <c r="J876" i="1"/>
  <c r="H876" i="1" s="1"/>
  <c r="P876" i="1"/>
  <c r="S876" i="1"/>
  <c r="J877" i="1"/>
  <c r="H877" i="1" s="1"/>
  <c r="P877" i="1"/>
  <c r="S877" i="1"/>
  <c r="H878" i="1"/>
  <c r="J878" i="1"/>
  <c r="P878" i="1"/>
  <c r="S878" i="1"/>
  <c r="J879" i="1"/>
  <c r="H879" i="1" s="1"/>
  <c r="P879" i="1"/>
  <c r="S879" i="1"/>
  <c r="H881" i="1"/>
  <c r="J881" i="1"/>
  <c r="P881" i="1"/>
  <c r="S881" i="1"/>
  <c r="J882" i="1"/>
  <c r="H882" i="1" s="1"/>
  <c r="P882" i="1"/>
  <c r="S882" i="1"/>
  <c r="J883" i="1"/>
  <c r="H883" i="1" s="1"/>
  <c r="P883" i="1"/>
  <c r="S883" i="1"/>
  <c r="J884" i="1"/>
  <c r="H884" i="1" s="1"/>
  <c r="P884" i="1"/>
  <c r="S884" i="1"/>
  <c r="J886" i="1"/>
  <c r="H886" i="1" s="1"/>
  <c r="P886" i="1"/>
  <c r="S886" i="1"/>
  <c r="J887" i="1"/>
  <c r="H887" i="1" s="1"/>
  <c r="P887" i="1"/>
  <c r="S887" i="1"/>
  <c r="H888" i="1"/>
  <c r="J888" i="1"/>
  <c r="P888" i="1"/>
  <c r="S888" i="1"/>
  <c r="J889" i="1"/>
  <c r="H889" i="1" s="1"/>
  <c r="P889" i="1"/>
  <c r="S889" i="1"/>
  <c r="J890" i="1"/>
  <c r="H890" i="1" s="1"/>
  <c r="P890" i="1"/>
  <c r="S890" i="1"/>
  <c r="H891" i="1"/>
  <c r="J891" i="1"/>
  <c r="P891" i="1"/>
  <c r="S891" i="1"/>
  <c r="J892" i="1"/>
  <c r="H892" i="1" s="1"/>
  <c r="P892" i="1"/>
  <c r="S892" i="1"/>
  <c r="H893" i="1"/>
  <c r="J893" i="1"/>
  <c r="P893" i="1"/>
  <c r="S893" i="1"/>
  <c r="J894" i="1"/>
  <c r="H894" i="1" s="1"/>
  <c r="P894" i="1"/>
  <c r="S894" i="1"/>
  <c r="H896" i="1"/>
  <c r="J896" i="1"/>
  <c r="P896" i="1"/>
  <c r="S896" i="1"/>
  <c r="J897" i="1"/>
  <c r="H897" i="1" s="1"/>
  <c r="P897" i="1"/>
  <c r="S897" i="1"/>
  <c r="J898" i="1"/>
  <c r="H898" i="1" s="1"/>
  <c r="P898" i="1"/>
  <c r="S898" i="1"/>
  <c r="H899" i="1"/>
  <c r="J899" i="1"/>
  <c r="P899" i="1"/>
  <c r="S899" i="1"/>
  <c r="H900" i="1"/>
  <c r="J900" i="1"/>
  <c r="P900" i="1"/>
  <c r="S900" i="1"/>
  <c r="H902" i="1"/>
  <c r="J902" i="1"/>
  <c r="P902" i="1"/>
  <c r="S902" i="1"/>
  <c r="H903" i="1"/>
  <c r="J903" i="1"/>
  <c r="P903" i="1"/>
  <c r="S903" i="1"/>
  <c r="H904" i="1"/>
  <c r="J904" i="1"/>
  <c r="P904" i="1"/>
  <c r="S904" i="1"/>
  <c r="H905" i="1"/>
  <c r="J905" i="1"/>
  <c r="P905" i="1"/>
  <c r="S905" i="1"/>
  <c r="V905" i="1"/>
  <c r="H907" i="1"/>
  <c r="J907" i="1"/>
  <c r="P907" i="1"/>
  <c r="S907" i="1"/>
  <c r="J908" i="1"/>
  <c r="H908" i="1" s="1"/>
  <c r="P908" i="1"/>
  <c r="S908" i="1"/>
  <c r="H909" i="1"/>
  <c r="J909" i="1"/>
  <c r="P909" i="1"/>
  <c r="S909" i="1"/>
  <c r="J910" i="1"/>
  <c r="H910" i="1" s="1"/>
  <c r="P910" i="1"/>
  <c r="S910" i="1"/>
  <c r="H911" i="1"/>
  <c r="J911" i="1"/>
  <c r="P911" i="1"/>
  <c r="S911" i="1"/>
  <c r="V911" i="1"/>
  <c r="J912" i="1"/>
  <c r="H912" i="1" s="1"/>
  <c r="P912" i="1"/>
  <c r="S912" i="1"/>
  <c r="V912" i="1"/>
  <c r="H913" i="1"/>
  <c r="J913" i="1"/>
  <c r="P913" i="1"/>
  <c r="S913" i="1"/>
  <c r="V913" i="1"/>
  <c r="H914" i="1"/>
  <c r="J914" i="1"/>
  <c r="P914" i="1"/>
  <c r="S914" i="1"/>
  <c r="H915" i="1"/>
  <c r="J915" i="1"/>
  <c r="P915" i="1"/>
  <c r="S915" i="1"/>
  <c r="H916" i="1"/>
  <c r="J916" i="1"/>
  <c r="P916" i="1"/>
  <c r="S916" i="1"/>
  <c r="H917" i="1"/>
  <c r="J917" i="1"/>
  <c r="P917" i="1"/>
  <c r="S917" i="1"/>
  <c r="H918" i="1"/>
  <c r="J918" i="1"/>
  <c r="P918" i="1"/>
  <c r="S918" i="1"/>
  <c r="H919" i="1"/>
  <c r="J919" i="1"/>
  <c r="P919" i="1"/>
  <c r="S919" i="1"/>
  <c r="H920" i="1"/>
  <c r="J920" i="1"/>
  <c r="P920" i="1"/>
  <c r="S920" i="1"/>
  <c r="H922" i="1"/>
  <c r="J922" i="1"/>
  <c r="P922" i="1"/>
  <c r="S922" i="1"/>
  <c r="V922" i="1"/>
  <c r="H923" i="1"/>
  <c r="I923" i="1"/>
  <c r="J923" i="1"/>
  <c r="P923" i="1"/>
  <c r="S923" i="1"/>
  <c r="J924" i="1"/>
  <c r="H924" i="1" s="1"/>
  <c r="P924" i="1"/>
  <c r="S924" i="1"/>
  <c r="J925" i="1"/>
  <c r="H925" i="1" s="1"/>
  <c r="P925" i="1"/>
  <c r="S925" i="1"/>
  <c r="J926" i="1"/>
  <c r="H926" i="1" s="1"/>
  <c r="P926" i="1"/>
  <c r="S926" i="1"/>
  <c r="J927" i="1"/>
  <c r="H927" i="1" s="1"/>
  <c r="P927" i="1"/>
  <c r="S927" i="1"/>
  <c r="J928" i="1"/>
  <c r="H928" i="1" s="1"/>
  <c r="P928" i="1"/>
  <c r="S928" i="1"/>
  <c r="J929" i="1"/>
  <c r="H929" i="1" s="1"/>
  <c r="P929" i="1"/>
  <c r="S929" i="1"/>
  <c r="J931" i="1"/>
  <c r="H931" i="1" s="1"/>
  <c r="P931" i="1"/>
  <c r="S931" i="1"/>
  <c r="J932" i="1"/>
  <c r="H932" i="1" s="1"/>
  <c r="P932" i="1"/>
  <c r="S932" i="1"/>
  <c r="J933" i="1"/>
  <c r="H933" i="1" s="1"/>
  <c r="P933" i="1"/>
  <c r="S933" i="1"/>
  <c r="J934" i="1"/>
  <c r="H934" i="1" s="1"/>
  <c r="P934" i="1"/>
  <c r="S934" i="1"/>
  <c r="J935" i="1"/>
  <c r="H935" i="1" s="1"/>
  <c r="P935" i="1"/>
  <c r="S935" i="1"/>
  <c r="V935" i="1"/>
  <c r="H937" i="1"/>
  <c r="J937" i="1"/>
  <c r="P937" i="1"/>
  <c r="S937" i="1"/>
  <c r="J938" i="1"/>
  <c r="H938" i="1" s="1"/>
  <c r="P938" i="1"/>
  <c r="S938" i="1"/>
  <c r="H939" i="1"/>
  <c r="J939" i="1"/>
  <c r="P939" i="1"/>
  <c r="S939" i="1"/>
  <c r="J940" i="1"/>
  <c r="H940" i="1" s="1"/>
  <c r="P940" i="1"/>
  <c r="S940" i="1"/>
  <c r="H941" i="1"/>
  <c r="J941" i="1"/>
  <c r="P941" i="1"/>
  <c r="S941" i="1"/>
  <c r="J942" i="1"/>
  <c r="H942" i="1" s="1"/>
  <c r="P942" i="1"/>
  <c r="S942" i="1"/>
  <c r="H943" i="1"/>
  <c r="J943" i="1"/>
  <c r="P943" i="1"/>
  <c r="S943" i="1"/>
  <c r="J944" i="1"/>
  <c r="H944" i="1" s="1"/>
  <c r="P944" i="1"/>
  <c r="S944" i="1"/>
  <c r="H945" i="1"/>
  <c r="J945" i="1"/>
  <c r="P945" i="1"/>
  <c r="S945" i="1"/>
  <c r="J946" i="1"/>
  <c r="H946" i="1" s="1"/>
  <c r="P946" i="1"/>
  <c r="S946" i="1"/>
  <c r="H947" i="1"/>
  <c r="J947" i="1"/>
  <c r="P947" i="1"/>
  <c r="S947" i="1"/>
  <c r="J949" i="1"/>
  <c r="H949" i="1" s="1"/>
  <c r="P949" i="1"/>
  <c r="S949" i="1"/>
  <c r="H950" i="1"/>
  <c r="J950" i="1"/>
  <c r="P950" i="1"/>
  <c r="S950" i="1"/>
  <c r="J951" i="1"/>
  <c r="H951" i="1" s="1"/>
  <c r="P951" i="1"/>
  <c r="S951" i="1"/>
  <c r="H952" i="1"/>
  <c r="J952" i="1"/>
  <c r="P952" i="1"/>
  <c r="S952" i="1"/>
  <c r="J953" i="1"/>
  <c r="H953" i="1" s="1"/>
  <c r="P953" i="1"/>
  <c r="S953" i="1"/>
  <c r="H955" i="1"/>
  <c r="J955" i="1"/>
  <c r="P955" i="1"/>
  <c r="S955" i="1"/>
  <c r="V955" i="1"/>
  <c r="H956" i="1"/>
  <c r="J956" i="1"/>
  <c r="P956" i="1"/>
  <c r="S956" i="1"/>
  <c r="J957" i="1"/>
  <c r="H957" i="1" s="1"/>
  <c r="P957" i="1"/>
  <c r="S957" i="1"/>
  <c r="J958" i="1"/>
  <c r="H958" i="1" s="1"/>
  <c r="P958" i="1"/>
  <c r="S958" i="1"/>
  <c r="J959" i="1"/>
  <c r="H959" i="1" s="1"/>
  <c r="P959" i="1"/>
  <c r="S959" i="1"/>
  <c r="H960" i="1"/>
  <c r="J960" i="1"/>
  <c r="P960" i="1"/>
  <c r="S960" i="1"/>
  <c r="J961" i="1"/>
  <c r="H961" i="1" s="1"/>
  <c r="P961" i="1"/>
  <c r="S961" i="1"/>
  <c r="J962" i="1"/>
  <c r="H962" i="1" s="1"/>
  <c r="P962" i="1"/>
  <c r="S962" i="1"/>
  <c r="J964" i="1"/>
  <c r="H964" i="1" s="1"/>
  <c r="P964" i="1"/>
  <c r="S964" i="1"/>
  <c r="H965" i="1"/>
  <c r="J965" i="1"/>
  <c r="P965" i="1"/>
  <c r="S965" i="1"/>
  <c r="J966" i="1"/>
  <c r="H966" i="1" s="1"/>
  <c r="P966" i="1"/>
  <c r="S966" i="1"/>
  <c r="H967" i="1"/>
  <c r="J967" i="1"/>
  <c r="P967" i="1"/>
  <c r="S967" i="1"/>
  <c r="J968" i="1"/>
  <c r="H968" i="1" s="1"/>
  <c r="P968" i="1"/>
  <c r="S968" i="1"/>
  <c r="J969" i="1"/>
  <c r="H969" i="1" s="1"/>
  <c r="P969" i="1"/>
  <c r="S969" i="1"/>
  <c r="J970" i="1"/>
  <c r="H970" i="1" s="1"/>
  <c r="P970" i="1"/>
  <c r="S970" i="1"/>
  <c r="J971" i="1"/>
  <c r="H971" i="1" s="1"/>
  <c r="P971" i="1"/>
  <c r="S971" i="1"/>
  <c r="J972" i="1"/>
  <c r="H972" i="1" s="1"/>
  <c r="P972" i="1"/>
  <c r="S972" i="1"/>
  <c r="H973" i="1"/>
  <c r="J973" i="1"/>
  <c r="P973" i="1"/>
  <c r="S973" i="1"/>
  <c r="J974" i="1"/>
  <c r="H974" i="1" s="1"/>
  <c r="P974" i="1"/>
  <c r="S974" i="1"/>
  <c r="J975" i="1"/>
  <c r="H975" i="1" s="1"/>
  <c r="P975" i="1"/>
  <c r="S975" i="1"/>
  <c r="J976" i="1"/>
  <c r="H976" i="1" s="1"/>
  <c r="P976" i="1"/>
  <c r="S976" i="1"/>
  <c r="H978" i="1"/>
  <c r="J978" i="1"/>
  <c r="P978" i="1"/>
  <c r="S978" i="1"/>
  <c r="J979" i="1"/>
  <c r="H979" i="1" s="1"/>
  <c r="P979" i="1"/>
  <c r="S979" i="1"/>
  <c r="J980" i="1"/>
  <c r="H980" i="1" s="1"/>
  <c r="P980" i="1"/>
  <c r="S980" i="1"/>
  <c r="J981" i="1"/>
  <c r="H981" i="1" s="1"/>
  <c r="P981" i="1"/>
  <c r="S981" i="1"/>
  <c r="H982" i="1"/>
  <c r="J982" i="1"/>
  <c r="P982" i="1"/>
  <c r="S982" i="1"/>
  <c r="J983" i="1"/>
  <c r="H983" i="1" s="1"/>
  <c r="P983" i="1"/>
  <c r="S983" i="1"/>
  <c r="H984" i="1"/>
  <c r="J984" i="1"/>
  <c r="P984" i="1"/>
  <c r="S984" i="1"/>
  <c r="J985" i="1"/>
  <c r="H985" i="1" s="1"/>
  <c r="P985" i="1"/>
  <c r="S985" i="1"/>
  <c r="J987" i="1"/>
  <c r="H987" i="1" s="1"/>
  <c r="P987" i="1"/>
  <c r="S987" i="1"/>
  <c r="V987" i="1"/>
  <c r="J988" i="1"/>
  <c r="H988" i="1" s="1"/>
  <c r="P988" i="1"/>
  <c r="S988" i="1"/>
  <c r="H989" i="1"/>
  <c r="J989" i="1"/>
  <c r="P989" i="1"/>
  <c r="S989" i="1"/>
  <c r="J990" i="1"/>
  <c r="H990" i="1" s="1"/>
  <c r="P990" i="1"/>
  <c r="S990" i="1"/>
  <c r="H991" i="1"/>
  <c r="J991" i="1"/>
  <c r="P991" i="1"/>
  <c r="S991" i="1"/>
  <c r="J992" i="1"/>
  <c r="H992" i="1" s="1"/>
  <c r="P992" i="1"/>
  <c r="S992" i="1"/>
  <c r="H993" i="1"/>
  <c r="J993" i="1"/>
  <c r="P993" i="1"/>
  <c r="S993" i="1"/>
  <c r="J995" i="1"/>
  <c r="H995" i="1" s="1"/>
  <c r="P995" i="1"/>
  <c r="S995" i="1"/>
  <c r="H996" i="1"/>
  <c r="J996" i="1"/>
  <c r="P996" i="1"/>
  <c r="S996" i="1"/>
  <c r="J997" i="1"/>
  <c r="H997" i="1" s="1"/>
  <c r="P997" i="1"/>
  <c r="S997" i="1"/>
  <c r="H999" i="1"/>
  <c r="J999" i="1"/>
  <c r="P999" i="1"/>
  <c r="S999" i="1"/>
  <c r="V999" i="1"/>
  <c r="J1000" i="1"/>
  <c r="H1000" i="1" s="1"/>
  <c r="P1000" i="1"/>
  <c r="S1000" i="1"/>
  <c r="J1001" i="1"/>
  <c r="H1001" i="1" s="1"/>
  <c r="P1001" i="1"/>
  <c r="S1001" i="1"/>
  <c r="J1002" i="1"/>
  <c r="H1002" i="1" s="1"/>
  <c r="P1002" i="1"/>
  <c r="S1002" i="1"/>
  <c r="J1004" i="1"/>
  <c r="H1004" i="1" s="1"/>
  <c r="P1004" i="1"/>
  <c r="S1004" i="1"/>
  <c r="J1005" i="1"/>
  <c r="H1005" i="1" s="1"/>
  <c r="P1005" i="1"/>
  <c r="S1005" i="1"/>
  <c r="J1006" i="1"/>
  <c r="H1006" i="1" s="1"/>
  <c r="P1006" i="1"/>
  <c r="S1006" i="1"/>
  <c r="I1008" i="1"/>
  <c r="J1008" i="1"/>
  <c r="P1008" i="1"/>
  <c r="S1008" i="1"/>
  <c r="H1009" i="1"/>
  <c r="J1009" i="1"/>
  <c r="P1009" i="1"/>
  <c r="S1009" i="1"/>
  <c r="J1010" i="1"/>
  <c r="H1010" i="1" s="1"/>
  <c r="P1010" i="1"/>
  <c r="S1010" i="1"/>
  <c r="H1011" i="1"/>
  <c r="J1011" i="1"/>
  <c r="P1011" i="1"/>
  <c r="S1011" i="1"/>
  <c r="J1012" i="1"/>
  <c r="H1012" i="1" s="1"/>
  <c r="P1012" i="1"/>
  <c r="S1012" i="1"/>
  <c r="H1013" i="1"/>
  <c r="J1013" i="1"/>
  <c r="P1013" i="1"/>
  <c r="S1013" i="1"/>
  <c r="J1015" i="1"/>
  <c r="H1015" i="1" s="1"/>
  <c r="P1015" i="1"/>
  <c r="S1015" i="1"/>
  <c r="H1016" i="1"/>
  <c r="J1016" i="1"/>
  <c r="P1016" i="1"/>
  <c r="S1016" i="1"/>
  <c r="J1017" i="1"/>
  <c r="H1017" i="1" s="1"/>
  <c r="P1017" i="1"/>
  <c r="S1017" i="1"/>
  <c r="H1018" i="1"/>
  <c r="J1018" i="1"/>
  <c r="P1018" i="1"/>
  <c r="S1018" i="1"/>
  <c r="J1019" i="1"/>
  <c r="H1019" i="1" s="1"/>
  <c r="P1019" i="1"/>
  <c r="S1019" i="1"/>
  <c r="H1021" i="1"/>
  <c r="J1021" i="1"/>
  <c r="P1021" i="1"/>
  <c r="S1021" i="1"/>
  <c r="J1022" i="1"/>
  <c r="H1022" i="1" s="1"/>
  <c r="P1022" i="1"/>
  <c r="S1022" i="1"/>
  <c r="V1022" i="1"/>
  <c r="J1023" i="1"/>
  <c r="H1023" i="1" s="1"/>
  <c r="P1023" i="1"/>
  <c r="S1023" i="1"/>
  <c r="J1024" i="1"/>
  <c r="H1024" i="1" s="1"/>
  <c r="P1024" i="1"/>
  <c r="S1024" i="1"/>
  <c r="J1025" i="1"/>
  <c r="H1025" i="1" s="1"/>
  <c r="P1025" i="1"/>
  <c r="S1025" i="1"/>
  <c r="H1026" i="1"/>
  <c r="J1026" i="1"/>
  <c r="P1026" i="1"/>
  <c r="S1026" i="1"/>
  <c r="J1027" i="1"/>
  <c r="H1027" i="1" s="1"/>
  <c r="P1027" i="1"/>
  <c r="S1027" i="1"/>
  <c r="J1028" i="1"/>
  <c r="H1028" i="1" s="1"/>
  <c r="P1028" i="1"/>
  <c r="S1028" i="1"/>
  <c r="J1030" i="1"/>
  <c r="H1030" i="1" s="1"/>
  <c r="P1030" i="1"/>
  <c r="S1030" i="1"/>
  <c r="H1031" i="1"/>
  <c r="J1031" i="1"/>
  <c r="P1031" i="1"/>
  <c r="S1031" i="1"/>
  <c r="J1032" i="1"/>
  <c r="H1032" i="1" s="1"/>
  <c r="P1032" i="1"/>
  <c r="S1032" i="1"/>
  <c r="H1033" i="1"/>
  <c r="J1033" i="1"/>
  <c r="P1033" i="1"/>
  <c r="S1033" i="1"/>
  <c r="J1034" i="1"/>
  <c r="H1034" i="1" s="1"/>
  <c r="P1034" i="1"/>
  <c r="S1034" i="1"/>
  <c r="J1035" i="1"/>
  <c r="H1035" i="1" s="1"/>
  <c r="P1035" i="1"/>
  <c r="S1035" i="1"/>
  <c r="V1035" i="1"/>
  <c r="J1036" i="1"/>
  <c r="H1036" i="1" s="1"/>
  <c r="P1036" i="1"/>
  <c r="S1036" i="1"/>
  <c r="H1037" i="1"/>
  <c r="J1037" i="1"/>
  <c r="P1037" i="1"/>
  <c r="S1037" i="1"/>
  <c r="J1038" i="1"/>
  <c r="H1038" i="1" s="1"/>
  <c r="P1038" i="1"/>
  <c r="S1038" i="1"/>
  <c r="H1039" i="1"/>
  <c r="J1039" i="1"/>
  <c r="P1039" i="1"/>
  <c r="S1039" i="1"/>
  <c r="J1040" i="1"/>
  <c r="H1040" i="1" s="1"/>
  <c r="P1040" i="1"/>
  <c r="S1040" i="1"/>
  <c r="H1042" i="1"/>
  <c r="J1042" i="1"/>
  <c r="P1042" i="1"/>
  <c r="S1042" i="1"/>
  <c r="J1043" i="1"/>
  <c r="H1043" i="1" s="1"/>
  <c r="P1043" i="1"/>
  <c r="S1043" i="1"/>
  <c r="H1044" i="1"/>
  <c r="J1044" i="1"/>
  <c r="P1044" i="1"/>
  <c r="S1044" i="1"/>
  <c r="J1045" i="1"/>
  <c r="H1045" i="1" s="1"/>
  <c r="P1045" i="1"/>
  <c r="S1045" i="1"/>
  <c r="H1046" i="1"/>
  <c r="J1046" i="1"/>
  <c r="P1046" i="1"/>
  <c r="S1046" i="1"/>
  <c r="J1048" i="1"/>
  <c r="H1048" i="1" s="1"/>
  <c r="P1048" i="1"/>
  <c r="S1048" i="1"/>
  <c r="V1048" i="1"/>
  <c r="J1049" i="1"/>
  <c r="H1049" i="1" s="1"/>
  <c r="P1049" i="1"/>
  <c r="S1049" i="1"/>
  <c r="J1050" i="1"/>
  <c r="H1050" i="1" s="1"/>
  <c r="P1050" i="1"/>
  <c r="S1050" i="1"/>
  <c r="J1051" i="1"/>
  <c r="H1051" i="1" s="1"/>
  <c r="P1051" i="1"/>
  <c r="S1051" i="1"/>
  <c r="J1052" i="1"/>
  <c r="H1052" i="1" s="1"/>
  <c r="P1052" i="1"/>
  <c r="S1052" i="1"/>
  <c r="J1053" i="1"/>
  <c r="H1053" i="1" s="1"/>
  <c r="P1053" i="1"/>
  <c r="S1053" i="1"/>
  <c r="J1054" i="1"/>
  <c r="H1054" i="1" s="1"/>
  <c r="P1054" i="1"/>
  <c r="S1054" i="1"/>
  <c r="I1055" i="1"/>
  <c r="H1055" i="1" s="1"/>
  <c r="J1055" i="1"/>
  <c r="P1055" i="1"/>
  <c r="S1055" i="1"/>
  <c r="J1057" i="1"/>
  <c r="H1057" i="1" s="1"/>
  <c r="P1057" i="1"/>
  <c r="S1057" i="1"/>
  <c r="V1057" i="1"/>
  <c r="H1058" i="1"/>
  <c r="J1058" i="1"/>
  <c r="P1058" i="1"/>
  <c r="S1058" i="1"/>
  <c r="V1058" i="1"/>
  <c r="H1059" i="1"/>
  <c r="J1059" i="1"/>
  <c r="P1059" i="1"/>
  <c r="S1059" i="1"/>
  <c r="J1060" i="1"/>
  <c r="H1060" i="1" s="1"/>
  <c r="P1060" i="1"/>
  <c r="S1060" i="1"/>
  <c r="H1061" i="1"/>
  <c r="J1061" i="1"/>
  <c r="P1061" i="1"/>
  <c r="S1061" i="1"/>
  <c r="J1062" i="1"/>
  <c r="H1062" i="1" s="1"/>
  <c r="P1062" i="1"/>
  <c r="S1062" i="1"/>
  <c r="H1063" i="1"/>
  <c r="J1063" i="1"/>
  <c r="P1063" i="1"/>
  <c r="S1063" i="1"/>
  <c r="J1064" i="1"/>
  <c r="H1064" i="1" s="1"/>
  <c r="P1064" i="1"/>
  <c r="S1064" i="1"/>
  <c r="H1065" i="1"/>
  <c r="J1065" i="1"/>
  <c r="P1065" i="1"/>
  <c r="S1065" i="1"/>
  <c r="J1066" i="1"/>
  <c r="H1066" i="1" s="1"/>
  <c r="P1066" i="1"/>
  <c r="S1066" i="1"/>
  <c r="H1067" i="1"/>
  <c r="J1067" i="1"/>
  <c r="P1067" i="1"/>
  <c r="S1067" i="1"/>
  <c r="J1068" i="1"/>
  <c r="H1068" i="1" s="1"/>
  <c r="P1068" i="1"/>
  <c r="S1068" i="1"/>
  <c r="H1069" i="1"/>
  <c r="J1069" i="1"/>
  <c r="P1069" i="1"/>
  <c r="S1069" i="1"/>
  <c r="J1070" i="1"/>
  <c r="H1070" i="1" s="1"/>
  <c r="P1070" i="1"/>
  <c r="S1070" i="1"/>
  <c r="H1071" i="1"/>
  <c r="J1071" i="1"/>
  <c r="P1071" i="1"/>
  <c r="S1071" i="1"/>
  <c r="J1073" i="1"/>
  <c r="H1073" i="1" s="1"/>
  <c r="P1073" i="1"/>
  <c r="S1073" i="1"/>
  <c r="V1073" i="1"/>
  <c r="J1074" i="1"/>
  <c r="H1074" i="1" s="1"/>
  <c r="P1074" i="1"/>
  <c r="S1074" i="1"/>
  <c r="J1075" i="1"/>
  <c r="H1075" i="1" s="1"/>
  <c r="P1075" i="1"/>
  <c r="S1075" i="1"/>
  <c r="J1076" i="1"/>
  <c r="H1076" i="1" s="1"/>
  <c r="P1076" i="1"/>
  <c r="S1076" i="1"/>
  <c r="J1078" i="1"/>
  <c r="H1078" i="1" s="1"/>
  <c r="P1078" i="1"/>
  <c r="S1078" i="1"/>
  <c r="V1078" i="1"/>
  <c r="H1079" i="1"/>
  <c r="J1079" i="1"/>
  <c r="P1079" i="1"/>
  <c r="S1079" i="1"/>
  <c r="J1080" i="1"/>
  <c r="H1080" i="1" s="1"/>
  <c r="P1080" i="1"/>
  <c r="S1080" i="1"/>
  <c r="H1081" i="1"/>
  <c r="J1081" i="1"/>
  <c r="P1081" i="1"/>
  <c r="S1081" i="1"/>
  <c r="J1082" i="1"/>
  <c r="H1082" i="1" s="1"/>
  <c r="P1082" i="1"/>
  <c r="S1082" i="1"/>
  <c r="H1083" i="1"/>
  <c r="J1083" i="1"/>
  <c r="P1083" i="1"/>
  <c r="S1083" i="1"/>
  <c r="J1084" i="1"/>
  <c r="H1084" i="1" s="1"/>
  <c r="P1084" i="1"/>
  <c r="S1084" i="1"/>
  <c r="H1085" i="1"/>
  <c r="J1085" i="1"/>
  <c r="P1085" i="1"/>
  <c r="S1085" i="1"/>
  <c r="J1086" i="1"/>
  <c r="H1086" i="1" s="1"/>
  <c r="P1086" i="1"/>
  <c r="S1086" i="1"/>
  <c r="H1087" i="1"/>
  <c r="J1087" i="1"/>
  <c r="P1087" i="1"/>
  <c r="S1087" i="1"/>
  <c r="J1088" i="1"/>
  <c r="H1088" i="1" s="1"/>
  <c r="P1088" i="1"/>
  <c r="S1088" i="1"/>
  <c r="H1089" i="1"/>
  <c r="J1089" i="1"/>
  <c r="P1089" i="1"/>
  <c r="S1089" i="1"/>
  <c r="I1090" i="1"/>
  <c r="H1090" i="1" s="1"/>
  <c r="J1090" i="1"/>
  <c r="P1090" i="1"/>
  <c r="S1090" i="1"/>
  <c r="J1092" i="1"/>
  <c r="H1092" i="1" s="1"/>
  <c r="P1092" i="1"/>
  <c r="S1092" i="1"/>
  <c r="V1092" i="1"/>
  <c r="H1093" i="1"/>
  <c r="J1093" i="1"/>
  <c r="P1093" i="1"/>
  <c r="S1093" i="1"/>
  <c r="J1094" i="1"/>
  <c r="H1094" i="1" s="1"/>
  <c r="P1094" i="1"/>
  <c r="S1094" i="1"/>
  <c r="H1095" i="1"/>
  <c r="J1095" i="1"/>
  <c r="P1095" i="1"/>
  <c r="S1095" i="1"/>
  <c r="J1096" i="1"/>
  <c r="H1096" i="1" s="1"/>
  <c r="P1096" i="1"/>
  <c r="S1096" i="1"/>
  <c r="H1097" i="1"/>
  <c r="J1097" i="1"/>
  <c r="P1097" i="1"/>
  <c r="S1097" i="1"/>
  <c r="J1098" i="1"/>
  <c r="H1098" i="1" s="1"/>
  <c r="P1098" i="1"/>
  <c r="S1098" i="1"/>
  <c r="H1100" i="1"/>
  <c r="J1100" i="1"/>
  <c r="P1100" i="1"/>
  <c r="S1100" i="1"/>
  <c r="J1101" i="1"/>
  <c r="H1101" i="1" s="1"/>
  <c r="P1101" i="1"/>
  <c r="S1101" i="1"/>
  <c r="H1102" i="1"/>
  <c r="J1102" i="1"/>
  <c r="P1102" i="1"/>
  <c r="S1102" i="1"/>
  <c r="J1103" i="1"/>
  <c r="H1103" i="1" s="1"/>
  <c r="P1103" i="1"/>
  <c r="S1103" i="1"/>
  <c r="H1104" i="1"/>
  <c r="J1104" i="1"/>
  <c r="P1104" i="1"/>
  <c r="S1104" i="1"/>
  <c r="J1106" i="1"/>
  <c r="H1106" i="1" s="1"/>
  <c r="P1106" i="1"/>
  <c r="S1106" i="1"/>
  <c r="H1107" i="1"/>
  <c r="J1107" i="1"/>
  <c r="P1107" i="1"/>
  <c r="S1107" i="1"/>
  <c r="J1108" i="1"/>
  <c r="H1108" i="1" s="1"/>
  <c r="P1108" i="1"/>
  <c r="S1108" i="1"/>
  <c r="H1109" i="1"/>
  <c r="J1109" i="1"/>
  <c r="P1109" i="1"/>
  <c r="S1109" i="1"/>
  <c r="J1110" i="1"/>
  <c r="H1110" i="1" s="1"/>
  <c r="P1110" i="1"/>
  <c r="S1110" i="1"/>
  <c r="H1111" i="1"/>
  <c r="J1111" i="1"/>
  <c r="P1111" i="1"/>
  <c r="S1111" i="1"/>
  <c r="J1112" i="1"/>
  <c r="H1112" i="1" s="1"/>
  <c r="P1112" i="1"/>
  <c r="S1112" i="1"/>
  <c r="H1114" i="1"/>
  <c r="J1114" i="1"/>
  <c r="P1114" i="1"/>
  <c r="S1114" i="1"/>
  <c r="J1115" i="1"/>
  <c r="H1115" i="1" s="1"/>
  <c r="P1115" i="1"/>
  <c r="S1115" i="1"/>
  <c r="H1116" i="1"/>
  <c r="J1116" i="1"/>
  <c r="P1116" i="1"/>
  <c r="S1116" i="1"/>
  <c r="J1117" i="1"/>
  <c r="H1117" i="1" s="1"/>
  <c r="P1117" i="1"/>
  <c r="S1117" i="1"/>
  <c r="H1119" i="1"/>
  <c r="J1119" i="1"/>
  <c r="P1119" i="1"/>
  <c r="S1119" i="1"/>
  <c r="J1120" i="1"/>
  <c r="H1120" i="1" s="1"/>
  <c r="P1120" i="1"/>
  <c r="S1120" i="1"/>
  <c r="H1121" i="1"/>
  <c r="J1121" i="1"/>
  <c r="P1121" i="1"/>
  <c r="S1121" i="1"/>
  <c r="J1122" i="1"/>
  <c r="H1122" i="1" s="1"/>
  <c r="P1122" i="1"/>
  <c r="S1122" i="1"/>
  <c r="H1124" i="1"/>
  <c r="J1124" i="1"/>
  <c r="P1124" i="1"/>
  <c r="S1124" i="1"/>
  <c r="J1125" i="1"/>
  <c r="H1125" i="1" s="1"/>
  <c r="P1125" i="1"/>
  <c r="S1125" i="1"/>
  <c r="H1126" i="1"/>
  <c r="J1126" i="1"/>
  <c r="P1126" i="1"/>
  <c r="S1126" i="1"/>
  <c r="J1127" i="1"/>
  <c r="H1127" i="1" s="1"/>
  <c r="P1127" i="1"/>
  <c r="S1127" i="1"/>
  <c r="H1128" i="1"/>
  <c r="J1128" i="1"/>
  <c r="P1128" i="1"/>
  <c r="S1128" i="1"/>
  <c r="J1129" i="1"/>
  <c r="H1129" i="1" s="1"/>
  <c r="P1129" i="1"/>
  <c r="S1129" i="1"/>
  <c r="H1130" i="1"/>
  <c r="J1130" i="1"/>
  <c r="P1130" i="1"/>
  <c r="S1130" i="1"/>
  <c r="J1132" i="1"/>
  <c r="H1132" i="1" s="1"/>
  <c r="P1132" i="1"/>
  <c r="S1132" i="1"/>
  <c r="H1133" i="1"/>
  <c r="J1133" i="1"/>
  <c r="P1133" i="1"/>
  <c r="S1133" i="1"/>
  <c r="V1133" i="1"/>
  <c r="J1134" i="1"/>
  <c r="H1134" i="1" s="1"/>
  <c r="P1134" i="1"/>
  <c r="S1134" i="1"/>
  <c r="J1135" i="1"/>
  <c r="H1135" i="1" s="1"/>
  <c r="P1135" i="1"/>
  <c r="S1135" i="1"/>
  <c r="J1136" i="1"/>
  <c r="H1136" i="1" s="1"/>
  <c r="P1136" i="1"/>
  <c r="S1136" i="1"/>
  <c r="J1137" i="1"/>
  <c r="H1137" i="1" s="1"/>
  <c r="P1137" i="1"/>
  <c r="S1137" i="1"/>
  <c r="J1139" i="1"/>
  <c r="H1139" i="1" s="1"/>
  <c r="P1139" i="1"/>
  <c r="S1139" i="1"/>
  <c r="J1140" i="1"/>
  <c r="H1140" i="1" s="1"/>
  <c r="P1140" i="1"/>
  <c r="S1140" i="1"/>
  <c r="J1141" i="1"/>
  <c r="H1141" i="1" s="1"/>
  <c r="P1141" i="1"/>
  <c r="S1141" i="1"/>
  <c r="J1142" i="1"/>
  <c r="H1142" i="1" s="1"/>
  <c r="P1142" i="1"/>
  <c r="S1142" i="1"/>
  <c r="J1143" i="1"/>
  <c r="H1143" i="1" s="1"/>
  <c r="P1143" i="1"/>
  <c r="S1143" i="1"/>
  <c r="J1145" i="1"/>
  <c r="H1145" i="1" s="1"/>
  <c r="P1145" i="1"/>
  <c r="S1145" i="1"/>
  <c r="J1146" i="1"/>
  <c r="H1146" i="1" s="1"/>
  <c r="P1146" i="1"/>
  <c r="S1146" i="1"/>
  <c r="V1146" i="1"/>
  <c r="H1147" i="1"/>
  <c r="J1147" i="1"/>
  <c r="P1147" i="1"/>
  <c r="S1147" i="1"/>
  <c r="J1148" i="1"/>
  <c r="H1148" i="1" s="1"/>
  <c r="P1148" i="1"/>
  <c r="S1148" i="1"/>
  <c r="H1149" i="1"/>
  <c r="J1149" i="1"/>
  <c r="P1149" i="1"/>
  <c r="S1149" i="1"/>
  <c r="J1151" i="1"/>
  <c r="H1151" i="1" s="1"/>
  <c r="P1151" i="1"/>
  <c r="S1151" i="1"/>
  <c r="V1151" i="1"/>
  <c r="H1152" i="1"/>
  <c r="J1152" i="1"/>
  <c r="P1152" i="1"/>
  <c r="S1152" i="1"/>
  <c r="H1153" i="1"/>
  <c r="J1153" i="1"/>
  <c r="P1153" i="1"/>
  <c r="S1153" i="1"/>
  <c r="H1154" i="1"/>
  <c r="J1154" i="1"/>
  <c r="P1154" i="1"/>
  <c r="S1154" i="1"/>
  <c r="H1155" i="1"/>
  <c r="J1155" i="1"/>
  <c r="P1155" i="1"/>
  <c r="S1155" i="1"/>
  <c r="H1156" i="1"/>
  <c r="J1156" i="1"/>
  <c r="P1156" i="1"/>
  <c r="S1156" i="1"/>
  <c r="H1157" i="1"/>
  <c r="J1157" i="1"/>
  <c r="P1157" i="1"/>
  <c r="S1157" i="1"/>
  <c r="H1158" i="1"/>
  <c r="J1158" i="1"/>
  <c r="P1158" i="1"/>
  <c r="S1158" i="1"/>
  <c r="H1160" i="1"/>
  <c r="J1160" i="1"/>
  <c r="P1160" i="1"/>
  <c r="S1160" i="1"/>
  <c r="V1160" i="1"/>
  <c r="J1161" i="1"/>
  <c r="H1161" i="1" s="1"/>
  <c r="P1161" i="1"/>
  <c r="S1161" i="1"/>
  <c r="H1162" i="1"/>
  <c r="J1162" i="1"/>
  <c r="P1162" i="1"/>
  <c r="S1162" i="1"/>
  <c r="J1163" i="1"/>
  <c r="H1163" i="1" s="1"/>
  <c r="P1163" i="1"/>
  <c r="S1163" i="1"/>
  <c r="H1164" i="1"/>
  <c r="J1164" i="1"/>
  <c r="P1164" i="1"/>
  <c r="S1164" i="1"/>
  <c r="J1166" i="1"/>
  <c r="H1166" i="1" s="1"/>
  <c r="P1166" i="1"/>
  <c r="S1166" i="1"/>
  <c r="J1167" i="1"/>
  <c r="H1167" i="1" s="1"/>
  <c r="P1167" i="1"/>
  <c r="S1167" i="1"/>
  <c r="J1168" i="1"/>
  <c r="H1168" i="1" s="1"/>
  <c r="P1168" i="1"/>
  <c r="S1168" i="1"/>
  <c r="J1169" i="1"/>
  <c r="H1169" i="1" s="1"/>
  <c r="P1169" i="1"/>
  <c r="S1169" i="1"/>
  <c r="J1170" i="1"/>
  <c r="H1170" i="1" s="1"/>
  <c r="P1170" i="1"/>
  <c r="S1170" i="1"/>
  <c r="J1172" i="1"/>
  <c r="H1172" i="1" s="1"/>
  <c r="P1172" i="1"/>
  <c r="S1172" i="1"/>
  <c r="V1172" i="1"/>
  <c r="J1173" i="1"/>
  <c r="H1173" i="1" s="1"/>
  <c r="P1173" i="1"/>
  <c r="S1173" i="1"/>
  <c r="J1174" i="1"/>
  <c r="H1174" i="1" s="1"/>
  <c r="P1174" i="1"/>
  <c r="S1174" i="1"/>
  <c r="J1175" i="1"/>
  <c r="H1175" i="1" s="1"/>
  <c r="P1175" i="1"/>
  <c r="S1175" i="1"/>
  <c r="J1176" i="1"/>
  <c r="H1176" i="1" s="1"/>
  <c r="P1176" i="1"/>
  <c r="S1176" i="1"/>
  <c r="J1177" i="1"/>
  <c r="H1177" i="1" s="1"/>
  <c r="P1177" i="1"/>
  <c r="S1177" i="1"/>
  <c r="H1178" i="1"/>
  <c r="J1178" i="1"/>
  <c r="P1178" i="1"/>
  <c r="S1178" i="1"/>
  <c r="J1179" i="1"/>
  <c r="H1179" i="1" s="1"/>
  <c r="P1179" i="1"/>
  <c r="S1179" i="1"/>
  <c r="J1180" i="1"/>
  <c r="H1180" i="1" s="1"/>
  <c r="P1180" i="1"/>
  <c r="S1180" i="1"/>
  <c r="J1181" i="1"/>
  <c r="H1181" i="1" s="1"/>
  <c r="P1181" i="1"/>
  <c r="S1181" i="1"/>
  <c r="H1183" i="1"/>
  <c r="J1183" i="1"/>
  <c r="P1183" i="1"/>
  <c r="S1183" i="1"/>
  <c r="J1184" i="1"/>
  <c r="H1184" i="1" s="1"/>
  <c r="P1184" i="1"/>
  <c r="S1184" i="1"/>
  <c r="H1185" i="1"/>
  <c r="J1185" i="1"/>
  <c r="P1185" i="1"/>
  <c r="S1185" i="1"/>
  <c r="J1186" i="1"/>
  <c r="H1186" i="1" s="1"/>
  <c r="P1186" i="1"/>
  <c r="S1186" i="1"/>
  <c r="J1188" i="1"/>
  <c r="H1188" i="1" s="1"/>
  <c r="P1188" i="1"/>
  <c r="S1188" i="1"/>
  <c r="J1189" i="1"/>
  <c r="H1189" i="1" s="1"/>
  <c r="P1189" i="1"/>
  <c r="S1189" i="1"/>
  <c r="V1189" i="1"/>
  <c r="H1190" i="1"/>
  <c r="J1190" i="1"/>
  <c r="P1190" i="1"/>
  <c r="S1190" i="1"/>
  <c r="J1191" i="1"/>
  <c r="H1191" i="1" s="1"/>
  <c r="P1191" i="1"/>
  <c r="S1191" i="1"/>
  <c r="H1192" i="1"/>
  <c r="J1192" i="1"/>
  <c r="P1192" i="1"/>
  <c r="S1192" i="1"/>
  <c r="J1194" i="1"/>
  <c r="H1194" i="1" s="1"/>
  <c r="P1194" i="1"/>
  <c r="S1194" i="1"/>
  <c r="V1194" i="1"/>
  <c r="H1195" i="1"/>
  <c r="J1195" i="1"/>
  <c r="P1195" i="1"/>
  <c r="S1195" i="1"/>
  <c r="J1196" i="1"/>
  <c r="H1196" i="1" s="1"/>
  <c r="P1196" i="1"/>
  <c r="S1196" i="1"/>
  <c r="H1197" i="1"/>
  <c r="J1197" i="1"/>
  <c r="P1197" i="1"/>
  <c r="S1197" i="1"/>
  <c r="J1198" i="1"/>
  <c r="H1198" i="1" s="1"/>
  <c r="P1198" i="1"/>
  <c r="S1198" i="1"/>
  <c r="H1199" i="1"/>
  <c r="J1199" i="1"/>
  <c r="P1199" i="1"/>
  <c r="S1199" i="1"/>
  <c r="J1200" i="1"/>
  <c r="H1200" i="1" s="1"/>
  <c r="P1200" i="1"/>
  <c r="S1200" i="1"/>
  <c r="H1202" i="1"/>
  <c r="J1202" i="1"/>
  <c r="P1202" i="1"/>
  <c r="S1202" i="1"/>
  <c r="V1202" i="1"/>
  <c r="H1203" i="1"/>
  <c r="J1203" i="1"/>
  <c r="P1203" i="1"/>
  <c r="S1203" i="1"/>
  <c r="J1204" i="1"/>
  <c r="H1204" i="1" s="1"/>
  <c r="P1204" i="1"/>
  <c r="S1204" i="1"/>
  <c r="J1205" i="1"/>
  <c r="H1205" i="1" s="1"/>
  <c r="P1205" i="1"/>
  <c r="S1205" i="1"/>
  <c r="J1206" i="1"/>
  <c r="H1206" i="1" s="1"/>
  <c r="P1206" i="1"/>
  <c r="S1206" i="1"/>
  <c r="H1207" i="1"/>
  <c r="J1207" i="1"/>
  <c r="P1207" i="1"/>
  <c r="S1207" i="1"/>
  <c r="J1209" i="1"/>
  <c r="H1209" i="1" s="1"/>
  <c r="P1209" i="1"/>
  <c r="S1209" i="1"/>
  <c r="H1210" i="1"/>
  <c r="J1210" i="1"/>
  <c r="P1210" i="1"/>
  <c r="S1210" i="1"/>
  <c r="J1211" i="1"/>
  <c r="H1211" i="1" s="1"/>
  <c r="P1211" i="1"/>
  <c r="S1211" i="1"/>
  <c r="J1212" i="1"/>
  <c r="H1212" i="1" s="1"/>
  <c r="P1212" i="1"/>
  <c r="S1212" i="1"/>
  <c r="J1214" i="1"/>
  <c r="H1214" i="1" s="1"/>
  <c r="P1214" i="1"/>
  <c r="S1214" i="1"/>
  <c r="J1215" i="1"/>
  <c r="H1215" i="1" s="1"/>
  <c r="P1215" i="1"/>
  <c r="S1215" i="1"/>
  <c r="J1216" i="1"/>
  <c r="H1216" i="1" s="1"/>
  <c r="P1216" i="1"/>
  <c r="S1216" i="1"/>
  <c r="J1218" i="1"/>
  <c r="H1218" i="1" s="1"/>
  <c r="P1218" i="1"/>
  <c r="S1218" i="1"/>
  <c r="V1218" i="1"/>
  <c r="J1219" i="1"/>
  <c r="H1219" i="1" s="1"/>
  <c r="P1219" i="1"/>
  <c r="S1219" i="1"/>
  <c r="J1220" i="1"/>
  <c r="H1220" i="1" s="1"/>
  <c r="P1220" i="1"/>
  <c r="S1220" i="1"/>
  <c r="J1221" i="1"/>
  <c r="H1221" i="1" s="1"/>
  <c r="P1221" i="1"/>
  <c r="S1221" i="1"/>
  <c r="J1223" i="1"/>
  <c r="H1223" i="1" s="1"/>
  <c r="P1223" i="1"/>
  <c r="S1223" i="1"/>
  <c r="J1224" i="1"/>
  <c r="H1224" i="1" s="1"/>
  <c r="P1224" i="1"/>
  <c r="S1224" i="1"/>
  <c r="H1225" i="1"/>
  <c r="J1225" i="1"/>
  <c r="P1225" i="1"/>
  <c r="S1225" i="1"/>
  <c r="J1227" i="1"/>
  <c r="H1227" i="1" s="1"/>
  <c r="P1227" i="1"/>
  <c r="S1227" i="1"/>
  <c r="V1227" i="1"/>
  <c r="H1228" i="1"/>
  <c r="J1228" i="1"/>
  <c r="P1228" i="1"/>
  <c r="S1228" i="1"/>
  <c r="J1229" i="1"/>
  <c r="H1229" i="1" s="1"/>
  <c r="P1229" i="1"/>
  <c r="S1229" i="1"/>
  <c r="H1230" i="1"/>
  <c r="J1230" i="1"/>
  <c r="P1230" i="1"/>
  <c r="S1230" i="1"/>
  <c r="J1231" i="1"/>
  <c r="H1231" i="1" s="1"/>
  <c r="P1231" i="1"/>
  <c r="S1231" i="1"/>
  <c r="H1232" i="1"/>
  <c r="J1232" i="1"/>
  <c r="P1232" i="1"/>
  <c r="S1232" i="1"/>
  <c r="J1233" i="1"/>
  <c r="H1233" i="1" s="1"/>
  <c r="P1233" i="1"/>
  <c r="S1233" i="1"/>
  <c r="H1234" i="1"/>
  <c r="J1234" i="1"/>
  <c r="P1234" i="1"/>
  <c r="S1234" i="1"/>
  <c r="J1236" i="1"/>
  <c r="H1236" i="1" s="1"/>
  <c r="P1236" i="1"/>
  <c r="S1236" i="1"/>
  <c r="H1237" i="1"/>
  <c r="J1237" i="1"/>
  <c r="P1237" i="1"/>
  <c r="S1237" i="1"/>
  <c r="J1238" i="1"/>
  <c r="H1238" i="1" s="1"/>
  <c r="P1238" i="1"/>
  <c r="S1238" i="1"/>
  <c r="H1240" i="1"/>
  <c r="J1240" i="1"/>
  <c r="P1240" i="1"/>
  <c r="S1240" i="1"/>
  <c r="J1241" i="1"/>
  <c r="H1241" i="1" s="1"/>
  <c r="P1241" i="1"/>
  <c r="S1241" i="1"/>
  <c r="H1242" i="1"/>
  <c r="J1242" i="1"/>
  <c r="P1242" i="1"/>
  <c r="S1242" i="1"/>
  <c r="J1243" i="1"/>
  <c r="H1243" i="1" s="1"/>
  <c r="P1243" i="1"/>
  <c r="S1243" i="1"/>
  <c r="H1244" i="1"/>
  <c r="J1244" i="1"/>
  <c r="P1244" i="1"/>
  <c r="S1244" i="1"/>
  <c r="J1246" i="1"/>
  <c r="H1246" i="1" s="1"/>
  <c r="P1246" i="1"/>
  <c r="S1246" i="1"/>
  <c r="H1247" i="1"/>
  <c r="J1247" i="1"/>
  <c r="P1247" i="1"/>
  <c r="S1247" i="1"/>
  <c r="V1247" i="1"/>
  <c r="H1248" i="1"/>
  <c r="J1248" i="1"/>
  <c r="P1248" i="1"/>
  <c r="S1248" i="1"/>
  <c r="H1249" i="1"/>
  <c r="J1249" i="1"/>
  <c r="P1249" i="1"/>
  <c r="S1249" i="1"/>
  <c r="H1251" i="1"/>
  <c r="J1251" i="1"/>
  <c r="P1251" i="1"/>
  <c r="S1251" i="1"/>
  <c r="H1252" i="1"/>
  <c r="J1252" i="1"/>
  <c r="P1252" i="1"/>
  <c r="S1252" i="1"/>
  <c r="V1252" i="1"/>
  <c r="H1253" i="1"/>
  <c r="J1253" i="1"/>
  <c r="P1253" i="1"/>
  <c r="S1253" i="1"/>
  <c r="J1254" i="1"/>
  <c r="H1254" i="1" s="1"/>
  <c r="P1254" i="1"/>
  <c r="S1254" i="1"/>
  <c r="H1255" i="1"/>
  <c r="J1255" i="1"/>
  <c r="P1255" i="1"/>
  <c r="S1255" i="1"/>
  <c r="J1256" i="1"/>
  <c r="H1256" i="1" s="1"/>
  <c r="P1256" i="1"/>
  <c r="S1256" i="1"/>
  <c r="J1257" i="1"/>
  <c r="H1257" i="1" s="1"/>
  <c r="P1257" i="1"/>
  <c r="S1257" i="1"/>
  <c r="J1259" i="1"/>
  <c r="H1259" i="1" s="1"/>
  <c r="P1259" i="1"/>
  <c r="S1259" i="1"/>
  <c r="V1259" i="1"/>
  <c r="J1260" i="1"/>
  <c r="H1260" i="1" s="1"/>
  <c r="P1260" i="1"/>
  <c r="S1260" i="1"/>
  <c r="H1261" i="1"/>
  <c r="J1261" i="1"/>
  <c r="P1261" i="1"/>
  <c r="S1261" i="1"/>
  <c r="J1262" i="1"/>
  <c r="H1262" i="1" s="1"/>
  <c r="P1262" i="1"/>
  <c r="J1263" i="1"/>
  <c r="H1263" i="1" s="1"/>
  <c r="P1263" i="1"/>
  <c r="S1263" i="1"/>
  <c r="J1264" i="1"/>
  <c r="H1264" i="1" s="1"/>
  <c r="P1264" i="1"/>
  <c r="S1264" i="1"/>
  <c r="J1266" i="1"/>
  <c r="H1266" i="1" s="1"/>
  <c r="P1266" i="1"/>
  <c r="S1266" i="1"/>
  <c r="J1267" i="1"/>
  <c r="H1267" i="1" s="1"/>
  <c r="P1267" i="1"/>
  <c r="S1267" i="1"/>
  <c r="J1268" i="1"/>
  <c r="H1268" i="1" s="1"/>
  <c r="P1268" i="1"/>
  <c r="S1268" i="1"/>
  <c r="H1269" i="1"/>
  <c r="J1269" i="1"/>
  <c r="P1269" i="1"/>
  <c r="S1269" i="1"/>
  <c r="J1271" i="1"/>
  <c r="H1271" i="1" s="1"/>
  <c r="P1271" i="1"/>
  <c r="S1271" i="1"/>
  <c r="V1271" i="1"/>
  <c r="H1272" i="1"/>
  <c r="J1272" i="1"/>
  <c r="P1272" i="1"/>
  <c r="S1272" i="1"/>
  <c r="H1273" i="1"/>
  <c r="J1273" i="1"/>
  <c r="P1273" i="1"/>
  <c r="S1273" i="1"/>
  <c r="H1274" i="1"/>
  <c r="J1274" i="1"/>
  <c r="P1274" i="1"/>
  <c r="S1274" i="1"/>
  <c r="H1275" i="1"/>
  <c r="J1275" i="1"/>
  <c r="P1275" i="1"/>
  <c r="S1275" i="1"/>
  <c r="H1276" i="1"/>
  <c r="J1276" i="1"/>
  <c r="P1276" i="1"/>
  <c r="S1276" i="1"/>
  <c r="H1278" i="1"/>
  <c r="J1278" i="1"/>
  <c r="P1278" i="1"/>
  <c r="S1278" i="1"/>
  <c r="H1279" i="1"/>
  <c r="J1279" i="1"/>
  <c r="P1279" i="1"/>
  <c r="S1279" i="1"/>
  <c r="H1280" i="1"/>
  <c r="J1280" i="1"/>
  <c r="P1280" i="1"/>
  <c r="S1280" i="1"/>
  <c r="V1280" i="1"/>
  <c r="H1282" i="1"/>
  <c r="J1282" i="1"/>
  <c r="P1282" i="1"/>
  <c r="S1282" i="1"/>
  <c r="J1283" i="1"/>
  <c r="H1283" i="1" s="1"/>
  <c r="P1283" i="1"/>
  <c r="S1283" i="1"/>
  <c r="H1284" i="1"/>
  <c r="J1284" i="1"/>
  <c r="P1284" i="1"/>
  <c r="S1284" i="1"/>
  <c r="J1285" i="1"/>
  <c r="H1285" i="1" s="1"/>
  <c r="P1285" i="1"/>
  <c r="S1285" i="1"/>
  <c r="H1286" i="1"/>
  <c r="J1286" i="1"/>
  <c r="P1286" i="1"/>
  <c r="S1286" i="1"/>
  <c r="J1287" i="1"/>
  <c r="H1287" i="1" s="1"/>
  <c r="P1287" i="1"/>
  <c r="S1287" i="1"/>
  <c r="H1288" i="1"/>
  <c r="J1288" i="1"/>
  <c r="P1288" i="1"/>
  <c r="S1288" i="1"/>
  <c r="J1289" i="1"/>
  <c r="H1289" i="1" s="1"/>
  <c r="P1289" i="1"/>
  <c r="S1289" i="1"/>
  <c r="H1290" i="1"/>
  <c r="J1290" i="1"/>
  <c r="P1290" i="1"/>
  <c r="S1290" i="1"/>
  <c r="J1291" i="1"/>
  <c r="H1291" i="1" s="1"/>
  <c r="P1291" i="1"/>
  <c r="S1291" i="1"/>
  <c r="H1292" i="1"/>
  <c r="J1292" i="1"/>
  <c r="P1292" i="1"/>
  <c r="S1292" i="1"/>
  <c r="J1293" i="1"/>
  <c r="H1293" i="1" s="1"/>
  <c r="P1293" i="1"/>
  <c r="S1293" i="1"/>
  <c r="H1294" i="1"/>
  <c r="J1294" i="1"/>
  <c r="P1294" i="1"/>
  <c r="S1294" i="1"/>
  <c r="J1295" i="1"/>
  <c r="H1295" i="1" s="1"/>
  <c r="P1295" i="1"/>
  <c r="S1295" i="1"/>
  <c r="H1296" i="1"/>
  <c r="J1296" i="1"/>
  <c r="P1296" i="1"/>
  <c r="S1296" i="1"/>
  <c r="J1297" i="1"/>
  <c r="H1297" i="1" s="1"/>
  <c r="P1297" i="1"/>
  <c r="S1297" i="1"/>
  <c r="H1298" i="1"/>
  <c r="J1298" i="1"/>
  <c r="P1298" i="1"/>
  <c r="S1298" i="1"/>
  <c r="J1299" i="1"/>
  <c r="H1299" i="1" s="1"/>
  <c r="P1299" i="1"/>
  <c r="S1299" i="1"/>
  <c r="H1300" i="1"/>
  <c r="J1300" i="1"/>
  <c r="P1300" i="1"/>
  <c r="S1300" i="1"/>
  <c r="J1302" i="1"/>
  <c r="H1302" i="1" s="1"/>
  <c r="P1302" i="1"/>
  <c r="S1302" i="1"/>
  <c r="H1303" i="1"/>
  <c r="J1303" i="1"/>
  <c r="P1303" i="1"/>
  <c r="S1303" i="1"/>
  <c r="J1304" i="1"/>
  <c r="H1304" i="1" s="1"/>
  <c r="P1304" i="1"/>
  <c r="S1304" i="1"/>
  <c r="H1305" i="1"/>
  <c r="J1305" i="1"/>
  <c r="P1305" i="1"/>
  <c r="S1305" i="1"/>
  <c r="J1306" i="1"/>
  <c r="H1306" i="1" s="1"/>
  <c r="P1306" i="1"/>
  <c r="S1306" i="1"/>
  <c r="H1307" i="1"/>
  <c r="J1307" i="1"/>
  <c r="P1307" i="1"/>
  <c r="S1307" i="1"/>
  <c r="J1309" i="1"/>
  <c r="H1309" i="1" s="1"/>
  <c r="P1309" i="1"/>
  <c r="S1309" i="1"/>
  <c r="H1310" i="1"/>
  <c r="J1310" i="1"/>
  <c r="P1310" i="1"/>
  <c r="S1310" i="1"/>
  <c r="V1310" i="1"/>
  <c r="J1311" i="1"/>
  <c r="H1311" i="1" s="1"/>
  <c r="P1311" i="1"/>
  <c r="S1311" i="1"/>
  <c r="J1312" i="1"/>
  <c r="H1312" i="1" s="1"/>
  <c r="P1312" i="1"/>
  <c r="S1312" i="1"/>
  <c r="H1313" i="1"/>
  <c r="J1313" i="1"/>
  <c r="P1313" i="1"/>
  <c r="S1313" i="1"/>
  <c r="J1315" i="1"/>
  <c r="H1315" i="1" s="1"/>
  <c r="P1315" i="1"/>
  <c r="S1315" i="1"/>
  <c r="J1316" i="1"/>
  <c r="H1316" i="1" s="1"/>
  <c r="P1316" i="1"/>
  <c r="S1316" i="1"/>
  <c r="J1317" i="1"/>
  <c r="H1317" i="1" s="1"/>
  <c r="P1317" i="1"/>
  <c r="S1317" i="1"/>
  <c r="H1318" i="1"/>
  <c r="J1318" i="1"/>
  <c r="P1318" i="1"/>
  <c r="S1318" i="1"/>
  <c r="J1320" i="1"/>
  <c r="H1320" i="1" s="1"/>
  <c r="P1320" i="1"/>
  <c r="S1320" i="1"/>
  <c r="H1322" i="1"/>
  <c r="J1322" i="1"/>
  <c r="P1322" i="1"/>
  <c r="S1322" i="1"/>
  <c r="V1322" i="1"/>
  <c r="H1323" i="1"/>
  <c r="J1323" i="1"/>
  <c r="P1323" i="1"/>
  <c r="S1323" i="1"/>
  <c r="H1324" i="1"/>
  <c r="J1324" i="1"/>
  <c r="P1324" i="1"/>
  <c r="S1324" i="1"/>
  <c r="H1325" i="1"/>
  <c r="J1325" i="1"/>
  <c r="P1325" i="1"/>
  <c r="S1325" i="1"/>
  <c r="H1326" i="1"/>
  <c r="J1326" i="1"/>
  <c r="P1326" i="1"/>
  <c r="S1326" i="1"/>
  <c r="H1327" i="1"/>
  <c r="J1327" i="1"/>
  <c r="P1327" i="1"/>
  <c r="S1327" i="1"/>
  <c r="H1329" i="1"/>
  <c r="J1329" i="1"/>
  <c r="P1329" i="1"/>
  <c r="S1329" i="1"/>
  <c r="H1330" i="1"/>
  <c r="J1330" i="1"/>
  <c r="P1330" i="1"/>
  <c r="S1330" i="1"/>
  <c r="H1332" i="1"/>
  <c r="J1332" i="1"/>
  <c r="P1332" i="1"/>
  <c r="S1332" i="1"/>
  <c r="H1333" i="1"/>
  <c r="J1333" i="1"/>
  <c r="P1333" i="1"/>
  <c r="S1333" i="1"/>
  <c r="H1334" i="1"/>
  <c r="J1334" i="1"/>
  <c r="P1334" i="1"/>
  <c r="S1334" i="1"/>
  <c r="H1335" i="1"/>
  <c r="J1335" i="1"/>
  <c r="P1335" i="1"/>
  <c r="S1335" i="1"/>
  <c r="H1336" i="1"/>
  <c r="J1336" i="1"/>
  <c r="P1336" i="1"/>
  <c r="S1336" i="1"/>
  <c r="H1338" i="1"/>
  <c r="J1338" i="1"/>
  <c r="P1338" i="1"/>
  <c r="S1338" i="1"/>
  <c r="H1339" i="1"/>
  <c r="J1339" i="1"/>
  <c r="P1339" i="1"/>
  <c r="S1339" i="1"/>
  <c r="H1340" i="1"/>
  <c r="J1340" i="1"/>
  <c r="P1340" i="1"/>
  <c r="S1340" i="1"/>
  <c r="H1341" i="1"/>
  <c r="J1341" i="1"/>
  <c r="P1341" i="1"/>
  <c r="S1341" i="1"/>
  <c r="H1343" i="1"/>
  <c r="J1343" i="1"/>
  <c r="P1343" i="1"/>
  <c r="S1343" i="1"/>
  <c r="H1344" i="1"/>
  <c r="J1344" i="1"/>
  <c r="P1344" i="1"/>
  <c r="S1344" i="1"/>
  <c r="H1345" i="1"/>
  <c r="J1345" i="1"/>
  <c r="P1345" i="1"/>
  <c r="S1345" i="1"/>
  <c r="H1347" i="1"/>
  <c r="J1347" i="1"/>
  <c r="P1347" i="1"/>
  <c r="S1347" i="1"/>
  <c r="H1348" i="1"/>
  <c r="J1348" i="1"/>
  <c r="P1348" i="1"/>
  <c r="S1348" i="1"/>
  <c r="H1350" i="1"/>
  <c r="J1350" i="1"/>
  <c r="P1350" i="1"/>
  <c r="S1350" i="1"/>
  <c r="H1351" i="1"/>
  <c r="J1351" i="1"/>
  <c r="P1351" i="1"/>
  <c r="S1351" i="1"/>
  <c r="H1352" i="1"/>
  <c r="J1352" i="1"/>
  <c r="P1352" i="1"/>
  <c r="S1352" i="1"/>
  <c r="V1352" i="1"/>
  <c r="H1353" i="1"/>
  <c r="J1353" i="1"/>
  <c r="P1353" i="1"/>
  <c r="S1353" i="1"/>
  <c r="J1354" i="1"/>
  <c r="H1354" i="1" s="1"/>
  <c r="P1354" i="1"/>
  <c r="S1354" i="1"/>
  <c r="H1355" i="1"/>
  <c r="J1355" i="1"/>
  <c r="P1355" i="1"/>
  <c r="S1355" i="1"/>
  <c r="J1356" i="1"/>
  <c r="H1356" i="1" s="1"/>
  <c r="P1356" i="1"/>
  <c r="S1356" i="1"/>
  <c r="H1358" i="1"/>
  <c r="J1358" i="1"/>
  <c r="P1358" i="1"/>
  <c r="S1358" i="1"/>
  <c r="J1359" i="1"/>
  <c r="H1359" i="1" s="1"/>
  <c r="P1359" i="1"/>
  <c r="S1359" i="1"/>
  <c r="H1360" i="1"/>
  <c r="J1360" i="1"/>
  <c r="P1360" i="1"/>
  <c r="S1360" i="1"/>
  <c r="J1361" i="1"/>
  <c r="H1361" i="1" s="1"/>
  <c r="P1361" i="1"/>
  <c r="S1361" i="1"/>
  <c r="V1361" i="1"/>
  <c r="J1363" i="1"/>
  <c r="H1363" i="1" s="1"/>
  <c r="P1363" i="1"/>
  <c r="S1363" i="1"/>
  <c r="H1364" i="1"/>
  <c r="J1364" i="1"/>
  <c r="P1364" i="1"/>
  <c r="S1364" i="1"/>
  <c r="J1365" i="1"/>
  <c r="H1365" i="1" s="1"/>
  <c r="P1365" i="1"/>
  <c r="S1365" i="1"/>
  <c r="H1366" i="1"/>
  <c r="J1366" i="1"/>
  <c r="P1366" i="1"/>
  <c r="S1366" i="1"/>
  <c r="V1366" i="1"/>
  <c r="J1367" i="1"/>
  <c r="H1367" i="1" s="1"/>
  <c r="P1367" i="1"/>
  <c r="S1367" i="1"/>
  <c r="V1367" i="1"/>
  <c r="H1368" i="1"/>
  <c r="J1368" i="1"/>
  <c r="P1368" i="1"/>
  <c r="S1368" i="1"/>
  <c r="V1368" i="1"/>
  <c r="H1369" i="1"/>
  <c r="J1369" i="1"/>
  <c r="P1369" i="1"/>
  <c r="S1369" i="1"/>
  <c r="H1370" i="1"/>
  <c r="J1370" i="1"/>
  <c r="P1370" i="1"/>
  <c r="S1370" i="1"/>
  <c r="H1371" i="1"/>
  <c r="J1371" i="1"/>
  <c r="P1371" i="1"/>
  <c r="S1371" i="1"/>
  <c r="H1372" i="1"/>
  <c r="J1372" i="1"/>
  <c r="P1372" i="1"/>
  <c r="S1372" i="1"/>
  <c r="H1373" i="1"/>
  <c r="J1373" i="1"/>
  <c r="P1373" i="1"/>
  <c r="S1373" i="1"/>
  <c r="H1374" i="1"/>
  <c r="J1374" i="1"/>
  <c r="P1374" i="1"/>
  <c r="S1374" i="1"/>
  <c r="H1375" i="1"/>
  <c r="J1375" i="1"/>
  <c r="P1375" i="1"/>
  <c r="S1375" i="1"/>
  <c r="H1376" i="1"/>
  <c r="J1376" i="1"/>
  <c r="P1376" i="1"/>
  <c r="S1376" i="1"/>
  <c r="H1377" i="1"/>
  <c r="J1377" i="1"/>
  <c r="P1377" i="1"/>
  <c r="S1377" i="1"/>
  <c r="H1379" i="1"/>
  <c r="J1379" i="1"/>
  <c r="P1379" i="1"/>
  <c r="S1379" i="1"/>
  <c r="H1380" i="1"/>
  <c r="J1380" i="1"/>
  <c r="P1380" i="1"/>
  <c r="S1380" i="1"/>
  <c r="H1381" i="1"/>
  <c r="J1381" i="1"/>
  <c r="P1381" i="1"/>
  <c r="S1381" i="1"/>
  <c r="H1382" i="1"/>
  <c r="J1382" i="1"/>
  <c r="P1382" i="1"/>
  <c r="S1382" i="1"/>
  <c r="H1384" i="1"/>
  <c r="J1384" i="1"/>
  <c r="P1384" i="1"/>
  <c r="S1384" i="1"/>
  <c r="H1385" i="1"/>
  <c r="J1385" i="1"/>
  <c r="P1385" i="1"/>
  <c r="S1385" i="1"/>
  <c r="H1386" i="1"/>
  <c r="J1386" i="1"/>
  <c r="P1386" i="1"/>
  <c r="S1386" i="1"/>
  <c r="H1387" i="1"/>
  <c r="J1387" i="1"/>
  <c r="P1387" i="1"/>
  <c r="S1387" i="1"/>
  <c r="H1388" i="1"/>
  <c r="J1388" i="1"/>
  <c r="P1388" i="1"/>
  <c r="S1388" i="1"/>
  <c r="H1390" i="1"/>
  <c r="J1390" i="1"/>
  <c r="P1390" i="1"/>
  <c r="S1390" i="1"/>
  <c r="H1391" i="1"/>
  <c r="J1391" i="1"/>
  <c r="P1391" i="1"/>
  <c r="S1391" i="1"/>
  <c r="H1392" i="1"/>
  <c r="J1392" i="1"/>
  <c r="P1392" i="1"/>
  <c r="S1392" i="1"/>
  <c r="H1393" i="1"/>
  <c r="J1393" i="1"/>
  <c r="P1393" i="1"/>
  <c r="S1393" i="1"/>
  <c r="H1394" i="1"/>
  <c r="J1394" i="1"/>
  <c r="P1394" i="1"/>
  <c r="S1394" i="1"/>
  <c r="H1395" i="1"/>
  <c r="J1395" i="1"/>
  <c r="P1395" i="1"/>
  <c r="S1395" i="1"/>
  <c r="H1397" i="1"/>
  <c r="J1397" i="1"/>
  <c r="P1397" i="1"/>
  <c r="S1397" i="1"/>
  <c r="H1398" i="1"/>
  <c r="J1398" i="1"/>
  <c r="P1398" i="1"/>
  <c r="S1398" i="1"/>
  <c r="H1399" i="1"/>
  <c r="J1399" i="1"/>
  <c r="P1399" i="1"/>
  <c r="S1399" i="1"/>
  <c r="H1401" i="1"/>
  <c r="J1401" i="1"/>
  <c r="P1401" i="1"/>
  <c r="S1401" i="1"/>
  <c r="H1402" i="1"/>
  <c r="J1402" i="1"/>
  <c r="P1402" i="1"/>
  <c r="S1402" i="1"/>
  <c r="H1403" i="1"/>
  <c r="J1403" i="1"/>
  <c r="P1403" i="1"/>
  <c r="S1403" i="1"/>
  <c r="H1404" i="1"/>
  <c r="J1404" i="1"/>
  <c r="P1404" i="1"/>
  <c r="S1404" i="1"/>
  <c r="H1405" i="1"/>
  <c r="J1405" i="1"/>
  <c r="P1405" i="1"/>
  <c r="S1405" i="1"/>
  <c r="H1406" i="1"/>
  <c r="J1406" i="1"/>
  <c r="P1406" i="1"/>
  <c r="S1406" i="1"/>
  <c r="H1407" i="1"/>
  <c r="J1407" i="1"/>
  <c r="P1407" i="1"/>
  <c r="S1407" i="1"/>
  <c r="H1408" i="1"/>
  <c r="J1408" i="1"/>
  <c r="P1408" i="1"/>
  <c r="S1408" i="1"/>
  <c r="H1409" i="1"/>
  <c r="J1409" i="1"/>
  <c r="P1409" i="1"/>
  <c r="S1409" i="1"/>
  <c r="H1410" i="1"/>
  <c r="J1410" i="1"/>
  <c r="P1410" i="1"/>
  <c r="S1410" i="1"/>
  <c r="H1411" i="1"/>
  <c r="J1411" i="1"/>
  <c r="P1411" i="1"/>
  <c r="S1411" i="1"/>
  <c r="H1412" i="1"/>
  <c r="J1412" i="1"/>
  <c r="P1412" i="1"/>
  <c r="S1412" i="1"/>
  <c r="H1413" i="1"/>
  <c r="J1413" i="1"/>
  <c r="P1413" i="1"/>
  <c r="S1413" i="1"/>
  <c r="H1414" i="1"/>
  <c r="J1414" i="1"/>
  <c r="P1414" i="1"/>
  <c r="S1414" i="1"/>
  <c r="H1416" i="1"/>
  <c r="J1416" i="1"/>
  <c r="P1416" i="1"/>
  <c r="S1416" i="1"/>
  <c r="H1417" i="1"/>
  <c r="J1417" i="1"/>
  <c r="P1417" i="1"/>
  <c r="S1417" i="1"/>
  <c r="H1418" i="1"/>
  <c r="J1418" i="1"/>
  <c r="P1418" i="1"/>
  <c r="S1418" i="1"/>
  <c r="H1419" i="1"/>
  <c r="J1419" i="1"/>
  <c r="P1419" i="1"/>
  <c r="S1419" i="1"/>
  <c r="H1421" i="1"/>
  <c r="J1421" i="1"/>
  <c r="P1421" i="1"/>
  <c r="S1421" i="1"/>
  <c r="H1422" i="1"/>
  <c r="J1422" i="1"/>
  <c r="P1422" i="1"/>
  <c r="S1422" i="1"/>
  <c r="H1423" i="1"/>
  <c r="J1423" i="1"/>
  <c r="P1423" i="1"/>
  <c r="S1423" i="1"/>
  <c r="H1424" i="1"/>
  <c r="J1424" i="1"/>
  <c r="P1424" i="1"/>
  <c r="S1424" i="1"/>
  <c r="H1426" i="1"/>
  <c r="J1426" i="1"/>
  <c r="P1426" i="1"/>
  <c r="S1426" i="1"/>
  <c r="H1427" i="1"/>
  <c r="J1427" i="1"/>
  <c r="P1427" i="1"/>
  <c r="S1427" i="1"/>
  <c r="V1427" i="1"/>
  <c r="J1428" i="1"/>
  <c r="H1428" i="1" s="1"/>
  <c r="P1428" i="1"/>
  <c r="S1428" i="1"/>
  <c r="H1429" i="1"/>
  <c r="J1429" i="1"/>
  <c r="P1429" i="1"/>
  <c r="S1429" i="1"/>
  <c r="J1430" i="1"/>
  <c r="H1430" i="1" s="1"/>
  <c r="P1430" i="1"/>
  <c r="S1430" i="1"/>
  <c r="J1432" i="1"/>
  <c r="H1432" i="1" s="1"/>
  <c r="P1432" i="1"/>
  <c r="S1432" i="1"/>
  <c r="J1433" i="1"/>
  <c r="H1433" i="1" s="1"/>
  <c r="P1433" i="1"/>
  <c r="S1433" i="1"/>
  <c r="J1434" i="1"/>
  <c r="H1434" i="1" s="1"/>
  <c r="P1434" i="1"/>
  <c r="S1434" i="1"/>
  <c r="J1435" i="1"/>
  <c r="H1435" i="1" s="1"/>
  <c r="P1435" i="1"/>
  <c r="S1435" i="1"/>
  <c r="J1436" i="1"/>
  <c r="H1436" i="1" s="1"/>
  <c r="P1436" i="1"/>
  <c r="S1436" i="1"/>
  <c r="J1437" i="1"/>
  <c r="H1437" i="1" s="1"/>
  <c r="P1437" i="1"/>
  <c r="S1437" i="1"/>
  <c r="J1438" i="1"/>
  <c r="H1438" i="1" s="1"/>
  <c r="P1438" i="1"/>
  <c r="S1438" i="1"/>
  <c r="H1439" i="1"/>
  <c r="J1439" i="1"/>
  <c r="P1439" i="1"/>
  <c r="S1439" i="1"/>
  <c r="J1440" i="1"/>
  <c r="H1440" i="1" s="1"/>
  <c r="P1440" i="1"/>
  <c r="S1440" i="1"/>
  <c r="H1442" i="1"/>
  <c r="J1442" i="1"/>
  <c r="P1442" i="1"/>
  <c r="S1442" i="1"/>
  <c r="J1443" i="1"/>
  <c r="H1443" i="1" s="1"/>
  <c r="P1443" i="1"/>
  <c r="S1443" i="1"/>
  <c r="H1444" i="1"/>
  <c r="J1444" i="1"/>
  <c r="P1444" i="1"/>
  <c r="S1444" i="1"/>
  <c r="J1445" i="1"/>
  <c r="H1445" i="1" s="1"/>
  <c r="P1445" i="1"/>
  <c r="S1445" i="1"/>
  <c r="H1446" i="1"/>
  <c r="J1446" i="1"/>
  <c r="P1446" i="1"/>
  <c r="S1446" i="1"/>
  <c r="J1447" i="1"/>
  <c r="H1447" i="1" s="1"/>
  <c r="P1447" i="1"/>
  <c r="S1447" i="1"/>
  <c r="H1448" i="1"/>
  <c r="J1448" i="1"/>
  <c r="P1448" i="1"/>
  <c r="S1448" i="1"/>
  <c r="J1450" i="1"/>
  <c r="H1450" i="1" s="1"/>
  <c r="P1450" i="1"/>
  <c r="S1450" i="1"/>
  <c r="V1450" i="1"/>
  <c r="J1451" i="1"/>
  <c r="H1451" i="1" s="1"/>
  <c r="P1451" i="1"/>
  <c r="S1451" i="1"/>
  <c r="V1451" i="1"/>
  <c r="J1452" i="1"/>
  <c r="H1452" i="1" s="1"/>
  <c r="P1452" i="1"/>
  <c r="S1452" i="1"/>
  <c r="J1453" i="1"/>
  <c r="H1453" i="1" s="1"/>
  <c r="P1453" i="1"/>
  <c r="S1453" i="1"/>
  <c r="J1454" i="1"/>
  <c r="H1454" i="1" s="1"/>
  <c r="P1454" i="1"/>
  <c r="S1454" i="1"/>
  <c r="J1455" i="1"/>
  <c r="H1455" i="1" s="1"/>
  <c r="P1455" i="1"/>
  <c r="S1455" i="1"/>
  <c r="J1456" i="1"/>
  <c r="H1456" i="1" s="1"/>
  <c r="P1456" i="1"/>
  <c r="S1456" i="1"/>
  <c r="J1457" i="1"/>
  <c r="H1457" i="1" s="1"/>
  <c r="P1457" i="1"/>
  <c r="S1457" i="1"/>
  <c r="J1458" i="1"/>
  <c r="H1458" i="1" s="1"/>
  <c r="P1458" i="1"/>
  <c r="S1458" i="1"/>
  <c r="J1459" i="1"/>
  <c r="H1459" i="1" s="1"/>
  <c r="P1459" i="1"/>
  <c r="S1459" i="1"/>
  <c r="J1460" i="1"/>
  <c r="H1460" i="1" s="1"/>
  <c r="P1460" i="1"/>
  <c r="S1460" i="1"/>
  <c r="J1461" i="1"/>
  <c r="H1461" i="1" s="1"/>
  <c r="P1461" i="1"/>
  <c r="S1461" i="1"/>
  <c r="J1462" i="1"/>
  <c r="H1462" i="1" s="1"/>
  <c r="P1462" i="1"/>
  <c r="S1462" i="1"/>
  <c r="J1463" i="1"/>
  <c r="H1463" i="1" s="1"/>
  <c r="P1463" i="1"/>
  <c r="S1463" i="1"/>
  <c r="J1465" i="1"/>
  <c r="H1465" i="1" s="1"/>
  <c r="P1465" i="1"/>
  <c r="S1465" i="1"/>
  <c r="J1466" i="1"/>
  <c r="H1466" i="1" s="1"/>
  <c r="P1466" i="1"/>
  <c r="S1466" i="1"/>
  <c r="V1466" i="1"/>
  <c r="J1467" i="1"/>
  <c r="H1467" i="1" s="1"/>
  <c r="P1467" i="1"/>
  <c r="S1467" i="1"/>
  <c r="V1467" i="1"/>
  <c r="J1468" i="1"/>
  <c r="H1468" i="1" s="1"/>
  <c r="P1468" i="1"/>
  <c r="S1468" i="1"/>
  <c r="H1470" i="1"/>
  <c r="J1470" i="1"/>
  <c r="P1470" i="1"/>
  <c r="S1470" i="1"/>
  <c r="J1471" i="1"/>
  <c r="H1471" i="1" s="1"/>
  <c r="P1471" i="1"/>
  <c r="S1471" i="1"/>
  <c r="V1471" i="1"/>
  <c r="J1472" i="1"/>
  <c r="H1472" i="1" s="1"/>
  <c r="P1472" i="1"/>
  <c r="S1472" i="1"/>
  <c r="J1473" i="1"/>
  <c r="H1473" i="1" s="1"/>
  <c r="P1473" i="1"/>
  <c r="S1473" i="1"/>
  <c r="J1474" i="1"/>
  <c r="H1474" i="1" s="1"/>
  <c r="P1474" i="1"/>
  <c r="S1474" i="1"/>
  <c r="J1475" i="1"/>
  <c r="H1475" i="1" s="1"/>
  <c r="P1475" i="1"/>
  <c r="S1475" i="1"/>
  <c r="J1476" i="1"/>
  <c r="H1476" i="1" s="1"/>
  <c r="P1476" i="1"/>
  <c r="S1476" i="1"/>
  <c r="J1477" i="1"/>
  <c r="H1477" i="1" s="1"/>
  <c r="P1477" i="1"/>
  <c r="S1477" i="1"/>
  <c r="J1478" i="1"/>
  <c r="H1478" i="1" s="1"/>
  <c r="P1478" i="1"/>
  <c r="S1478" i="1"/>
  <c r="J1479" i="1"/>
  <c r="H1479" i="1" s="1"/>
  <c r="P1479" i="1"/>
  <c r="S1479" i="1"/>
  <c r="J1481" i="1"/>
  <c r="H1481" i="1" s="1"/>
  <c r="P1481" i="1"/>
  <c r="S1481" i="1"/>
  <c r="J1482" i="1"/>
  <c r="H1482" i="1" s="1"/>
  <c r="P1482" i="1"/>
  <c r="S1482" i="1"/>
  <c r="J1483" i="1"/>
  <c r="H1483" i="1" s="1"/>
  <c r="P1483" i="1"/>
  <c r="S1483" i="1"/>
  <c r="J1484" i="1"/>
  <c r="H1484" i="1" s="1"/>
  <c r="P1484" i="1"/>
  <c r="S1484" i="1"/>
  <c r="J1485" i="1"/>
  <c r="H1485" i="1" s="1"/>
  <c r="P1485" i="1"/>
  <c r="S1485" i="1"/>
  <c r="J1486" i="1"/>
  <c r="H1486" i="1" s="1"/>
  <c r="P1486" i="1"/>
  <c r="S1486" i="1"/>
  <c r="J1488" i="1"/>
  <c r="H1488" i="1" s="1"/>
  <c r="P1488" i="1"/>
  <c r="S1488" i="1"/>
  <c r="J1489" i="1"/>
  <c r="H1489" i="1" s="1"/>
  <c r="P1489" i="1"/>
  <c r="S1489" i="1"/>
  <c r="J1490" i="1"/>
  <c r="H1490" i="1" s="1"/>
  <c r="P1490" i="1"/>
  <c r="S1490" i="1"/>
  <c r="J1492" i="1"/>
  <c r="H1492" i="1" s="1"/>
  <c r="P1492" i="1"/>
  <c r="S1492" i="1"/>
  <c r="J1493" i="1"/>
  <c r="H1493" i="1" s="1"/>
  <c r="P1493" i="1"/>
  <c r="S1493" i="1"/>
  <c r="J1494" i="1"/>
  <c r="H1494" i="1" s="1"/>
  <c r="P1494" i="1"/>
  <c r="S1494" i="1"/>
  <c r="J1495" i="1"/>
  <c r="H1495" i="1" s="1"/>
  <c r="P1495" i="1"/>
  <c r="S1495" i="1"/>
  <c r="J1498" i="1"/>
  <c r="H1498" i="1" s="1"/>
  <c r="P1498" i="1"/>
  <c r="S1498" i="1"/>
  <c r="V1498" i="1"/>
  <c r="J1499" i="1"/>
  <c r="H1499" i="1" s="1"/>
  <c r="P1499" i="1"/>
  <c r="S1499" i="1"/>
  <c r="V1499" i="1"/>
  <c r="J1500" i="1"/>
  <c r="H1500" i="1" s="1"/>
  <c r="P1500" i="1"/>
  <c r="S1500" i="1"/>
  <c r="H1501" i="1"/>
  <c r="J1501" i="1"/>
  <c r="P1501" i="1"/>
  <c r="S1501" i="1"/>
  <c r="J1502" i="1"/>
  <c r="H1502" i="1" s="1"/>
  <c r="P1502" i="1"/>
  <c r="S1502" i="1"/>
  <c r="H1503" i="1"/>
  <c r="J1503" i="1"/>
  <c r="P1503" i="1"/>
  <c r="S1503" i="1"/>
  <c r="J1504" i="1"/>
  <c r="H1504" i="1" s="1"/>
  <c r="P1504" i="1"/>
  <c r="S1504" i="1"/>
  <c r="H1506" i="1"/>
  <c r="J1506" i="1"/>
  <c r="P1506" i="1"/>
  <c r="S1506" i="1"/>
  <c r="J1507" i="1"/>
  <c r="H1507" i="1" s="1"/>
  <c r="P1507" i="1"/>
  <c r="S1507" i="1"/>
  <c r="H1508" i="1"/>
  <c r="J1508" i="1"/>
  <c r="P1508" i="1"/>
  <c r="S1508" i="1"/>
  <c r="J1509" i="1"/>
  <c r="H1509" i="1" s="1"/>
  <c r="P1509" i="1"/>
  <c r="S1509" i="1"/>
  <c r="H1510" i="1"/>
  <c r="J1510" i="1"/>
  <c r="P1510" i="1"/>
  <c r="S1510" i="1"/>
  <c r="J1511" i="1"/>
  <c r="H1511" i="1" s="1"/>
  <c r="P1511" i="1"/>
  <c r="S1511" i="1"/>
  <c r="H1512" i="1"/>
  <c r="J1512" i="1"/>
  <c r="P1512" i="1"/>
  <c r="S1512" i="1"/>
  <c r="J1513" i="1"/>
  <c r="H1513" i="1" s="1"/>
  <c r="P1513" i="1"/>
  <c r="S1513" i="1"/>
  <c r="H1514" i="1"/>
  <c r="J1514" i="1"/>
  <c r="P1514" i="1"/>
  <c r="S1514" i="1"/>
  <c r="J1515" i="1"/>
  <c r="H1515" i="1" s="1"/>
  <c r="P1515" i="1"/>
  <c r="S1515" i="1"/>
  <c r="H1517" i="1"/>
  <c r="J1517" i="1"/>
  <c r="P1517" i="1"/>
  <c r="S1517" i="1"/>
  <c r="J1518" i="1"/>
  <c r="H1518" i="1" s="1"/>
  <c r="P1518" i="1"/>
  <c r="S1518" i="1"/>
  <c r="H1519" i="1"/>
  <c r="J1519" i="1"/>
  <c r="P1519" i="1"/>
  <c r="S1519" i="1"/>
  <c r="J1520" i="1"/>
  <c r="H1520" i="1" s="1"/>
  <c r="P1520" i="1"/>
  <c r="S1520" i="1"/>
  <c r="H1521" i="1"/>
  <c r="J1521" i="1"/>
  <c r="P1521" i="1"/>
  <c r="S1521" i="1"/>
  <c r="J1522" i="1"/>
  <c r="H1522" i="1" s="1"/>
  <c r="P1522" i="1"/>
  <c r="S1522" i="1"/>
  <c r="H1523" i="1"/>
  <c r="J1523" i="1"/>
  <c r="P1523" i="1"/>
  <c r="S1523" i="1"/>
  <c r="J1525" i="1"/>
  <c r="H1525" i="1" s="1"/>
  <c r="P1525" i="1"/>
  <c r="S1525" i="1"/>
  <c r="H1526" i="1"/>
  <c r="J1526" i="1"/>
  <c r="P1526" i="1"/>
  <c r="S1526" i="1"/>
  <c r="V1526" i="1"/>
  <c r="H1527" i="1"/>
  <c r="J1527" i="1"/>
  <c r="P1527" i="1"/>
  <c r="S1527" i="1"/>
  <c r="V1527" i="1"/>
  <c r="J1528" i="1"/>
  <c r="H1528" i="1" s="1"/>
  <c r="P1528" i="1"/>
  <c r="S1528" i="1"/>
  <c r="J1529" i="1"/>
  <c r="H1529" i="1" s="1"/>
  <c r="P1529" i="1"/>
  <c r="S1529" i="1"/>
  <c r="J1530" i="1"/>
  <c r="H1530" i="1" s="1"/>
  <c r="P1530" i="1"/>
  <c r="S1530" i="1"/>
  <c r="J1531" i="1"/>
  <c r="H1531" i="1" s="1"/>
  <c r="P1531" i="1"/>
  <c r="S1531" i="1"/>
  <c r="J1532" i="1"/>
  <c r="H1532" i="1" s="1"/>
  <c r="P1532" i="1"/>
  <c r="S1532" i="1"/>
  <c r="J1533" i="1"/>
  <c r="H1533" i="1" s="1"/>
  <c r="P1533" i="1"/>
  <c r="S1533" i="1"/>
  <c r="J1534" i="1"/>
  <c r="H1534" i="1" s="1"/>
  <c r="P1534" i="1"/>
  <c r="S1534" i="1"/>
  <c r="J1535" i="1"/>
  <c r="H1535" i="1" s="1"/>
  <c r="P1535" i="1"/>
  <c r="S1535" i="1"/>
  <c r="J1537" i="1"/>
  <c r="H1537" i="1" s="1"/>
  <c r="P1537" i="1"/>
  <c r="S1537" i="1"/>
  <c r="J1538" i="1"/>
  <c r="H1538" i="1" s="1"/>
  <c r="P1538" i="1"/>
  <c r="S1538" i="1"/>
  <c r="J1540" i="1"/>
  <c r="H1540" i="1" s="1"/>
  <c r="P1540" i="1"/>
  <c r="S1540" i="1"/>
  <c r="J1541" i="1"/>
  <c r="H1541" i="1" s="1"/>
  <c r="P1541" i="1"/>
  <c r="S1541" i="1"/>
  <c r="J1542" i="1"/>
  <c r="H1542" i="1" s="1"/>
  <c r="P1542" i="1"/>
  <c r="S1542" i="1"/>
  <c r="J1543" i="1"/>
  <c r="H1543" i="1" s="1"/>
  <c r="P1543" i="1"/>
  <c r="S1543" i="1"/>
  <c r="J1544" i="1"/>
  <c r="H1544" i="1" s="1"/>
  <c r="P1544" i="1"/>
  <c r="S1544" i="1"/>
  <c r="J1546" i="1"/>
  <c r="H1546" i="1" s="1"/>
  <c r="P1546" i="1"/>
  <c r="S1546" i="1"/>
  <c r="J1547" i="1"/>
  <c r="H1547" i="1" s="1"/>
  <c r="P1547" i="1"/>
  <c r="H1548" i="1"/>
  <c r="J1548" i="1"/>
  <c r="P1548" i="1"/>
  <c r="S1548" i="1"/>
  <c r="H1549" i="1"/>
  <c r="J1549" i="1"/>
  <c r="P1549" i="1"/>
  <c r="S1549" i="1"/>
  <c r="V1549" i="1"/>
  <c r="J1550" i="1"/>
  <c r="H1550" i="1" s="1"/>
  <c r="P1550" i="1"/>
  <c r="S1550" i="1"/>
  <c r="J1551" i="1"/>
  <c r="H1551" i="1" s="1"/>
  <c r="P1551" i="1"/>
  <c r="S1551" i="1"/>
  <c r="J1552" i="1"/>
  <c r="H1552" i="1" s="1"/>
  <c r="P1552" i="1"/>
  <c r="S1552" i="1"/>
  <c r="J1553" i="1"/>
  <c r="H1553" i="1" s="1"/>
  <c r="P1553" i="1"/>
  <c r="S1553" i="1"/>
  <c r="J1554" i="1"/>
  <c r="H1554" i="1" s="1"/>
  <c r="P1554" i="1"/>
  <c r="S1554" i="1"/>
  <c r="J1555" i="1"/>
  <c r="H1555" i="1" s="1"/>
  <c r="P1555" i="1"/>
  <c r="S1555" i="1"/>
  <c r="J1556" i="1"/>
  <c r="H1556" i="1" s="1"/>
  <c r="P1556" i="1"/>
  <c r="S1556" i="1"/>
  <c r="J1557" i="1"/>
  <c r="H1557" i="1" s="1"/>
  <c r="P1557" i="1"/>
  <c r="S1557" i="1"/>
  <c r="J1558" i="1"/>
  <c r="H1558" i="1" s="1"/>
  <c r="P1558" i="1"/>
  <c r="S1558" i="1"/>
  <c r="J1559" i="1"/>
  <c r="H1559" i="1" s="1"/>
  <c r="P1559" i="1"/>
  <c r="S1559" i="1"/>
  <c r="J1560" i="1"/>
  <c r="H1560" i="1" s="1"/>
  <c r="P1560" i="1"/>
  <c r="S1560" i="1"/>
  <c r="J1562" i="1"/>
  <c r="H1562" i="1" s="1"/>
  <c r="P1562" i="1"/>
  <c r="S1562" i="1"/>
  <c r="J1563" i="1"/>
  <c r="H1563" i="1" s="1"/>
  <c r="P1563" i="1"/>
  <c r="S1563" i="1"/>
  <c r="J1564" i="1"/>
  <c r="H1564" i="1" s="1"/>
  <c r="P1564" i="1"/>
  <c r="S1564" i="1"/>
  <c r="J1565" i="1"/>
  <c r="H1565" i="1" s="1"/>
  <c r="P1565" i="1"/>
  <c r="S1565" i="1"/>
  <c r="J1566" i="1"/>
  <c r="H1566" i="1" s="1"/>
  <c r="P1566" i="1"/>
  <c r="S1566" i="1"/>
  <c r="J1568" i="1"/>
  <c r="H1568" i="1" s="1"/>
  <c r="P1568" i="1"/>
  <c r="S1568" i="1"/>
  <c r="J1569" i="1"/>
  <c r="H1569" i="1" s="1"/>
  <c r="P1569" i="1"/>
  <c r="S1569" i="1"/>
  <c r="V1569" i="1"/>
  <c r="J1570" i="1"/>
  <c r="H1570" i="1" s="1"/>
  <c r="P1570" i="1"/>
  <c r="S1570" i="1"/>
  <c r="J1571" i="1"/>
  <c r="H1571" i="1" s="1"/>
  <c r="P1571" i="1"/>
  <c r="S1571" i="1"/>
  <c r="J1572" i="1"/>
  <c r="H1572" i="1" s="1"/>
  <c r="P1572" i="1"/>
  <c r="S1572" i="1"/>
  <c r="J1573" i="1"/>
  <c r="H1573" i="1" s="1"/>
  <c r="P1573" i="1"/>
  <c r="S1573" i="1"/>
  <c r="J1574" i="1"/>
  <c r="H1574" i="1" s="1"/>
  <c r="P1574" i="1"/>
  <c r="S1574" i="1"/>
  <c r="J1575" i="1"/>
  <c r="H1575" i="1" s="1"/>
  <c r="P1575" i="1"/>
  <c r="S1575" i="1"/>
  <c r="J1576" i="1"/>
  <c r="H1576" i="1" s="1"/>
  <c r="P1576" i="1"/>
  <c r="S1576" i="1"/>
  <c r="J1577" i="1"/>
  <c r="H1577" i="1" s="1"/>
  <c r="P1577" i="1"/>
  <c r="S1577" i="1"/>
  <c r="J1578" i="1"/>
  <c r="H1578" i="1" s="1"/>
  <c r="P1578" i="1"/>
  <c r="S1578" i="1"/>
  <c r="J1579" i="1"/>
  <c r="H1579" i="1" s="1"/>
  <c r="P1579" i="1"/>
  <c r="S1579" i="1"/>
  <c r="J1580" i="1"/>
  <c r="H1580" i="1" s="1"/>
  <c r="P1580" i="1"/>
  <c r="S1580" i="1"/>
  <c r="J1581" i="1"/>
  <c r="H1581" i="1" s="1"/>
  <c r="P1581" i="1"/>
  <c r="S1581" i="1"/>
  <c r="J1582" i="1"/>
  <c r="H1582" i="1" s="1"/>
  <c r="P1582" i="1"/>
  <c r="S1582" i="1"/>
  <c r="J1583" i="1"/>
  <c r="H1583" i="1" s="1"/>
  <c r="P1583" i="1"/>
  <c r="S1583" i="1"/>
  <c r="J1584" i="1"/>
  <c r="H1584" i="1" s="1"/>
  <c r="P1584" i="1"/>
  <c r="S1584" i="1"/>
  <c r="J1585" i="1"/>
  <c r="H1585" i="1" s="1"/>
  <c r="P1585" i="1"/>
  <c r="S1585" i="1"/>
  <c r="J1587" i="1"/>
  <c r="H1587" i="1" s="1"/>
  <c r="P1587" i="1"/>
  <c r="S1587" i="1"/>
  <c r="V1587" i="1"/>
  <c r="J1588" i="1"/>
  <c r="H1588" i="1" s="1"/>
  <c r="P1588" i="1"/>
  <c r="S1588" i="1"/>
  <c r="H1589" i="1"/>
  <c r="J1589" i="1"/>
  <c r="P1589" i="1"/>
  <c r="S1589" i="1"/>
  <c r="J1591" i="1"/>
  <c r="H1591" i="1" s="1"/>
  <c r="P1591" i="1"/>
  <c r="S1591" i="1"/>
  <c r="H1592" i="1"/>
  <c r="J1592" i="1"/>
  <c r="P1592" i="1"/>
  <c r="S1592" i="1"/>
  <c r="J1593" i="1"/>
  <c r="H1593" i="1" s="1"/>
  <c r="P1593" i="1"/>
  <c r="S1593" i="1"/>
  <c r="H1594" i="1"/>
  <c r="J1594" i="1"/>
  <c r="P1594" i="1"/>
  <c r="S1594" i="1"/>
  <c r="J1595" i="1"/>
  <c r="H1595" i="1" s="1"/>
  <c r="P1595" i="1"/>
  <c r="S1595" i="1"/>
  <c r="H1596" i="1"/>
  <c r="J1596" i="1"/>
  <c r="P1596" i="1"/>
  <c r="S1596" i="1"/>
  <c r="J1597" i="1"/>
  <c r="H1597" i="1" s="1"/>
  <c r="P1597" i="1"/>
  <c r="S1597" i="1"/>
  <c r="H1598" i="1"/>
  <c r="J1598" i="1"/>
  <c r="P1598" i="1"/>
  <c r="S1598" i="1"/>
  <c r="J1599" i="1"/>
  <c r="H1599" i="1" s="1"/>
  <c r="P1599" i="1"/>
  <c r="S1599" i="1"/>
  <c r="H1601" i="1"/>
  <c r="J1601" i="1"/>
  <c r="P1601" i="1"/>
  <c r="S1601" i="1"/>
  <c r="J1603" i="1"/>
  <c r="H1603" i="1" s="1"/>
  <c r="P1603" i="1"/>
  <c r="S1603" i="1"/>
  <c r="H1604" i="1"/>
  <c r="J1604" i="1"/>
  <c r="P1604" i="1"/>
  <c r="S1604" i="1"/>
  <c r="J1605" i="1"/>
  <c r="H1605" i="1" s="1"/>
  <c r="P1605" i="1"/>
  <c r="S1605" i="1"/>
  <c r="V1605" i="1"/>
  <c r="H1606" i="1"/>
  <c r="J1606" i="1"/>
  <c r="P1606" i="1"/>
  <c r="S1606" i="1"/>
  <c r="V1606" i="1"/>
  <c r="J1607" i="1"/>
  <c r="H1607" i="1" s="1"/>
  <c r="P1607" i="1"/>
  <c r="S1607" i="1"/>
  <c r="J1608" i="1"/>
  <c r="H1608" i="1" s="1"/>
  <c r="P1608" i="1"/>
  <c r="S1608" i="1"/>
  <c r="J1609" i="1"/>
  <c r="H1609" i="1" s="1"/>
  <c r="P1609" i="1"/>
  <c r="S1609" i="1"/>
  <c r="J1610" i="1"/>
  <c r="H1610" i="1" s="1"/>
  <c r="P1610" i="1"/>
  <c r="S1610" i="1"/>
  <c r="J1611" i="1"/>
  <c r="H1611" i="1" s="1"/>
  <c r="P1611" i="1"/>
  <c r="S1611" i="1"/>
  <c r="J1612" i="1"/>
  <c r="H1612" i="1" s="1"/>
  <c r="P1612" i="1"/>
  <c r="S1612" i="1"/>
  <c r="J1614" i="1"/>
  <c r="H1614" i="1" s="1"/>
  <c r="P1614" i="1"/>
  <c r="S1614" i="1"/>
  <c r="J1616" i="1"/>
  <c r="H1616" i="1" s="1"/>
  <c r="P1616" i="1"/>
  <c r="S1616" i="1"/>
  <c r="J1617" i="1"/>
  <c r="H1617" i="1" s="1"/>
  <c r="P1617" i="1"/>
  <c r="S1617" i="1"/>
  <c r="J1618" i="1"/>
  <c r="H1618" i="1" s="1"/>
  <c r="P1618" i="1"/>
  <c r="S1618" i="1"/>
  <c r="J1619" i="1"/>
  <c r="H1619" i="1" s="1"/>
  <c r="P1619" i="1"/>
  <c r="S1619" i="1"/>
  <c r="J1620" i="1"/>
  <c r="H1620" i="1" s="1"/>
  <c r="P1620" i="1"/>
  <c r="S1620" i="1"/>
  <c r="J1621" i="1"/>
  <c r="H1621" i="1" s="1"/>
  <c r="P1621" i="1"/>
  <c r="S1621" i="1"/>
  <c r="J1622" i="1"/>
  <c r="H1622" i="1" s="1"/>
  <c r="P1622" i="1"/>
  <c r="S1622" i="1"/>
  <c r="J1623" i="1"/>
  <c r="H1623" i="1" s="1"/>
  <c r="P1623" i="1"/>
  <c r="S1623" i="1"/>
  <c r="J1625" i="1"/>
  <c r="H1625" i="1" s="1"/>
  <c r="P1625" i="1"/>
  <c r="S1625" i="1"/>
  <c r="J1626" i="1"/>
  <c r="H1626" i="1" s="1"/>
  <c r="P1626" i="1"/>
  <c r="S1626" i="1"/>
  <c r="V1626" i="1"/>
  <c r="J1627" i="1"/>
  <c r="H1627" i="1" s="1"/>
  <c r="P1627" i="1"/>
  <c r="S1627" i="1"/>
  <c r="V1627" i="1"/>
  <c r="H1628" i="1"/>
  <c r="J1628" i="1"/>
  <c r="P1628" i="1"/>
  <c r="S1628" i="1"/>
  <c r="V1628" i="1"/>
  <c r="H1629" i="1"/>
  <c r="J1629" i="1"/>
  <c r="P1629" i="1"/>
  <c r="S1629" i="1"/>
  <c r="H1630" i="1"/>
  <c r="J1630" i="1"/>
  <c r="P1630" i="1"/>
  <c r="S1630" i="1"/>
  <c r="H1631" i="1"/>
  <c r="J1631" i="1"/>
  <c r="P1631" i="1"/>
  <c r="S1631" i="1"/>
  <c r="H1632" i="1"/>
  <c r="J1632" i="1"/>
  <c r="P1632" i="1"/>
  <c r="S1632" i="1"/>
  <c r="H1633" i="1"/>
  <c r="J1633" i="1"/>
  <c r="P1633" i="1"/>
  <c r="S1633" i="1"/>
  <c r="H1634" i="1"/>
  <c r="J1634" i="1"/>
  <c r="P1634" i="1"/>
  <c r="S1634" i="1"/>
  <c r="H1635" i="1"/>
  <c r="J1635" i="1"/>
  <c r="P1635" i="1"/>
  <c r="S1635" i="1"/>
  <c r="H1636" i="1"/>
  <c r="J1636" i="1"/>
  <c r="P1636" i="1"/>
  <c r="S1636" i="1"/>
  <c r="H1638" i="1"/>
  <c r="J1638" i="1"/>
  <c r="P1638" i="1"/>
  <c r="S1638" i="1"/>
  <c r="H1639" i="1"/>
  <c r="J1639" i="1"/>
  <c r="P1639" i="1"/>
  <c r="S1639" i="1"/>
  <c r="H1641" i="1"/>
  <c r="J1641" i="1"/>
  <c r="P1641" i="1"/>
  <c r="S1641" i="1"/>
  <c r="H1642" i="1"/>
  <c r="J1642" i="1"/>
  <c r="P1642" i="1"/>
  <c r="S1642" i="1"/>
  <c r="H1643" i="1"/>
  <c r="J1643" i="1"/>
  <c r="P1643" i="1"/>
  <c r="S1643" i="1"/>
  <c r="H1644" i="1"/>
  <c r="J1644" i="1"/>
  <c r="P1644" i="1"/>
  <c r="S1644" i="1"/>
  <c r="H1645" i="1"/>
  <c r="J1645" i="1"/>
  <c r="P1645" i="1"/>
  <c r="S1645" i="1"/>
  <c r="H1646" i="1"/>
  <c r="J1646" i="1"/>
  <c r="P1646" i="1"/>
  <c r="S1646" i="1"/>
  <c r="H1647" i="1"/>
  <c r="J1647" i="1"/>
  <c r="P1647" i="1"/>
  <c r="S1647" i="1"/>
  <c r="H1648" i="1"/>
  <c r="J1648" i="1"/>
  <c r="P1648" i="1"/>
  <c r="S1648" i="1"/>
  <c r="H1649" i="1"/>
  <c r="J1649" i="1"/>
  <c r="P1649" i="1"/>
  <c r="S1649" i="1"/>
  <c r="H1650" i="1"/>
  <c r="J1650" i="1"/>
  <c r="P1650" i="1"/>
  <c r="S1650" i="1"/>
  <c r="H1651" i="1"/>
  <c r="J1651" i="1"/>
  <c r="P1651" i="1"/>
  <c r="S1651" i="1"/>
  <c r="H1652" i="1"/>
  <c r="J1652" i="1"/>
  <c r="P1652" i="1"/>
  <c r="S1652" i="1"/>
  <c r="H1653" i="1"/>
  <c r="J1653" i="1"/>
  <c r="P1653" i="1"/>
  <c r="S1653" i="1"/>
  <c r="H1656" i="1"/>
  <c r="J1656" i="1"/>
  <c r="P1656" i="1"/>
  <c r="S1656" i="1"/>
  <c r="H1657" i="1"/>
  <c r="J1657" i="1"/>
  <c r="P1657" i="1"/>
  <c r="S1657" i="1"/>
  <c r="H1658" i="1"/>
  <c r="J1658" i="1"/>
  <c r="P1658" i="1"/>
  <c r="S1658" i="1"/>
  <c r="H1659" i="1"/>
  <c r="J1659" i="1"/>
  <c r="P1659" i="1"/>
  <c r="S1659" i="1"/>
  <c r="H1660" i="1"/>
  <c r="J1660" i="1"/>
  <c r="P1660" i="1"/>
  <c r="S1660" i="1"/>
  <c r="H1661" i="1"/>
  <c r="J1661" i="1"/>
  <c r="P1661" i="1"/>
  <c r="S1661" i="1"/>
  <c r="V1661" i="1"/>
  <c r="J1662" i="1"/>
  <c r="H1662" i="1" s="1"/>
  <c r="P1662" i="1"/>
  <c r="S1662" i="1"/>
  <c r="V1662" i="1"/>
  <c r="J1663" i="1"/>
  <c r="H1663" i="1" s="1"/>
  <c r="P1663" i="1"/>
  <c r="S1663" i="1"/>
  <c r="V1663" i="1"/>
  <c r="J1664" i="1"/>
  <c r="H1664" i="1" s="1"/>
  <c r="P1664" i="1"/>
  <c r="S1664" i="1"/>
  <c r="H1665" i="1"/>
  <c r="J1665" i="1"/>
  <c r="P1665" i="1"/>
  <c r="S1665" i="1"/>
  <c r="J1666" i="1"/>
  <c r="H1666" i="1" s="1"/>
  <c r="P1666" i="1"/>
  <c r="S1666" i="1"/>
  <c r="H1667" i="1"/>
  <c r="J1667" i="1"/>
  <c r="P1667" i="1"/>
  <c r="S1667" i="1"/>
  <c r="J1668" i="1"/>
  <c r="H1668" i="1" s="1"/>
  <c r="P1668" i="1"/>
  <c r="S1668" i="1"/>
  <c r="H1669" i="1"/>
  <c r="J1669" i="1"/>
  <c r="P1669" i="1"/>
  <c r="S1669" i="1"/>
  <c r="J1670" i="1"/>
  <c r="H1670" i="1" s="1"/>
  <c r="P1670" i="1"/>
  <c r="S1670" i="1"/>
  <c r="H1671" i="1"/>
  <c r="J1671" i="1"/>
  <c r="P1671" i="1"/>
  <c r="S1671" i="1"/>
  <c r="J1672" i="1"/>
  <c r="H1672" i="1" s="1"/>
  <c r="P1672" i="1"/>
  <c r="S1672" i="1"/>
  <c r="H1674" i="1"/>
  <c r="J1674" i="1"/>
  <c r="P1674" i="1"/>
  <c r="S1674" i="1"/>
  <c r="J1675" i="1"/>
  <c r="H1675" i="1" s="1"/>
  <c r="P1675" i="1"/>
  <c r="S1675" i="1"/>
  <c r="H1676" i="1"/>
  <c r="J1676" i="1"/>
  <c r="P1676" i="1"/>
  <c r="S1676" i="1"/>
  <c r="J1677" i="1"/>
  <c r="H1677" i="1" s="1"/>
  <c r="P1677" i="1"/>
  <c r="S1677" i="1"/>
  <c r="H1678" i="1"/>
  <c r="J1678" i="1"/>
  <c r="P1678" i="1"/>
  <c r="S1678" i="1"/>
  <c r="J1679" i="1"/>
  <c r="H1679" i="1" s="1"/>
  <c r="P1679" i="1"/>
  <c r="S1679" i="1"/>
  <c r="H1680" i="1"/>
  <c r="J1680" i="1"/>
  <c r="P1680" i="1"/>
  <c r="S1680" i="1"/>
  <c r="V1680" i="1"/>
  <c r="H1681" i="1"/>
  <c r="J1681" i="1"/>
  <c r="P1681" i="1"/>
  <c r="S1681" i="1"/>
  <c r="H1682" i="1"/>
  <c r="J1682" i="1"/>
  <c r="P1682" i="1"/>
  <c r="S1682" i="1"/>
  <c r="H1683" i="1"/>
  <c r="J1683" i="1"/>
  <c r="P1683" i="1"/>
  <c r="S1683" i="1"/>
  <c r="H1685" i="1"/>
  <c r="J1685" i="1"/>
  <c r="P1685" i="1"/>
  <c r="S1685" i="1"/>
  <c r="V1685" i="1"/>
  <c r="J1686" i="1"/>
  <c r="H1686" i="1" s="1"/>
  <c r="P1686" i="1"/>
  <c r="S1686" i="1"/>
  <c r="J1687" i="1"/>
  <c r="H1687" i="1" s="1"/>
  <c r="P1687" i="1"/>
  <c r="S1687" i="1"/>
  <c r="J1688" i="1"/>
  <c r="H1688" i="1" s="1"/>
  <c r="P1688" i="1"/>
  <c r="S1688" i="1"/>
  <c r="J1689" i="1"/>
  <c r="H1689" i="1" s="1"/>
  <c r="P1689" i="1"/>
  <c r="S1689" i="1"/>
  <c r="J1690" i="1"/>
  <c r="H1690" i="1" s="1"/>
  <c r="P1690" i="1"/>
  <c r="S1690" i="1"/>
  <c r="J1692" i="1"/>
  <c r="H1692" i="1" s="1"/>
  <c r="P1692" i="1"/>
  <c r="S1692" i="1"/>
  <c r="J1693" i="1"/>
  <c r="H1693" i="1" s="1"/>
  <c r="P1693" i="1"/>
  <c r="S1693" i="1"/>
  <c r="J1694" i="1"/>
  <c r="H1694" i="1" s="1"/>
  <c r="P1694" i="1"/>
  <c r="S1694" i="1"/>
  <c r="J1695" i="1"/>
  <c r="H1695" i="1" s="1"/>
  <c r="P1695" i="1"/>
  <c r="S1695" i="1"/>
  <c r="J1696" i="1"/>
  <c r="H1696" i="1" s="1"/>
  <c r="P1696" i="1"/>
  <c r="S1696" i="1"/>
  <c r="V1696" i="1"/>
  <c r="J1697" i="1"/>
  <c r="H1697" i="1" s="1"/>
  <c r="P1697" i="1"/>
  <c r="S1697" i="1"/>
  <c r="J1698" i="1"/>
  <c r="H1698" i="1" s="1"/>
  <c r="P1698" i="1"/>
  <c r="S1698" i="1"/>
  <c r="J1699" i="1"/>
  <c r="H1699" i="1" s="1"/>
  <c r="P1699" i="1"/>
  <c r="S1699" i="1"/>
  <c r="J1701" i="1"/>
  <c r="H1701" i="1" s="1"/>
  <c r="P1701" i="1"/>
  <c r="S1701" i="1"/>
  <c r="J1703" i="1"/>
  <c r="H1703" i="1" s="1"/>
  <c r="P1703" i="1"/>
  <c r="S1703" i="1"/>
  <c r="J1704" i="1"/>
  <c r="H1704" i="1" s="1"/>
  <c r="P1704" i="1"/>
  <c r="S1704" i="1"/>
  <c r="V1704" i="1"/>
  <c r="H1705" i="1"/>
  <c r="J1705" i="1"/>
  <c r="P1705" i="1"/>
  <c r="S1705" i="1"/>
  <c r="J1706" i="1"/>
  <c r="H1706" i="1" s="1"/>
  <c r="P1706" i="1"/>
  <c r="S1706" i="1"/>
  <c r="H1707" i="1"/>
  <c r="J1707" i="1"/>
  <c r="P1707" i="1"/>
  <c r="S1707" i="1"/>
  <c r="J1708" i="1"/>
  <c r="H1708" i="1" s="1"/>
  <c r="P1708" i="1"/>
  <c r="S1708" i="1"/>
  <c r="H1709" i="1"/>
  <c r="J1709" i="1"/>
  <c r="P1709" i="1"/>
  <c r="S1709" i="1"/>
  <c r="J1710" i="1"/>
  <c r="H1710" i="1" s="1"/>
  <c r="P1710" i="1"/>
  <c r="S1710" i="1"/>
  <c r="H1711" i="1"/>
  <c r="J1711" i="1"/>
  <c r="P1711" i="1"/>
  <c r="S1711" i="1"/>
  <c r="J1712" i="1"/>
  <c r="H1712" i="1" s="1"/>
  <c r="P1712" i="1"/>
  <c r="S1712" i="1"/>
  <c r="H1713" i="1"/>
  <c r="J1713" i="1"/>
  <c r="P1713" i="1"/>
  <c r="S1713" i="1"/>
  <c r="J1714" i="1"/>
  <c r="H1714" i="1" s="1"/>
  <c r="P1714" i="1"/>
  <c r="S1714" i="1"/>
  <c r="H1715" i="1"/>
  <c r="J1715" i="1"/>
  <c r="P1715" i="1"/>
  <c r="S1715" i="1"/>
  <c r="J1716" i="1"/>
  <c r="H1716" i="1" s="1"/>
  <c r="P1716" i="1"/>
  <c r="S1716" i="1"/>
  <c r="H1717" i="1"/>
  <c r="J1717" i="1"/>
  <c r="P1717" i="1"/>
  <c r="S1717" i="1"/>
  <c r="J1719" i="1"/>
  <c r="H1719" i="1" s="1"/>
  <c r="P1719" i="1"/>
  <c r="S1719" i="1"/>
  <c r="H1720" i="1"/>
  <c r="J1720" i="1"/>
  <c r="P1720" i="1"/>
  <c r="S1720" i="1"/>
  <c r="J1721" i="1"/>
  <c r="H1721" i="1" s="1"/>
  <c r="P1721" i="1"/>
  <c r="S1721" i="1"/>
  <c r="H1722" i="1"/>
  <c r="J1722" i="1"/>
  <c r="P1722" i="1"/>
  <c r="S1722" i="1"/>
  <c r="J1723" i="1"/>
  <c r="H1723" i="1" s="1"/>
  <c r="P1723" i="1"/>
  <c r="S1723" i="1"/>
  <c r="H1724" i="1"/>
  <c r="J1724" i="1"/>
  <c r="P1724" i="1"/>
  <c r="S1724" i="1"/>
  <c r="J1725" i="1"/>
  <c r="H1725" i="1" s="1"/>
  <c r="P1725" i="1"/>
  <c r="S1725" i="1"/>
  <c r="H1726" i="1"/>
  <c r="J1726" i="1"/>
  <c r="P1726" i="1"/>
  <c r="S1726" i="1"/>
  <c r="J1727" i="1"/>
  <c r="H1727" i="1" s="1"/>
  <c r="P1727" i="1"/>
  <c r="S1727" i="1"/>
  <c r="H1728" i="1"/>
  <c r="J1728" i="1"/>
  <c r="P1728" i="1"/>
  <c r="S1728" i="1"/>
  <c r="J1729" i="1"/>
  <c r="H1729" i="1" s="1"/>
  <c r="P1729" i="1"/>
  <c r="S1729" i="1"/>
  <c r="H1731" i="1"/>
  <c r="J1731" i="1"/>
  <c r="P1731" i="1"/>
  <c r="S1731" i="1"/>
  <c r="J1732" i="1"/>
  <c r="H1732" i="1" s="1"/>
  <c r="P1732" i="1"/>
  <c r="S1732" i="1"/>
  <c r="H1733" i="1"/>
  <c r="J1733" i="1"/>
  <c r="P1733" i="1"/>
  <c r="S1733" i="1"/>
  <c r="J1734" i="1"/>
  <c r="H1734" i="1" s="1"/>
  <c r="P1734" i="1"/>
  <c r="S1734" i="1"/>
  <c r="H1735" i="1"/>
  <c r="J1735" i="1"/>
  <c r="P1735" i="1"/>
  <c r="S1735" i="1"/>
  <c r="J1736" i="1"/>
  <c r="H1736" i="1" s="1"/>
  <c r="P1736" i="1"/>
  <c r="S1736" i="1"/>
  <c r="H1737" i="1"/>
  <c r="J1737" i="1"/>
  <c r="P1737" i="1"/>
  <c r="S1737" i="1"/>
  <c r="V1737" i="1"/>
  <c r="H1738" i="1"/>
  <c r="J1738" i="1"/>
  <c r="P1738" i="1"/>
  <c r="S1738" i="1"/>
  <c r="V1738" i="1"/>
  <c r="J1740" i="1"/>
  <c r="H1740" i="1" s="1"/>
  <c r="P1740" i="1"/>
  <c r="S1740" i="1"/>
  <c r="J1741" i="1"/>
  <c r="H1741" i="1" s="1"/>
  <c r="P1741" i="1"/>
  <c r="S1741" i="1"/>
  <c r="J1742" i="1"/>
  <c r="H1742" i="1" s="1"/>
  <c r="P1742" i="1"/>
  <c r="S1742" i="1"/>
  <c r="J1744" i="1"/>
  <c r="H1744" i="1" s="1"/>
  <c r="P1744" i="1"/>
  <c r="S1744" i="1"/>
  <c r="J1745" i="1"/>
  <c r="H1745" i="1" s="1"/>
  <c r="P1745" i="1"/>
  <c r="S1745" i="1"/>
  <c r="J1746" i="1"/>
  <c r="H1746" i="1" s="1"/>
  <c r="P1746" i="1"/>
  <c r="S1746" i="1"/>
  <c r="V1746" i="1"/>
  <c r="J1747" i="1"/>
  <c r="H1747" i="1" s="1"/>
  <c r="P1747" i="1"/>
  <c r="S1747" i="1"/>
  <c r="V1747" i="1"/>
  <c r="H1748" i="1"/>
  <c r="J1748" i="1"/>
  <c r="P1748" i="1"/>
  <c r="S1748" i="1"/>
  <c r="V1748" i="1"/>
  <c r="H1749" i="1"/>
  <c r="J1749" i="1"/>
  <c r="P1749" i="1"/>
  <c r="S1749" i="1"/>
  <c r="H1750" i="1"/>
  <c r="J1750" i="1"/>
  <c r="P1750" i="1"/>
  <c r="S1750" i="1"/>
  <c r="H1751" i="1"/>
  <c r="J1751" i="1"/>
  <c r="P1751" i="1"/>
  <c r="S1751" i="1"/>
  <c r="H1752" i="1"/>
  <c r="J1752" i="1"/>
  <c r="P1752" i="1"/>
  <c r="S1752" i="1"/>
  <c r="H1753" i="1"/>
  <c r="J1753" i="1"/>
  <c r="P1753" i="1"/>
  <c r="S1753" i="1"/>
  <c r="H1754" i="1"/>
  <c r="J1754" i="1"/>
  <c r="P1754" i="1"/>
  <c r="S1754" i="1"/>
  <c r="H1755" i="1"/>
  <c r="J1755" i="1"/>
  <c r="P1755" i="1"/>
  <c r="S1755" i="1"/>
  <c r="H1756" i="1"/>
  <c r="J1756" i="1"/>
  <c r="P1756" i="1"/>
  <c r="S1756" i="1"/>
  <c r="H1757" i="1"/>
  <c r="J1757" i="1"/>
  <c r="P1757" i="1"/>
  <c r="S1757" i="1"/>
  <c r="H1758" i="1"/>
  <c r="J1758" i="1"/>
  <c r="P1758" i="1"/>
  <c r="S1758" i="1"/>
  <c r="H1759" i="1"/>
  <c r="J1759" i="1"/>
  <c r="P1759" i="1"/>
  <c r="S1759" i="1"/>
  <c r="H1760" i="1"/>
  <c r="J1760" i="1"/>
  <c r="P1760" i="1"/>
  <c r="S1760" i="1"/>
  <c r="H1761" i="1"/>
  <c r="J1761" i="1"/>
  <c r="P1761" i="1"/>
  <c r="S1761" i="1"/>
  <c r="H1762" i="1"/>
  <c r="J1762" i="1"/>
  <c r="P1762" i="1"/>
  <c r="S1762" i="1"/>
  <c r="H1763" i="1"/>
  <c r="J1763" i="1"/>
  <c r="P1763" i="1"/>
  <c r="S1763" i="1"/>
  <c r="H1764" i="1"/>
  <c r="J1764" i="1"/>
  <c r="P1764" i="1"/>
  <c r="S1764" i="1"/>
  <c r="H1765" i="1"/>
  <c r="J1765" i="1"/>
  <c r="P1765" i="1"/>
  <c r="S1765" i="1"/>
  <c r="H1766" i="1"/>
  <c r="J1766" i="1"/>
  <c r="P1766" i="1"/>
  <c r="S1766" i="1"/>
  <c r="H1767" i="1"/>
  <c r="J1767" i="1"/>
  <c r="P1767" i="1"/>
  <c r="S1767" i="1"/>
  <c r="H1769" i="1"/>
  <c r="J1769" i="1"/>
  <c r="P1769" i="1"/>
  <c r="S1769" i="1"/>
  <c r="H1770" i="1"/>
  <c r="J1770" i="1"/>
  <c r="P1770" i="1"/>
  <c r="S1770" i="1"/>
  <c r="H1771" i="1"/>
  <c r="J1771" i="1"/>
  <c r="P1771" i="1"/>
  <c r="S1771" i="1"/>
  <c r="H1772" i="1"/>
  <c r="J1772" i="1"/>
  <c r="P1772" i="1"/>
  <c r="S1772" i="1"/>
  <c r="H1773" i="1"/>
  <c r="J1773" i="1"/>
  <c r="P1773" i="1"/>
  <c r="S1773" i="1"/>
  <c r="H1775" i="1"/>
  <c r="J1775" i="1"/>
  <c r="P1775" i="1"/>
  <c r="S1775" i="1"/>
  <c r="H1776" i="1"/>
  <c r="J1776" i="1"/>
  <c r="P1776" i="1"/>
  <c r="S1776" i="1"/>
  <c r="H1777" i="1"/>
  <c r="J1777" i="1"/>
  <c r="P1777" i="1"/>
  <c r="S1777" i="1"/>
  <c r="H1778" i="1"/>
  <c r="J1778" i="1"/>
  <c r="P1778" i="1"/>
  <c r="S1778" i="1"/>
  <c r="H1779" i="1"/>
  <c r="J1779" i="1"/>
  <c r="P1779" i="1"/>
  <c r="S1779" i="1"/>
  <c r="H1781" i="1"/>
  <c r="J1781" i="1"/>
  <c r="P1781" i="1"/>
  <c r="S1781" i="1"/>
  <c r="V1781" i="1"/>
  <c r="J1782" i="1"/>
  <c r="H1782" i="1" s="1"/>
  <c r="P1782" i="1"/>
  <c r="S1782" i="1"/>
  <c r="J1783" i="1"/>
  <c r="H1783" i="1" s="1"/>
  <c r="P1783" i="1"/>
  <c r="S1783" i="1"/>
  <c r="J1784" i="1"/>
  <c r="H1784" i="1" s="1"/>
  <c r="P1784" i="1"/>
  <c r="S1784" i="1"/>
  <c r="J1785" i="1"/>
  <c r="H1785" i="1" s="1"/>
  <c r="P1785" i="1"/>
  <c r="S1785" i="1"/>
  <c r="J1786" i="1"/>
  <c r="H1786" i="1" s="1"/>
  <c r="P1786" i="1"/>
  <c r="S1786" i="1"/>
  <c r="J1787" i="1"/>
  <c r="H1787" i="1" s="1"/>
  <c r="P1787" i="1"/>
  <c r="S1787" i="1"/>
  <c r="J1789" i="1"/>
  <c r="H1789" i="1" s="1"/>
  <c r="P1789" i="1"/>
  <c r="S1789" i="1"/>
  <c r="J1790" i="1"/>
  <c r="H1790" i="1" s="1"/>
  <c r="P1790" i="1"/>
  <c r="S1790" i="1"/>
  <c r="J1791" i="1"/>
  <c r="H1791" i="1" s="1"/>
  <c r="P1791" i="1"/>
  <c r="S1791" i="1"/>
  <c r="J1792" i="1"/>
  <c r="H1792" i="1" s="1"/>
  <c r="P1792" i="1"/>
  <c r="S1792" i="1"/>
  <c r="J1793" i="1"/>
  <c r="H1793" i="1" s="1"/>
  <c r="P1793" i="1"/>
  <c r="S1793" i="1"/>
  <c r="J1794" i="1"/>
  <c r="H1794" i="1" s="1"/>
  <c r="P1794" i="1"/>
  <c r="S1794" i="1"/>
  <c r="J1795" i="1"/>
  <c r="H1795" i="1" s="1"/>
  <c r="P1795" i="1"/>
  <c r="S1795" i="1"/>
  <c r="J1796" i="1"/>
  <c r="H1796" i="1" s="1"/>
  <c r="P1796" i="1"/>
  <c r="S1796" i="1"/>
  <c r="J1797" i="1"/>
  <c r="H1797" i="1" s="1"/>
  <c r="P1797" i="1"/>
  <c r="S1797" i="1"/>
  <c r="J1799" i="1"/>
  <c r="H1799" i="1" s="1"/>
  <c r="P1799" i="1"/>
  <c r="S1799" i="1"/>
  <c r="J1801" i="1"/>
  <c r="H1801" i="1" s="1"/>
  <c r="P1801" i="1"/>
  <c r="S1801" i="1"/>
  <c r="V1801" i="1"/>
  <c r="J1802" i="1"/>
  <c r="H1802" i="1" s="1"/>
  <c r="P1802" i="1"/>
  <c r="S1802" i="1"/>
  <c r="V1802" i="1"/>
  <c r="H1803" i="1"/>
  <c r="J1803" i="1"/>
  <c r="P1803" i="1"/>
  <c r="S1803" i="1"/>
  <c r="V1803" i="1"/>
  <c r="H1804" i="1"/>
  <c r="J1804" i="1"/>
  <c r="P1804" i="1"/>
  <c r="S1804" i="1"/>
  <c r="H1805" i="1"/>
  <c r="J1805" i="1"/>
  <c r="P1805" i="1"/>
  <c r="S1805" i="1"/>
  <c r="H1806" i="1"/>
  <c r="J1806" i="1"/>
  <c r="P1806" i="1"/>
  <c r="S1806" i="1"/>
  <c r="H1807" i="1"/>
  <c r="J1807" i="1"/>
  <c r="P1807" i="1"/>
  <c r="S1807" i="1"/>
  <c r="H1808" i="1"/>
  <c r="J1808" i="1"/>
  <c r="P1808" i="1"/>
  <c r="S1808" i="1"/>
  <c r="H1809" i="1"/>
  <c r="J1809" i="1"/>
  <c r="P1809" i="1"/>
  <c r="S1809" i="1"/>
  <c r="H1810" i="1"/>
  <c r="J1810" i="1"/>
  <c r="P1810" i="1"/>
  <c r="S1810" i="1"/>
  <c r="H1811" i="1"/>
  <c r="J1811" i="1"/>
  <c r="P1811" i="1"/>
  <c r="S1811" i="1"/>
  <c r="H1812" i="1"/>
  <c r="J1812" i="1"/>
  <c r="P1812" i="1"/>
  <c r="S1812" i="1"/>
  <c r="H1813" i="1"/>
  <c r="J1813" i="1"/>
  <c r="P1813" i="1"/>
  <c r="S1813" i="1"/>
  <c r="H1814" i="1"/>
  <c r="J1814" i="1"/>
  <c r="P1814" i="1"/>
  <c r="S1814" i="1"/>
  <c r="H1815" i="1"/>
  <c r="J1815" i="1"/>
  <c r="P1815" i="1"/>
  <c r="S1815" i="1"/>
  <c r="H1816" i="1"/>
  <c r="J1816" i="1"/>
  <c r="P1816" i="1"/>
  <c r="S1816" i="1"/>
  <c r="H1818" i="1"/>
  <c r="J1818" i="1"/>
  <c r="P1818" i="1"/>
  <c r="S1818" i="1"/>
  <c r="H1819" i="1"/>
  <c r="J1819" i="1"/>
  <c r="P1819" i="1"/>
  <c r="S1819" i="1"/>
  <c r="H1820" i="1"/>
  <c r="J1820" i="1"/>
  <c r="P1820" i="1"/>
  <c r="S1820" i="1"/>
  <c r="H1821" i="1"/>
  <c r="J1821" i="1"/>
  <c r="P1821" i="1"/>
  <c r="S1821" i="1"/>
  <c r="H1822" i="1"/>
  <c r="J1822" i="1"/>
  <c r="P1822" i="1"/>
  <c r="S1822" i="1"/>
  <c r="H1823" i="1"/>
  <c r="J1823" i="1"/>
  <c r="P1823" i="1"/>
  <c r="S1823" i="1"/>
  <c r="J2" i="1"/>
  <c r="J27" i="1"/>
  <c r="H27" i="1" s="1"/>
  <c r="J412" i="1"/>
  <c r="H412" i="1" s="1"/>
  <c r="J8" i="1"/>
  <c r="J459" i="1"/>
  <c r="H459" i="1" s="1"/>
  <c r="J14" i="1"/>
  <c r="H14" i="1" s="1"/>
  <c r="J49" i="1"/>
  <c r="J116" i="1"/>
  <c r="J238" i="1"/>
  <c r="H238" i="1" s="1"/>
  <c r="J273" i="1"/>
  <c r="H273" i="1" s="1"/>
  <c r="J491" i="1"/>
  <c r="H491" i="1" s="1"/>
  <c r="J304" i="1"/>
  <c r="H304" i="1" s="1"/>
  <c r="J34" i="1"/>
  <c r="J310" i="1"/>
  <c r="J42" i="1"/>
  <c r="H42" i="1" s="1"/>
  <c r="J317" i="1"/>
  <c r="J392" i="1"/>
  <c r="H392" i="1" s="1"/>
  <c r="J808" i="1"/>
  <c r="J906" i="1"/>
  <c r="H906" i="1" s="1"/>
  <c r="J60" i="1"/>
  <c r="H60" i="1" s="1"/>
  <c r="J921" i="1"/>
  <c r="H921" i="1" s="1"/>
  <c r="J67" i="1"/>
  <c r="H67" i="1" s="1"/>
  <c r="J72" i="1"/>
  <c r="J977" i="1"/>
  <c r="J1014" i="1"/>
  <c r="H1014" i="1" s="1"/>
  <c r="J76" i="1"/>
  <c r="H76" i="1" s="1"/>
  <c r="J84" i="1"/>
  <c r="J1077" i="1"/>
  <c r="H1077" i="1" s="1"/>
  <c r="J89" i="1"/>
  <c r="H89" i="1" s="1"/>
  <c r="J407" i="1"/>
  <c r="H407" i="1" s="1"/>
  <c r="J418" i="1"/>
  <c r="H418" i="1" s="1"/>
  <c r="J507" i="1"/>
  <c r="H507" i="1" s="1"/>
  <c r="J531" i="1"/>
  <c r="J101" i="1"/>
  <c r="H101" i="1" s="1"/>
  <c r="J1265" i="1"/>
  <c r="H1265" i="1" s="1"/>
  <c r="J1308" i="1"/>
  <c r="H1308" i="1" s="1"/>
  <c r="J1321" i="1"/>
  <c r="J1362" i="1"/>
  <c r="H1362" i="1" s="1"/>
  <c r="J1431" i="1"/>
  <c r="H1431" i="1" s="1"/>
  <c r="J545" i="1"/>
  <c r="H545" i="1" s="1"/>
  <c r="J554" i="1"/>
  <c r="H554" i="1" s="1"/>
  <c r="J582" i="1"/>
  <c r="J589" i="1"/>
  <c r="J627" i="1"/>
  <c r="J121" i="1"/>
  <c r="H121" i="1" s="1"/>
  <c r="J126" i="1"/>
  <c r="J131" i="1"/>
  <c r="J673" i="1"/>
  <c r="H673" i="1" s="1"/>
  <c r="J681" i="1"/>
  <c r="J138" i="1"/>
  <c r="J143" i="1"/>
  <c r="J734" i="1"/>
  <c r="H734" i="1" s="1"/>
  <c r="J740" i="1"/>
  <c r="H740" i="1" s="1"/>
  <c r="J826" i="1"/>
  <c r="H826" i="1" s="1"/>
  <c r="J865" i="1"/>
  <c r="H865" i="1" s="1"/>
  <c r="J954" i="1"/>
  <c r="J153" i="1"/>
  <c r="H153" i="1" s="1"/>
  <c r="J180" i="1"/>
  <c r="H180" i="1" s="1"/>
  <c r="J986" i="1"/>
  <c r="J186" i="1"/>
  <c r="H186" i="1" s="1"/>
  <c r="J203" i="1"/>
  <c r="H203" i="1" s="1"/>
  <c r="J210" i="1"/>
  <c r="J195" i="1"/>
  <c r="J231" i="1"/>
  <c r="H231" i="1" s="1"/>
  <c r="J998" i="1"/>
  <c r="J219" i="1"/>
  <c r="J278" i="1"/>
  <c r="H278" i="1" s="1"/>
  <c r="J1226" i="1"/>
  <c r="J423" i="1"/>
  <c r="H423" i="1" s="1"/>
  <c r="J244" i="1"/>
  <c r="H244" i="1" s="1"/>
  <c r="J253" i="1"/>
  <c r="H253" i="1" s="1"/>
  <c r="J1245" i="1"/>
  <c r="H1245" i="1" s="1"/>
  <c r="J1250" i="1"/>
  <c r="H1250" i="1" s="1"/>
  <c r="J1301" i="1"/>
  <c r="H1301" i="1" s="1"/>
  <c r="J603" i="1"/>
  <c r="H603" i="1" s="1"/>
  <c r="J708" i="1"/>
  <c r="J268" i="1"/>
  <c r="J724" i="1"/>
  <c r="H724" i="1" s="1"/>
  <c r="J796" i="1"/>
  <c r="J280" i="1"/>
  <c r="J283" i="1"/>
  <c r="J289" i="1"/>
  <c r="H289" i="1" s="1"/>
  <c r="J297" i="1"/>
  <c r="J834" i="1"/>
  <c r="H834" i="1" s="1"/>
  <c r="J1020" i="1"/>
  <c r="J325" i="1"/>
  <c r="H325" i="1" s="1"/>
  <c r="J330" i="1"/>
  <c r="J335" i="1"/>
  <c r="H335" i="1" s="1"/>
  <c r="J344" i="1"/>
  <c r="J347" i="1"/>
  <c r="H347" i="1" s="1"/>
  <c r="J360" i="1"/>
  <c r="J1213" i="1"/>
  <c r="J1277" i="1"/>
  <c r="J366" i="1"/>
  <c r="J371" i="1"/>
  <c r="J1780" i="1"/>
  <c r="H1780" i="1" s="1"/>
  <c r="J1798" i="1"/>
  <c r="H1798" i="1" s="1"/>
  <c r="J376" i="1"/>
  <c r="H376" i="1" s="1"/>
  <c r="J1337" i="1"/>
  <c r="J387" i="1"/>
  <c r="H387" i="1" s="1"/>
  <c r="J1357" i="1"/>
  <c r="H1357" i="1" s="1"/>
  <c r="J1800" i="1"/>
  <c r="J400" i="1"/>
  <c r="H400" i="1" s="1"/>
  <c r="J1487" i="1"/>
  <c r="H1487" i="1" s="1"/>
  <c r="J1536" i="1"/>
  <c r="H1536" i="1" s="1"/>
  <c r="J435" i="1"/>
  <c r="J439" i="1"/>
  <c r="H439" i="1" s="1"/>
  <c r="J446" i="1"/>
  <c r="J452" i="1"/>
  <c r="H452" i="1" s="1"/>
  <c r="J465" i="1"/>
  <c r="J473" i="1"/>
  <c r="J482" i="1"/>
  <c r="J496" i="1"/>
  <c r="J523" i="1"/>
  <c r="H523" i="1" s="1"/>
  <c r="J505" i="1"/>
  <c r="H505" i="1" s="1"/>
  <c r="J518" i="1"/>
  <c r="J599" i="1"/>
  <c r="H599" i="1" s="1"/>
  <c r="J701" i="1"/>
  <c r="H701" i="1" s="1"/>
  <c r="J716" i="1"/>
  <c r="J559" i="1"/>
  <c r="J563" i="1"/>
  <c r="J569" i="1"/>
  <c r="H569" i="1" s="1"/>
  <c r="J576" i="1"/>
  <c r="J638" i="1"/>
  <c r="H638" i="1" s="1"/>
  <c r="J595" i="1"/>
  <c r="J885" i="1"/>
  <c r="H885" i="1" s="1"/>
  <c r="J608" i="1"/>
  <c r="J612" i="1"/>
  <c r="J646" i="1"/>
  <c r="H646" i="1" s="1"/>
  <c r="J619" i="1"/>
  <c r="H619" i="1" s="1"/>
  <c r="J948" i="1"/>
  <c r="H948" i="1" s="1"/>
  <c r="J818" i="1"/>
  <c r="H818" i="1" s="1"/>
  <c r="J842" i="1"/>
  <c r="H842" i="1" s="1"/>
  <c r="J895" i="1"/>
  <c r="H895" i="1" s="1"/>
  <c r="J1029" i="1"/>
  <c r="H1029" i="1" s="1"/>
  <c r="J653" i="1"/>
  <c r="J1007" i="1"/>
  <c r="H1007" i="1" s="1"/>
  <c r="J659" i="1"/>
  <c r="H659" i="1" s="1"/>
  <c r="J1047" i="1"/>
  <c r="H1047" i="1" s="1"/>
  <c r="J687" i="1"/>
  <c r="J1138" i="1"/>
  <c r="J692" i="1"/>
  <c r="H692" i="1" s="1"/>
  <c r="J1150" i="1"/>
  <c r="J1187" i="1"/>
  <c r="H1187" i="1" s="1"/>
  <c r="J1328" i="1"/>
  <c r="J1400" i="1"/>
  <c r="H1400" i="1" s="1"/>
  <c r="J729" i="1"/>
  <c r="J1281" i="1"/>
  <c r="H1281" i="1" s="1"/>
  <c r="J1331" i="1"/>
  <c r="H1331" i="1" s="1"/>
  <c r="J755" i="1"/>
  <c r="J760" i="1"/>
  <c r="J1349" i="1"/>
  <c r="H1349" i="1" s="1"/>
  <c r="J769" i="1"/>
  <c r="J1389" i="1"/>
  <c r="H1389" i="1" s="1"/>
  <c r="J775" i="1"/>
  <c r="H775" i="1" s="1"/>
  <c r="J1415" i="1"/>
  <c r="H1415" i="1" s="1"/>
  <c r="J1505" i="1"/>
  <c r="H1505" i="1" s="1"/>
  <c r="J1539" i="1"/>
  <c r="J1586" i="1"/>
  <c r="H1586" i="1" s="1"/>
  <c r="J791" i="1"/>
  <c r="H791" i="1" s="1"/>
  <c r="J1730" i="1"/>
  <c r="H1730" i="1" s="1"/>
  <c r="J802" i="1"/>
  <c r="J1774" i="1"/>
  <c r="H1774" i="1" s="1"/>
  <c r="J813" i="1"/>
  <c r="H813" i="1" s="1"/>
  <c r="J1788" i="1"/>
  <c r="H1788" i="1" s="1"/>
  <c r="J854" i="1"/>
  <c r="H854" i="1" s="1"/>
  <c r="J873" i="1"/>
  <c r="J880" i="1"/>
  <c r="J901" i="1"/>
  <c r="J936" i="1"/>
  <c r="H936" i="1" s="1"/>
  <c r="J1131" i="1"/>
  <c r="H1131" i="1" s="1"/>
  <c r="J1165" i="1"/>
  <c r="H1165" i="1" s="1"/>
  <c r="J930" i="1"/>
  <c r="J1201" i="1"/>
  <c r="J963" i="1"/>
  <c r="H963" i="1" s="1"/>
  <c r="J1342" i="1"/>
  <c r="H1342" i="1" s="1"/>
  <c r="J994" i="1"/>
  <c r="J1003" i="1"/>
  <c r="J1718" i="1"/>
  <c r="H1718" i="1" s="1"/>
  <c r="J1041" i="1"/>
  <c r="H1041" i="1" s="1"/>
  <c r="J1056" i="1"/>
  <c r="H1056" i="1" s="1"/>
  <c r="J1072" i="1"/>
  <c r="J1091" i="1"/>
  <c r="J1099" i="1"/>
  <c r="J1105" i="1"/>
  <c r="J1113" i="1"/>
  <c r="J1118" i="1"/>
  <c r="J1123" i="1"/>
  <c r="H1123" i="1" s="1"/>
  <c r="J40" i="1"/>
  <c r="J1144" i="1"/>
  <c r="H1144" i="1" s="1"/>
  <c r="J1159" i="1"/>
  <c r="J1171" i="1"/>
  <c r="H1171" i="1" s="1"/>
  <c r="J1182" i="1"/>
  <c r="J1193" i="1"/>
  <c r="J1208" i="1"/>
  <c r="H1208" i="1" s="1"/>
  <c r="J1217" i="1"/>
  <c r="J1222" i="1"/>
  <c r="H1222" i="1" s="1"/>
  <c r="J1235" i="1"/>
  <c r="H1235" i="1" s="1"/>
  <c r="J1239" i="1"/>
  <c r="H1239" i="1" s="1"/>
  <c r="J1258" i="1"/>
  <c r="H1258" i="1" s="1"/>
  <c r="J1270" i="1"/>
  <c r="J1314" i="1"/>
  <c r="J1319" i="1"/>
  <c r="J1567" i="1"/>
  <c r="H1567" i="1" s="1"/>
  <c r="J1346" i="1"/>
  <c r="J1561" i="1"/>
  <c r="J1378" i="1"/>
  <c r="H1378" i="1" s="1"/>
  <c r="J1383" i="1"/>
  <c r="H1383" i="1" s="1"/>
  <c r="J1396" i="1"/>
  <c r="J1640" i="1"/>
  <c r="H1640" i="1" s="1"/>
  <c r="J1420" i="1"/>
  <c r="J1425" i="1"/>
  <c r="H1425" i="1" s="1"/>
  <c r="J1441" i="1"/>
  <c r="J1464" i="1"/>
  <c r="H1464" i="1" s="1"/>
  <c r="J1469" i="1"/>
  <c r="H1469" i="1" s="1"/>
  <c r="J1480" i="1"/>
  <c r="H1480" i="1" s="1"/>
  <c r="J1491" i="1"/>
  <c r="H1491" i="1" s="1"/>
  <c r="J1496" i="1"/>
  <c r="J1497" i="1"/>
  <c r="H1497" i="1" s="1"/>
  <c r="J1516" i="1"/>
  <c r="J1524" i="1"/>
  <c r="H1524" i="1" s="1"/>
  <c r="J1545" i="1"/>
  <c r="H1545" i="1" s="1"/>
  <c r="J1743" i="1"/>
  <c r="H1743" i="1" s="1"/>
  <c r="J1590" i="1"/>
  <c r="J1600" i="1"/>
  <c r="J1613" i="1"/>
  <c r="J1615" i="1"/>
  <c r="J1624" i="1"/>
  <c r="H1624" i="1" s="1"/>
  <c r="J1817" i="1"/>
  <c r="H1817" i="1" s="1"/>
  <c r="J1637" i="1"/>
  <c r="J1654" i="1"/>
  <c r="H1654" i="1" s="1"/>
  <c r="J1655" i="1"/>
  <c r="H1655" i="1" s="1"/>
  <c r="J1673" i="1"/>
  <c r="H1673" i="1" s="1"/>
  <c r="J1684" i="1"/>
  <c r="H1684" i="1" s="1"/>
  <c r="J1691" i="1"/>
  <c r="H1691" i="1" s="1"/>
  <c r="J1700" i="1"/>
  <c r="J1702" i="1"/>
  <c r="H1702" i="1" s="1"/>
  <c r="J1602" i="1"/>
  <c r="H1602" i="1" s="1"/>
  <c r="J1739" i="1"/>
  <c r="J1768" i="1"/>
  <c r="J1449" i="1"/>
  <c r="H1449" i="1" s="1"/>
  <c r="P27" i="1"/>
  <c r="S27" i="1"/>
  <c r="P42" i="1"/>
  <c r="S42" i="1"/>
  <c r="P60" i="1"/>
  <c r="S60" i="1"/>
  <c r="P67" i="1"/>
  <c r="S67" i="1"/>
  <c r="V67" i="1"/>
  <c r="P76" i="1"/>
  <c r="S76" i="1"/>
  <c r="V76" i="1"/>
  <c r="P89" i="1"/>
  <c r="S89" i="1"/>
  <c r="P101" i="1"/>
  <c r="S101" i="1"/>
  <c r="V101" i="1"/>
  <c r="P121" i="1"/>
  <c r="S121" i="1"/>
  <c r="P153" i="1"/>
  <c r="S153" i="1"/>
  <c r="P180" i="1"/>
  <c r="S180" i="1"/>
  <c r="V180" i="1"/>
  <c r="P186" i="1"/>
  <c r="S186" i="1"/>
  <c r="P203" i="1"/>
  <c r="S203" i="1"/>
  <c r="P231" i="1"/>
  <c r="S231" i="1"/>
  <c r="P238" i="1"/>
  <c r="S238" i="1"/>
  <c r="V238" i="1"/>
  <c r="P244" i="1"/>
  <c r="S244" i="1"/>
  <c r="V244" i="1"/>
  <c r="P253" i="1"/>
  <c r="S253" i="1"/>
  <c r="P273" i="1"/>
  <c r="S273" i="1"/>
  <c r="P278" i="1"/>
  <c r="S278" i="1"/>
  <c r="P289" i="1"/>
  <c r="S289" i="1"/>
  <c r="P304" i="1"/>
  <c r="S304" i="1"/>
  <c r="P325" i="1"/>
  <c r="S325" i="1"/>
  <c r="P335" i="1"/>
  <c r="S335" i="1"/>
  <c r="V335" i="1"/>
  <c r="P347" i="1"/>
  <c r="S347" i="1"/>
  <c r="P376" i="1"/>
  <c r="S376" i="1"/>
  <c r="P387" i="1"/>
  <c r="S387" i="1"/>
  <c r="V387" i="1"/>
  <c r="P392" i="1"/>
  <c r="S392" i="1"/>
  <c r="P400" i="1"/>
  <c r="S400" i="1"/>
  <c r="P407" i="1"/>
  <c r="S407" i="1"/>
  <c r="P412" i="1"/>
  <c r="S412" i="1"/>
  <c r="P418" i="1"/>
  <c r="S418" i="1"/>
  <c r="V418" i="1"/>
  <c r="P423" i="1"/>
  <c r="S423" i="1"/>
  <c r="P439" i="1"/>
  <c r="S439" i="1"/>
  <c r="P452" i="1"/>
  <c r="S452" i="1"/>
  <c r="P459" i="1"/>
  <c r="S459" i="1"/>
  <c r="P491" i="1"/>
  <c r="S491" i="1"/>
  <c r="P505" i="1"/>
  <c r="S505" i="1"/>
  <c r="V505" i="1"/>
  <c r="P507" i="1"/>
  <c r="S507" i="1"/>
  <c r="P523" i="1"/>
  <c r="S523" i="1"/>
  <c r="P545" i="1"/>
  <c r="S545" i="1"/>
  <c r="P554" i="1"/>
  <c r="S554" i="1"/>
  <c r="P569" i="1"/>
  <c r="S569" i="1"/>
  <c r="V569" i="1"/>
  <c r="P599" i="1"/>
  <c r="S599" i="1"/>
  <c r="P603" i="1"/>
  <c r="S603" i="1"/>
  <c r="V603" i="1"/>
  <c r="P619" i="1"/>
  <c r="S619" i="1"/>
  <c r="V619" i="1"/>
  <c r="P638" i="1"/>
  <c r="S638" i="1"/>
  <c r="P646" i="1"/>
  <c r="S646" i="1"/>
  <c r="P659" i="1"/>
  <c r="S659" i="1"/>
  <c r="P673" i="1"/>
  <c r="S673" i="1"/>
  <c r="P692" i="1"/>
  <c r="S692" i="1"/>
  <c r="P701" i="1"/>
  <c r="S701" i="1"/>
  <c r="P724" i="1"/>
  <c r="S724" i="1"/>
  <c r="P734" i="1"/>
  <c r="S734" i="1"/>
  <c r="P740" i="1"/>
  <c r="S740" i="1"/>
  <c r="P775" i="1"/>
  <c r="S775" i="1"/>
  <c r="P791" i="1"/>
  <c r="S791" i="1"/>
  <c r="P813" i="1"/>
  <c r="S813" i="1"/>
  <c r="P818" i="1"/>
  <c r="S818" i="1"/>
  <c r="P826" i="1"/>
  <c r="S826" i="1"/>
  <c r="P834" i="1"/>
  <c r="S834" i="1"/>
  <c r="P842" i="1"/>
  <c r="S842" i="1"/>
  <c r="P854" i="1"/>
  <c r="S854" i="1"/>
  <c r="P865" i="1"/>
  <c r="S865" i="1"/>
  <c r="P885" i="1"/>
  <c r="S885" i="1"/>
  <c r="P895" i="1"/>
  <c r="S895" i="1"/>
  <c r="P906" i="1"/>
  <c r="S906" i="1"/>
  <c r="P921" i="1"/>
  <c r="S921" i="1"/>
  <c r="V921" i="1"/>
  <c r="P936" i="1"/>
  <c r="S936" i="1"/>
  <c r="P948" i="1"/>
  <c r="S948" i="1"/>
  <c r="P963" i="1"/>
  <c r="S963" i="1"/>
  <c r="V963" i="1"/>
  <c r="P1007" i="1"/>
  <c r="S1007" i="1"/>
  <c r="P1014" i="1"/>
  <c r="S1014" i="1"/>
  <c r="P1029" i="1"/>
  <c r="S1029" i="1"/>
  <c r="P1041" i="1"/>
  <c r="S1041" i="1"/>
  <c r="P1047" i="1"/>
  <c r="S1047" i="1"/>
  <c r="P1056" i="1"/>
  <c r="S1056" i="1"/>
  <c r="P1077" i="1"/>
  <c r="S1077" i="1"/>
  <c r="P1123" i="1"/>
  <c r="S1123" i="1"/>
  <c r="V1123" i="1"/>
  <c r="P1131" i="1"/>
  <c r="S1131" i="1"/>
  <c r="P1144" i="1"/>
  <c r="S1144" i="1"/>
  <c r="P1165" i="1"/>
  <c r="S1165" i="1"/>
  <c r="P1171" i="1"/>
  <c r="S1171" i="1"/>
  <c r="P1187" i="1"/>
  <c r="S1187" i="1"/>
  <c r="P1208" i="1"/>
  <c r="S1208" i="1"/>
  <c r="V1208" i="1"/>
  <c r="P1222" i="1"/>
  <c r="S1222" i="1"/>
  <c r="P1235" i="1"/>
  <c r="S1235" i="1"/>
  <c r="P1239" i="1"/>
  <c r="S1239" i="1"/>
  <c r="P1245" i="1"/>
  <c r="S1245" i="1"/>
  <c r="P1250" i="1"/>
  <c r="S1250" i="1"/>
  <c r="P1258" i="1"/>
  <c r="S1258" i="1"/>
  <c r="P1265" i="1"/>
  <c r="S1265" i="1"/>
  <c r="P1281" i="1"/>
  <c r="S1281" i="1"/>
  <c r="P1301" i="1"/>
  <c r="S1301" i="1"/>
  <c r="V1301" i="1"/>
  <c r="P1308" i="1"/>
  <c r="S1308" i="1"/>
  <c r="P1331" i="1"/>
  <c r="S1331" i="1"/>
  <c r="P1342" i="1"/>
  <c r="S1342" i="1"/>
  <c r="V1342" i="1"/>
  <c r="P1349" i="1"/>
  <c r="S1349" i="1"/>
  <c r="P1357" i="1"/>
  <c r="S1357" i="1"/>
  <c r="P1362" i="1"/>
  <c r="S1362" i="1"/>
  <c r="P1378" i="1"/>
  <c r="S1378" i="1"/>
  <c r="P1383" i="1"/>
  <c r="S1383" i="1"/>
  <c r="P1389" i="1"/>
  <c r="S1389" i="1"/>
  <c r="P1400" i="1"/>
  <c r="S1400" i="1"/>
  <c r="P1415" i="1"/>
  <c r="S1415" i="1"/>
  <c r="P1425" i="1"/>
  <c r="S1425" i="1"/>
  <c r="P1431" i="1"/>
  <c r="S1431" i="1"/>
  <c r="P1449" i="1"/>
  <c r="S1449" i="1"/>
  <c r="P1464" i="1"/>
  <c r="S1464" i="1"/>
  <c r="P1469" i="1"/>
  <c r="S1469" i="1"/>
  <c r="P1480" i="1"/>
  <c r="S1480" i="1"/>
  <c r="P1487" i="1"/>
  <c r="S1487" i="1"/>
  <c r="P1491" i="1"/>
  <c r="S1491" i="1"/>
  <c r="V1491" i="1"/>
  <c r="P1497" i="1"/>
  <c r="S1497" i="1"/>
  <c r="P1505" i="1"/>
  <c r="S1505" i="1"/>
  <c r="P1524" i="1"/>
  <c r="S1524" i="1"/>
  <c r="P1536" i="1"/>
  <c r="S1536" i="1"/>
  <c r="P1545" i="1"/>
  <c r="S1545" i="1"/>
  <c r="P1567" i="1"/>
  <c r="S1567" i="1"/>
  <c r="P1586" i="1"/>
  <c r="S1586" i="1"/>
  <c r="P1602" i="1"/>
  <c r="S1602" i="1"/>
  <c r="P1624" i="1"/>
  <c r="S1624" i="1"/>
  <c r="P1640" i="1"/>
  <c r="S1640" i="1"/>
  <c r="P1654" i="1"/>
  <c r="S1654" i="1"/>
  <c r="P1655" i="1"/>
  <c r="S1655" i="1"/>
  <c r="P1673" i="1"/>
  <c r="S1673" i="1"/>
  <c r="P1684" i="1"/>
  <c r="S1684" i="1"/>
  <c r="P1691" i="1"/>
  <c r="S1691" i="1"/>
  <c r="P1702" i="1"/>
  <c r="S1702" i="1"/>
  <c r="P1718" i="1"/>
  <c r="S1718" i="1"/>
  <c r="P1730" i="1"/>
  <c r="S1730" i="1"/>
  <c r="P1743" i="1"/>
  <c r="S1743" i="1"/>
  <c r="P1774" i="1"/>
  <c r="S1774" i="1"/>
  <c r="P1780" i="1"/>
  <c r="S1780" i="1"/>
  <c r="V1780" i="1"/>
  <c r="P1788" i="1"/>
  <c r="S1788" i="1"/>
  <c r="P1798" i="1"/>
  <c r="S1798" i="1"/>
  <c r="P1817" i="1"/>
  <c r="S1817" i="1"/>
  <c r="P14" i="1"/>
  <c r="S14" i="1"/>
  <c r="V40" i="1"/>
  <c r="V210" i="1"/>
  <c r="V1600" i="1"/>
  <c r="V1739" i="1"/>
  <c r="V1800" i="1"/>
  <c r="V2" i="1"/>
  <c r="V138" i="1"/>
  <c r="V195" i="1"/>
  <c r="V330" i="1"/>
  <c r="V496" i="1"/>
  <c r="V559" i="1"/>
  <c r="V563" i="1"/>
  <c r="V612" i="1"/>
  <c r="V627" i="1"/>
  <c r="V708" i="1"/>
  <c r="V729" i="1"/>
  <c r="V994" i="1"/>
  <c r="V1105" i="1"/>
  <c r="V1182" i="1"/>
  <c r="V1328" i="1"/>
  <c r="V1337" i="1"/>
  <c r="I1072" i="1"/>
  <c r="I1020" i="1"/>
  <c r="I998" i="1"/>
  <c r="I986" i="1"/>
  <c r="I954" i="1"/>
  <c r="I930" i="1"/>
  <c r="I901" i="1"/>
  <c r="I808" i="1"/>
  <c r="I796" i="1"/>
  <c r="I760" i="1"/>
  <c r="I755" i="1"/>
  <c r="I716" i="1"/>
  <c r="I681" i="1"/>
  <c r="I653" i="1"/>
  <c r="I589" i="1"/>
  <c r="I582" i="1"/>
  <c r="I576" i="1"/>
  <c r="I531" i="1"/>
  <c r="I482" i="1"/>
  <c r="I473" i="1"/>
  <c r="I465" i="1"/>
  <c r="I435" i="1"/>
  <c r="I371" i="1"/>
  <c r="I360" i="1"/>
  <c r="I317" i="1"/>
  <c r="I310" i="1"/>
  <c r="I297" i="1"/>
  <c r="I283" i="1"/>
  <c r="I131" i="1"/>
  <c r="I126" i="1"/>
  <c r="I116" i="1"/>
  <c r="I84" i="1"/>
  <c r="I72" i="1"/>
  <c r="I49" i="1"/>
  <c r="I34" i="1"/>
  <c r="P1150" i="1"/>
  <c r="P1337" i="1"/>
  <c r="P1328" i="1"/>
  <c r="P1321" i="1"/>
  <c r="P1314" i="1"/>
  <c r="P1277" i="1"/>
  <c r="P1270" i="1"/>
  <c r="P1217" i="1"/>
  <c r="P1201" i="1"/>
  <c r="P1182" i="1"/>
  <c r="P1159" i="1"/>
  <c r="P1138" i="1"/>
  <c r="P1118" i="1"/>
  <c r="P1113" i="1"/>
  <c r="P1105" i="1"/>
  <c r="P1091" i="1"/>
  <c r="P1020" i="1"/>
  <c r="P998" i="1"/>
  <c r="P994" i="1"/>
  <c r="P986" i="1"/>
  <c r="P977" i="1"/>
  <c r="P954" i="1"/>
  <c r="P880" i="1"/>
  <c r="P808" i="1"/>
  <c r="P796" i="1"/>
  <c r="P760" i="1"/>
  <c r="P755" i="1"/>
  <c r="P729" i="1"/>
  <c r="P716" i="1"/>
  <c r="P708" i="1"/>
  <c r="P687" i="1"/>
  <c r="P681" i="1"/>
  <c r="P653" i="1"/>
  <c r="P608" i="1"/>
  <c r="P589" i="1"/>
  <c r="P563" i="1"/>
  <c r="P531" i="1"/>
  <c r="P518" i="1"/>
  <c r="P496" i="1"/>
  <c r="P465" i="1"/>
  <c r="P446" i="1"/>
  <c r="P366" i="1"/>
  <c r="P344" i="1"/>
  <c r="P310" i="1"/>
  <c r="P297" i="1"/>
  <c r="P283" i="1"/>
  <c r="P195" i="1"/>
  <c r="P143" i="1"/>
  <c r="P138" i="1"/>
  <c r="P131" i="1"/>
  <c r="P126" i="1"/>
  <c r="P116" i="1"/>
  <c r="P84" i="1"/>
  <c r="P72" i="1"/>
  <c r="P34" i="1"/>
  <c r="P2" i="1"/>
  <c r="P8" i="1"/>
  <c r="P49" i="1"/>
  <c r="P268" i="1"/>
  <c r="P317" i="1"/>
  <c r="P330" i="1"/>
  <c r="P360" i="1"/>
  <c r="P371" i="1"/>
  <c r="P435" i="1"/>
  <c r="P473" i="1"/>
  <c r="P482" i="1"/>
  <c r="P559" i="1"/>
  <c r="P576" i="1"/>
  <c r="P582" i="1"/>
  <c r="P612" i="1"/>
  <c r="P627" i="1"/>
  <c r="P769" i="1"/>
  <c r="P802" i="1"/>
  <c r="P901" i="1"/>
  <c r="P930" i="1"/>
  <c r="P1072" i="1"/>
  <c r="P1099" i="1"/>
  <c r="P1193" i="1"/>
  <c r="P1213" i="1"/>
  <c r="P1226" i="1"/>
  <c r="S84" i="1"/>
  <c r="S116" i="1"/>
  <c r="S126" i="1"/>
  <c r="S131" i="1"/>
  <c r="S138" i="1"/>
  <c r="S143" i="1"/>
  <c r="S195" i="1"/>
  <c r="S268" i="1"/>
  <c r="S283" i="1"/>
  <c r="S297" i="1"/>
  <c r="S310" i="1"/>
  <c r="S317" i="1"/>
  <c r="S330" i="1"/>
  <c r="S344" i="1"/>
  <c r="S360" i="1"/>
  <c r="S366" i="1"/>
  <c r="S371" i="1"/>
  <c r="S435" i="1"/>
  <c r="S446" i="1"/>
  <c r="S465" i="1"/>
  <c r="S473" i="1"/>
  <c r="S482" i="1"/>
  <c r="S496" i="1"/>
  <c r="S518" i="1"/>
  <c r="S531" i="1"/>
  <c r="S559" i="1"/>
  <c r="S563" i="1"/>
  <c r="S576" i="1"/>
  <c r="S582" i="1"/>
  <c r="S589" i="1"/>
  <c r="S608" i="1"/>
  <c r="S612" i="1"/>
  <c r="S627" i="1"/>
  <c r="S653" i="1"/>
  <c r="S681" i="1"/>
  <c r="S687" i="1"/>
  <c r="S708" i="1"/>
  <c r="S716" i="1"/>
  <c r="S729" i="1"/>
  <c r="S755" i="1"/>
  <c r="S760" i="1"/>
  <c r="S769" i="1"/>
  <c r="S796" i="1"/>
  <c r="S802" i="1"/>
  <c r="S808" i="1"/>
  <c r="S880" i="1"/>
  <c r="S901" i="1"/>
  <c r="S930" i="1"/>
  <c r="S954" i="1"/>
  <c r="S977" i="1"/>
  <c r="S986" i="1"/>
  <c r="S994" i="1"/>
  <c r="S998" i="1"/>
  <c r="S1020" i="1"/>
  <c r="S1072" i="1"/>
  <c r="S1091" i="1"/>
  <c r="S1099" i="1"/>
  <c r="S1105" i="1"/>
  <c r="S1113" i="1"/>
  <c r="S1118" i="1"/>
  <c r="S1138" i="1"/>
  <c r="S1150" i="1"/>
  <c r="S1159" i="1"/>
  <c r="S1182" i="1"/>
  <c r="S1193" i="1"/>
  <c r="S1201" i="1"/>
  <c r="S1213" i="1"/>
  <c r="S1217" i="1"/>
  <c r="S1226" i="1"/>
  <c r="S1270" i="1"/>
  <c r="S1277" i="1"/>
  <c r="S1314" i="1"/>
  <c r="S1321" i="1"/>
  <c r="S1328" i="1"/>
  <c r="S1337" i="1"/>
  <c r="S72" i="1"/>
  <c r="S49" i="1"/>
  <c r="S2" i="1"/>
  <c r="S8" i="1"/>
  <c r="S34" i="1"/>
  <c r="P1420" i="1"/>
  <c r="P280" i="1"/>
  <c r="P1739" i="1"/>
  <c r="P1319" i="1"/>
  <c r="P1396" i="1"/>
  <c r="P1590" i="1"/>
  <c r="P595" i="1"/>
  <c r="P1600" i="1"/>
  <c r="P873" i="1"/>
  <c r="P1496" i="1"/>
  <c r="P1615" i="1"/>
  <c r="P1441" i="1"/>
  <c r="P1003" i="1"/>
  <c r="P1637" i="1"/>
  <c r="P1800" i="1"/>
  <c r="P1613" i="1"/>
  <c r="P1346" i="1"/>
  <c r="P219" i="1"/>
  <c r="P210" i="1"/>
  <c r="P40" i="1"/>
  <c r="P1516" i="1"/>
  <c r="P1561" i="1"/>
  <c r="P1768" i="1"/>
  <c r="P1700" i="1"/>
  <c r="P1539" i="1"/>
  <c r="S595" i="1"/>
  <c r="S1615" i="1"/>
  <c r="S1590" i="1"/>
  <c r="S1700" i="1"/>
  <c r="S1539" i="1"/>
  <c r="S1768" i="1"/>
  <c r="S1561" i="1"/>
  <c r="S1516" i="1"/>
  <c r="S40" i="1"/>
  <c r="S210" i="1"/>
  <c r="S219" i="1"/>
  <c r="S1346" i="1"/>
  <c r="S1613" i="1"/>
  <c r="S1800" i="1"/>
  <c r="S1637" i="1"/>
  <c r="S1003" i="1"/>
  <c r="S1441" i="1"/>
  <c r="S1496" i="1"/>
  <c r="S873" i="1"/>
  <c r="S1600" i="1"/>
  <c r="S1396" i="1"/>
  <c r="S1319" i="1"/>
  <c r="S1739" i="1"/>
  <c r="S280" i="1"/>
  <c r="S1420" i="1"/>
  <c r="H419" i="1" l="1"/>
  <c r="H1008" i="1"/>
  <c r="H607" i="1"/>
  <c r="H408" i="1"/>
  <c r="H251" i="1"/>
  <c r="H1800" i="1"/>
  <c r="H1516" i="1"/>
  <c r="H1118" i="1"/>
  <c r="H729" i="1"/>
  <c r="H559" i="1"/>
  <c r="H518" i="1"/>
  <c r="H446" i="1"/>
  <c r="H195" i="1"/>
  <c r="H1213" i="1"/>
  <c r="H1091" i="1"/>
  <c r="H1420" i="1"/>
  <c r="H1003" i="1"/>
  <c r="H1072" i="1"/>
  <c r="H1700" i="1"/>
  <c r="H977" i="1"/>
  <c r="H769" i="1"/>
  <c r="H627" i="1"/>
  <c r="H2" i="1"/>
  <c r="H219" i="1"/>
  <c r="H930" i="1"/>
  <c r="H1561" i="1"/>
  <c r="H1321" i="1"/>
  <c r="H880" i="1"/>
  <c r="H1328" i="1"/>
  <c r="H1138" i="1"/>
  <c r="H1270" i="1"/>
  <c r="H1226" i="1"/>
  <c r="H1201" i="1"/>
  <c r="H210" i="1"/>
  <c r="H954" i="1"/>
  <c r="H1600" i="1"/>
  <c r="H1099" i="1"/>
  <c r="H994" i="1"/>
  <c r="H708" i="1"/>
  <c r="H612" i="1"/>
  <c r="H496" i="1"/>
  <c r="H366" i="1"/>
  <c r="H8" i="1"/>
  <c r="H1217" i="1"/>
  <c r="H1193" i="1"/>
  <c r="H1496" i="1"/>
  <c r="H986" i="1"/>
  <c r="H1637" i="1"/>
  <c r="H1615" i="1"/>
  <c r="H1441" i="1"/>
  <c r="H1396" i="1"/>
  <c r="H563" i="1"/>
  <c r="H138" i="1"/>
  <c r="H1346" i="1"/>
  <c r="H1319" i="1"/>
  <c r="H595" i="1"/>
  <c r="H998" i="1"/>
  <c r="H1739" i="1"/>
  <c r="H1590" i="1"/>
  <c r="H1314" i="1"/>
  <c r="H1113" i="1"/>
  <c r="H1105" i="1"/>
  <c r="H268" i="1"/>
  <c r="H873" i="1"/>
  <c r="H1768" i="1"/>
  <c r="H1613" i="1"/>
  <c r="H1182" i="1"/>
  <c r="H802" i="1"/>
  <c r="H344" i="1"/>
  <c r="H330" i="1"/>
  <c r="H1159" i="1"/>
  <c r="H1150" i="1"/>
  <c r="H687" i="1"/>
  <c r="H608" i="1"/>
  <c r="H143" i="1"/>
  <c r="H1277" i="1"/>
  <c r="H280" i="1"/>
  <c r="H40" i="1"/>
  <c r="H901" i="1"/>
  <c r="H1539" i="1"/>
  <c r="H1337" i="1"/>
  <c r="H1020" i="1"/>
  <c r="H531" i="1"/>
  <c r="H576" i="1"/>
  <c r="H681" i="1"/>
  <c r="H582" i="1"/>
  <c r="H716" i="1"/>
  <c r="H49" i="1"/>
  <c r="H653" i="1"/>
  <c r="H435" i="1"/>
  <c r="H371" i="1"/>
  <c r="H84" i="1"/>
  <c r="H589" i="1"/>
  <c r="H116" i="1"/>
  <c r="H297" i="1"/>
  <c r="H473" i="1"/>
  <c r="H755" i="1"/>
  <c r="H126" i="1"/>
  <c r="H482" i="1"/>
  <c r="H760" i="1"/>
  <c r="H131" i="1"/>
  <c r="H34" i="1"/>
  <c r="H310" i="1"/>
  <c r="H796" i="1"/>
  <c r="H317" i="1"/>
  <c r="H808" i="1"/>
  <c r="H72" i="1"/>
  <c r="H360" i="1"/>
  <c r="H283" i="1"/>
  <c r="H465" i="1"/>
</calcChain>
</file>

<file path=xl/sharedStrings.xml><?xml version="1.0" encoding="utf-8"?>
<sst xmlns="http://schemas.openxmlformats.org/spreadsheetml/2006/main" count="12795" uniqueCount="666">
  <si>
    <t>Injury</t>
  </si>
  <si>
    <t>Date Occurred</t>
  </si>
  <si>
    <t>Date Returned</t>
  </si>
  <si>
    <t>Comments</t>
  </si>
  <si>
    <t>Groupings</t>
  </si>
  <si>
    <t>Days on IL</t>
  </si>
  <si>
    <t>James Harden</t>
  </si>
  <si>
    <t>Sprained left ankle</t>
  </si>
  <si>
    <t>DNP</t>
  </si>
  <si>
    <t>Foot</t>
  </si>
  <si>
    <t>Concussion</t>
  </si>
  <si>
    <t>out for season</t>
  </si>
  <si>
    <t>Head</t>
  </si>
  <si>
    <t>Sprained right ankle</t>
  </si>
  <si>
    <t>Bruised left foot</t>
  </si>
  <si>
    <t>Bruised left thumb</t>
  </si>
  <si>
    <t>Finger</t>
  </si>
  <si>
    <t>Strained left hamstring</t>
  </si>
  <si>
    <t>DND</t>
  </si>
  <si>
    <t>Leg</t>
  </si>
  <si>
    <t>Damian Lillard</t>
  </si>
  <si>
    <t>Sore left plantar fascia</t>
  </si>
  <si>
    <t>Right foot injury</t>
  </si>
  <si>
    <t>Strained right hamstring</t>
  </si>
  <si>
    <t>Strained right calf</t>
  </si>
  <si>
    <t>Giannis Antetokounmpo</t>
  </si>
  <si>
    <t>Undisclosed</t>
  </si>
  <si>
    <t>Other</t>
  </si>
  <si>
    <t>Right ankle injury</t>
  </si>
  <si>
    <t>Bruised left hip</t>
  </si>
  <si>
    <t>Left calf injury</t>
  </si>
  <si>
    <t>Stephen Curry</t>
  </si>
  <si>
    <t>DTD</t>
  </si>
  <si>
    <t>Bruised/sprained left ankle</t>
  </si>
  <si>
    <t>Bruised lower left leg</t>
  </si>
  <si>
    <t>Left ankle injury</t>
  </si>
  <si>
    <t>Bruised left knee</t>
  </si>
  <si>
    <t>Bruised right thigh</t>
  </si>
  <si>
    <t>Bruised right hand</t>
  </si>
  <si>
    <t>Hand</t>
  </si>
  <si>
    <t xml:space="preserve">Sprained MCL in left knee </t>
  </si>
  <si>
    <t>Strained left groin</t>
  </si>
  <si>
    <t>LaMarcus Aldridge</t>
  </si>
  <si>
    <t>Sprained left elbow</t>
  </si>
  <si>
    <t>Arm</t>
  </si>
  <si>
    <t>Right hip injury</t>
  </si>
  <si>
    <t>Bruised lower back</t>
  </si>
  <si>
    <t>Back</t>
  </si>
  <si>
    <t>Left thumb injury</t>
  </si>
  <si>
    <t>Sprained right thumb</t>
  </si>
  <si>
    <t>Left finger injury</t>
  </si>
  <si>
    <t>Sprained left thumb</t>
  </si>
  <si>
    <t xml:space="preserve">Sprained left foot </t>
  </si>
  <si>
    <t>Back spasms</t>
  </si>
  <si>
    <t>Knee injury</t>
  </si>
  <si>
    <t>Heart arrhythmia</t>
  </si>
  <si>
    <t>Sprained left/right thumb</t>
  </si>
  <si>
    <t>Klay Thompson</t>
  </si>
  <si>
    <t>Sprained right hand</t>
  </si>
  <si>
    <t>Fractured right thumb</t>
  </si>
  <si>
    <t>Russell Westbrook</t>
  </si>
  <si>
    <t>torn lateral mensicus in right knee</t>
  </si>
  <si>
    <t>out indefinitely</t>
  </si>
  <si>
    <t>Fractured right hand</t>
  </si>
  <si>
    <t>Surgery on right hand to repair fracture 11/1/2014</t>
  </si>
  <si>
    <t>Right cheek injury</t>
  </si>
  <si>
    <t>Surgery on right cheek to repair fracture 2/28/2015</t>
  </si>
  <si>
    <t>Right knee injury</t>
  </si>
  <si>
    <t>Lebron James</t>
  </si>
  <si>
    <t>Strained right groin</t>
  </si>
  <si>
    <t>Fractured nose</t>
  </si>
  <si>
    <t>Sprained left knee</t>
  </si>
  <si>
    <t>Sprained right wrist</t>
  </si>
  <si>
    <t>Back injury</t>
  </si>
  <si>
    <t>Left groin injury</t>
  </si>
  <si>
    <t>Bojan Bogdanovic</t>
  </si>
  <si>
    <t>Anthony Davis</t>
  </si>
  <si>
    <t>Sprained left shoulder</t>
  </si>
  <si>
    <t xml:space="preserve">Fractured left hand </t>
  </si>
  <si>
    <t>Finger injury</t>
  </si>
  <si>
    <t>Chest injury</t>
  </si>
  <si>
    <t>Sprained left toe</t>
  </si>
  <si>
    <t>Toe</t>
  </si>
  <si>
    <t>Sprained left groin</t>
  </si>
  <si>
    <t>Sprained right shoulder</t>
  </si>
  <si>
    <t>Strained right hip</t>
  </si>
  <si>
    <t>Shoulder injury</t>
  </si>
  <si>
    <t>Bruised back</t>
  </si>
  <si>
    <t>Right toe injury</t>
  </si>
  <si>
    <t>Left knee injury and torn labrum in left shoulder</t>
  </si>
  <si>
    <t>surgery on left knee 3/24/2016 -- out for season</t>
  </si>
  <si>
    <t>Sprained ankle</t>
  </si>
  <si>
    <t>Bruised right quadriceps</t>
  </si>
  <si>
    <t>Bruised right hip</t>
  </si>
  <si>
    <t xml:space="preserve">Left knee injury </t>
  </si>
  <si>
    <t>Left knee tendinitis</t>
  </si>
  <si>
    <t>Strained adductor in left groin/pelvis</t>
  </si>
  <si>
    <t>Sprained right elbow</t>
  </si>
  <si>
    <t>Left index finger injury</t>
  </si>
  <si>
    <t>Lower back spasms</t>
  </si>
  <si>
    <t>J.J. Redick</t>
  </si>
  <si>
    <t>Ankle injury</t>
  </si>
  <si>
    <t xml:space="preserve">Fractured right hand </t>
  </si>
  <si>
    <t>Tightness in back</t>
  </si>
  <si>
    <t>Tightness in right hamstring</t>
  </si>
  <si>
    <t>Left fibula injury</t>
  </si>
  <si>
    <t>Andre Drummond</t>
  </si>
  <si>
    <t>Strained neck</t>
  </si>
  <si>
    <t>Bruised right rib</t>
  </si>
  <si>
    <t>Achilles injury</t>
  </si>
  <si>
    <t>Left eye injury</t>
  </si>
  <si>
    <t>Mouth injury</t>
  </si>
  <si>
    <t>Strained left calf</t>
  </si>
  <si>
    <t>Andrew Wiggins</t>
  </si>
  <si>
    <t>Bruised left quadricep</t>
  </si>
  <si>
    <t>Thoracic spasm</t>
  </si>
  <si>
    <t>Dennis Schroder</t>
  </si>
  <si>
    <t>Toe injury</t>
  </si>
  <si>
    <t>Foot injury</t>
  </si>
  <si>
    <t>Tightness in lower back</t>
  </si>
  <si>
    <t>Steven Adams</t>
  </si>
  <si>
    <t>Fractured right finger</t>
  </si>
  <si>
    <t>Bruised right calf</t>
  </si>
  <si>
    <t>Calf injury</t>
  </si>
  <si>
    <t>Bruised right knee</t>
  </si>
  <si>
    <t>Marcus Morris</t>
  </si>
  <si>
    <t>Left knee injury</t>
  </si>
  <si>
    <t xml:space="preserve">Sprained right ankle </t>
  </si>
  <si>
    <t>Neck injury</t>
  </si>
  <si>
    <t>Neck spasms</t>
  </si>
  <si>
    <t>Left achilles injury</t>
  </si>
  <si>
    <t>Thaddeus Young</t>
  </si>
  <si>
    <t>Strained left knee</t>
  </si>
  <si>
    <t>Sprained left wrist</t>
  </si>
  <si>
    <t>Right hand injury</t>
  </si>
  <si>
    <t>Brook Lopez</t>
  </si>
  <si>
    <t>Sprained right foot</t>
  </si>
  <si>
    <t>Surgery on right foot to replace screw</t>
  </si>
  <si>
    <t>Sprained right ankle/foot</t>
  </si>
  <si>
    <t>Strained lower back</t>
  </si>
  <si>
    <t>Joe Ingles</t>
  </si>
  <si>
    <t>Oral surgery</t>
  </si>
  <si>
    <t>Jeff Green</t>
  </si>
  <si>
    <t>Lacerated forehead</t>
  </si>
  <si>
    <t>Kentavious Caldwell-Pope</t>
  </si>
  <si>
    <t>Strained groin/Strained core muscle</t>
  </si>
  <si>
    <t>Strained rotator cuff in left shoulder</t>
  </si>
  <si>
    <t>Strained right achilles</t>
  </si>
  <si>
    <t>Kyle Lowry</t>
  </si>
  <si>
    <t>Surgery on right wrist to remove loose bodies</t>
  </si>
  <si>
    <t>Bruised tailbone</t>
  </si>
  <si>
    <t>Left thigh injury</t>
  </si>
  <si>
    <t>Fractured left thumb</t>
  </si>
  <si>
    <t>Al Horford</t>
  </si>
  <si>
    <t>Left hamstring injury</t>
  </si>
  <si>
    <t>Hamstring CBC</t>
  </si>
  <si>
    <t>Hamstring injury</t>
  </si>
  <si>
    <t>Shoulder injury (CBC)</t>
  </si>
  <si>
    <t>Groin injury</t>
  </si>
  <si>
    <t>Dislocated left shoulder</t>
  </si>
  <si>
    <t>Chris Paul</t>
  </si>
  <si>
    <t>Surgery on right thumb to repair torn ligament</t>
  </si>
  <si>
    <t>out for one game</t>
  </si>
  <si>
    <t>Separated right shoulder</t>
  </si>
  <si>
    <t>Strained hamstring</t>
  </si>
  <si>
    <t>Torn ligament in left thumb</t>
  </si>
  <si>
    <t xml:space="preserve">surgery to repair </t>
  </si>
  <si>
    <t>Strained left adductor</t>
  </si>
  <si>
    <t>Left leg injury</t>
  </si>
  <si>
    <t>Trevor Ariza</t>
  </si>
  <si>
    <t>Strained groin</t>
  </si>
  <si>
    <t>Sprained left foot</t>
  </si>
  <si>
    <t>Danny Green</t>
  </si>
  <si>
    <t>Fractured left index finger</t>
  </si>
  <si>
    <t>Right foot inflammation</t>
  </si>
  <si>
    <t>Strained left quadricep</t>
  </si>
  <si>
    <t>Tightness in left groin</t>
  </si>
  <si>
    <t>Otto Porter</t>
  </si>
  <si>
    <t>Strained right hip flexor</t>
  </si>
  <si>
    <t>Bruised left thigh</t>
  </si>
  <si>
    <t>Hip injury/bruised right thigh</t>
  </si>
  <si>
    <t>Strianed right hip</t>
  </si>
  <si>
    <t>Tightness in lower right leg</t>
  </si>
  <si>
    <t>Surgery on left leg to remove blood around a contusion</t>
  </si>
  <si>
    <t>Left big toe injury</t>
  </si>
  <si>
    <t>Bruised right knee/right quadriceps injury</t>
  </si>
  <si>
    <t>Lower leg injury</t>
  </si>
  <si>
    <t>Strained rotator cuff in right shoulder</t>
  </si>
  <si>
    <t>Kent Bazemore</t>
  </si>
  <si>
    <t>Bone bruise in right knee</t>
  </si>
  <si>
    <t>Al-Farouq Aminu</t>
  </si>
  <si>
    <t>Bruised/sprained left shoulder</t>
  </si>
  <si>
    <t>out for season, surgery 1/8/2020</t>
  </si>
  <si>
    <t xml:space="preserve">DeAndre Jordan </t>
  </si>
  <si>
    <t>Marvin Williams</t>
  </si>
  <si>
    <t xml:space="preserve">Sprained left ankle </t>
  </si>
  <si>
    <t>Right knee inflammation</t>
  </si>
  <si>
    <t>Right heel injury</t>
  </si>
  <si>
    <t>Fractured nose (surgery)</t>
  </si>
  <si>
    <t>Strained back</t>
  </si>
  <si>
    <t>Bone bruise in left/hyperextended left knee</t>
  </si>
  <si>
    <t>Strained right shoulder</t>
  </si>
  <si>
    <t>Factured nose</t>
  </si>
  <si>
    <t>Taj Gibson</t>
  </si>
  <si>
    <t xml:space="preserve">Surgery on left ankle </t>
  </si>
  <si>
    <t>Bruised (PY)/fractured (CBC) ribs</t>
  </si>
  <si>
    <t>Nicolas Batum</t>
  </si>
  <si>
    <t>Right shoulder injury</t>
  </si>
  <si>
    <t>Wrist injury</t>
  </si>
  <si>
    <t>Lower back injury</t>
  </si>
  <si>
    <t>Sprained lower back</t>
  </si>
  <si>
    <t>Sprained right knee</t>
  </si>
  <si>
    <t>Sprained toe on right foot</t>
  </si>
  <si>
    <t>Sprained right toe</t>
  </si>
  <si>
    <t xml:space="preserve">Strained left foot </t>
  </si>
  <si>
    <t>Corneal abrasion</t>
  </si>
  <si>
    <t>Hyperextended/strained right knee</t>
  </si>
  <si>
    <t>Ulnar nerve contusion</t>
  </si>
  <si>
    <t>Left achilles tendinitis</t>
  </si>
  <si>
    <t>Right eye injury</t>
  </si>
  <si>
    <t>Left hand injury</t>
  </si>
  <si>
    <t>Victor Oladipo</t>
  </si>
  <si>
    <t>Strained/sore right achilles</t>
  </si>
  <si>
    <t>Sprained knee</t>
  </si>
  <si>
    <t>Surgery on right knee to repair reptured quadricep</t>
  </si>
  <si>
    <t>Gerald Green</t>
  </si>
  <si>
    <t>Bruised left heel</t>
  </si>
  <si>
    <t>Left foot injury</t>
  </si>
  <si>
    <t>Mason Plumlee</t>
  </si>
  <si>
    <t>Surgery to repair core muscle injury</t>
  </si>
  <si>
    <t>P.J. Tucker</t>
  </si>
  <si>
    <t>Bruised chest</t>
  </si>
  <si>
    <t>left game</t>
  </si>
  <si>
    <t>Kyle Korver</t>
  </si>
  <si>
    <t>Sprained right big toe</t>
  </si>
  <si>
    <t>Bruised ribs</t>
  </si>
  <si>
    <t>Bruised head</t>
  </si>
  <si>
    <t>Cory Joseph</t>
  </si>
  <si>
    <t>Tony Parker</t>
  </si>
  <si>
    <t>Shin injury</t>
  </si>
  <si>
    <t>Bruised right shin</t>
  </si>
  <si>
    <t>Bruised left toe</t>
  </si>
  <si>
    <t>Bruised left knee/thigh</t>
  </si>
  <si>
    <t>Bruised quadriceps</t>
  </si>
  <si>
    <t>Stiffness in back</t>
  </si>
  <si>
    <t>Ruptured quadricep tendon in left leg</t>
  </si>
  <si>
    <t>Rib injury</t>
  </si>
  <si>
    <t>Jamal Crawford</t>
  </si>
  <si>
    <t xml:space="preserve">Turf toe </t>
  </si>
  <si>
    <t>Sprained left big toe</t>
  </si>
  <si>
    <t>Evan Turner</t>
  </si>
  <si>
    <t>Eye injury</t>
  </si>
  <si>
    <t xml:space="preserve">Draymond Green </t>
  </si>
  <si>
    <t>Bruised left ankle</t>
  </si>
  <si>
    <t>Bruised left shoulder</t>
  </si>
  <si>
    <t>Sprained left index finger</t>
  </si>
  <si>
    <t>Bruised pelvis</t>
  </si>
  <si>
    <t>Gorgui Dieng</t>
  </si>
  <si>
    <t>Sprained right index finger</t>
  </si>
  <si>
    <t>Torn right achilles tendon</t>
  </si>
  <si>
    <t>Anthony Tolliver</t>
  </si>
  <si>
    <t>Sprained MCL in right knee</t>
  </si>
  <si>
    <t>Strained right hip/lower back</t>
  </si>
  <si>
    <t>Zaza Pachulia</t>
  </si>
  <si>
    <t>Bruised right wrist</t>
  </si>
  <si>
    <t>Strained right rotator cuff</t>
  </si>
  <si>
    <t>Bruised right heel</t>
  </si>
  <si>
    <t>Right leg injury</t>
  </si>
  <si>
    <t>Right achilles injury</t>
  </si>
  <si>
    <t>Shaun Livingston</t>
  </si>
  <si>
    <t>Back spasm(P)/sprained left ankle (CBC)</t>
  </si>
  <si>
    <t>DNP, arthroscopic surgery on right big toe (out indefinitely)</t>
  </si>
  <si>
    <t>Hip injury</t>
  </si>
  <si>
    <t>Marcin Gortat</t>
  </si>
  <si>
    <t>Patrick Patterson</t>
  </si>
  <si>
    <t>Bone bruise in right foot</t>
  </si>
  <si>
    <t>Sprained right elbox</t>
  </si>
  <si>
    <t>Dante Cunningham</t>
  </si>
  <si>
    <t>Fractured fibula in right leg</t>
  </si>
  <si>
    <t>Abdominal injury</t>
  </si>
  <si>
    <t>Paul George</t>
  </si>
  <si>
    <t>bruised lower right leg (DTD)</t>
  </si>
  <si>
    <t>placed on IL with sprained left ankle</t>
  </si>
  <si>
    <t>placed on IL with bruised right calf</t>
  </si>
  <si>
    <t>arthroscopic surgery on right knee (out indefinitely)</t>
  </si>
  <si>
    <t>bruised right quadriceps (DTD)</t>
  </si>
  <si>
    <t>placed on IL with right shoulder injury</t>
  </si>
  <si>
    <t>placed on IL with left hamstring injury</t>
  </si>
  <si>
    <t>strained left hamstring (DTD)</t>
  </si>
  <si>
    <t>Kemba Walker</t>
  </si>
  <si>
    <t>sprained left ankle (DTD)</t>
  </si>
  <si>
    <t>sprained left ankle (DNP)</t>
  </si>
  <si>
    <t>surgery on left knee to repair torn meniscus (out for season)</t>
  </si>
  <si>
    <t>placed on IL with sprained neck</t>
  </si>
  <si>
    <t>Bradley Beal</t>
  </si>
  <si>
    <t>placed on IL with stress injury in right fibula</t>
  </si>
  <si>
    <t>placed on IL with fractured left wrist</t>
  </si>
  <si>
    <t>Right hamstring injury</t>
  </si>
  <si>
    <t>Kevin Durant</t>
  </si>
  <si>
    <t>Bruised left hand</t>
  </si>
  <si>
    <t>Fractured rib</t>
  </si>
  <si>
    <t>Blake Griffin</t>
  </si>
  <si>
    <t>strained right hamstring (DNP)</t>
  </si>
  <si>
    <t>placed on IL with strained right hamstring (out for season)</t>
  </si>
  <si>
    <t>back spasms (DNP)</t>
  </si>
  <si>
    <t>right elbow injury (out indefinitely)</t>
  </si>
  <si>
    <t>surgery on right elbow to remove staph infection</t>
  </si>
  <si>
    <t>placed on IL recovering from surgery on right elbow to remove staph infection</t>
  </si>
  <si>
    <t>arthroscopic surgery on right knee (out indefinitely) (date approximate)</t>
  </si>
  <si>
    <t>placed on IL with arthroscopic surgery on right knee</t>
  </si>
  <si>
    <t>right big toe injury (out for season)</t>
  </si>
  <si>
    <t>placed on IL with right big toe injury (out for season)</t>
  </si>
  <si>
    <t>sprained MCL in left knee (out indefinitely)</t>
  </si>
  <si>
    <t>placed on IL with sprained MCL in left knee</t>
  </si>
  <si>
    <t>Bruised right ankle</t>
  </si>
  <si>
    <t>Surgery on left knee</t>
  </si>
  <si>
    <t>Nikola Vucevic</t>
  </si>
  <si>
    <t>DeMar DeRozan</t>
  </si>
  <si>
    <t>Sprained left ankle/foot</t>
  </si>
  <si>
    <t>Kyrie Irving</t>
  </si>
  <si>
    <t xml:space="preserve">Concussion </t>
  </si>
  <si>
    <t>Strained left bicep</t>
  </si>
  <si>
    <t>Strained left shoulder</t>
  </si>
  <si>
    <t>Kawhi Leonard</t>
  </si>
  <si>
    <t>Quadricep tendinitis in left knee</t>
  </si>
  <si>
    <t>Tightness in left calf</t>
  </si>
  <si>
    <t>Bruised right quadricep</t>
  </si>
  <si>
    <t>Lou Williams</t>
  </si>
  <si>
    <t>Sprained left/right foot</t>
  </si>
  <si>
    <t>Right calf injury</t>
  </si>
  <si>
    <t>Mike Conley</t>
  </si>
  <si>
    <t>bruised left thigh (DNP)</t>
  </si>
  <si>
    <t>Sprained foot</t>
  </si>
  <si>
    <t>Jrue Holiday</t>
  </si>
  <si>
    <t>Leg injury</t>
  </si>
  <si>
    <t xml:space="preserve">Strained lower abdominal </t>
  </si>
  <si>
    <t>Left elbow injury</t>
  </si>
  <si>
    <t>Khris Middleton</t>
  </si>
  <si>
    <t>Strained left thigh</t>
  </si>
  <si>
    <t>Torn left hamstring</t>
  </si>
  <si>
    <t>Right finger injury</t>
  </si>
  <si>
    <t>Harrison Barnes</t>
  </si>
  <si>
    <t>Left toe inflammation</t>
  </si>
  <si>
    <t>Reggie Jackson</t>
  </si>
  <si>
    <t>Strained abdominal muscle</t>
  </si>
  <si>
    <t>Eric Bledsoe</t>
  </si>
  <si>
    <t>Right fibula injury</t>
  </si>
  <si>
    <t>Jimmy Butler</t>
  </si>
  <si>
    <t xml:space="preserve">Bruised thigh </t>
  </si>
  <si>
    <t>Meniscus injury in right knee</t>
  </si>
  <si>
    <t>Serge Ibaka</t>
  </si>
  <si>
    <t>Swollen left/right knee</t>
  </si>
  <si>
    <t>Swelling in left knee</t>
  </si>
  <si>
    <t>Dwyane Wade</t>
  </si>
  <si>
    <t>Thigh injury</t>
  </si>
  <si>
    <t>Fractured right elbow</t>
  </si>
  <si>
    <t>Strained left/right hamstring</t>
  </si>
  <si>
    <t>Left wrist injury</t>
  </si>
  <si>
    <t>Marc Gasol</t>
  </si>
  <si>
    <t>Torn abdominal muscle</t>
  </si>
  <si>
    <t>Sprained MCL in left knee</t>
  </si>
  <si>
    <t>Tightness in right groin</t>
  </si>
  <si>
    <t>Hand injury</t>
  </si>
  <si>
    <t>D.J. Augustin</t>
  </si>
  <si>
    <t xml:space="preserve">Bruised left knee </t>
  </si>
  <si>
    <t>Rudy Gay</t>
  </si>
  <si>
    <t>Stiff back</t>
  </si>
  <si>
    <t>Strained patellar tendon in left knee</t>
  </si>
  <si>
    <t>Torn left achilles tendon</t>
  </si>
  <si>
    <t>Bursitis in right heel</t>
  </si>
  <si>
    <t>Derrick Favors</t>
  </si>
  <si>
    <t>Strained arch in right foot</t>
  </si>
  <si>
    <t>Plantar fasciitis in right foot</t>
  </si>
  <si>
    <t>Strained hip</t>
  </si>
  <si>
    <t>Sprained right hip</t>
  </si>
  <si>
    <t>JaVale McGee</t>
  </si>
  <si>
    <t>Tibia injury</t>
  </si>
  <si>
    <t>Paul Millsap</t>
  </si>
  <si>
    <t>Right elbow tendinitis</t>
  </si>
  <si>
    <t>Tightness in left knee</t>
  </si>
  <si>
    <t>Right big toe injury</t>
  </si>
  <si>
    <t>Strained right quadricep</t>
  </si>
  <si>
    <t>Ricky Rubio</t>
  </si>
  <si>
    <t>Darren Collison</t>
  </si>
  <si>
    <t>Sprained right middle finger</t>
  </si>
  <si>
    <t>Wesley Matthews</t>
  </si>
  <si>
    <t>Left hip injury</t>
  </si>
  <si>
    <t>Fractured right fibula</t>
  </si>
  <si>
    <t>Right adductor injury</t>
  </si>
  <si>
    <t>Marco Belinelli</t>
  </si>
  <si>
    <t>Strained left index finger</t>
  </si>
  <si>
    <t>Stiff neck</t>
  </si>
  <si>
    <t>Gordon Hayward</t>
  </si>
  <si>
    <t>Strained left hip flexor</t>
  </si>
  <si>
    <t xml:space="preserve">Plantar faciitis in right foot </t>
  </si>
  <si>
    <t>Patty Mills</t>
  </si>
  <si>
    <t>Kelly Olynyk</t>
  </si>
  <si>
    <t>Bruised right shoulder</t>
  </si>
  <si>
    <t>DeMarre Carroll</t>
  </si>
  <si>
    <t>Strained left achilles</t>
  </si>
  <si>
    <t>Hyperextended left knee</t>
  </si>
  <si>
    <t>Jeremy Lin</t>
  </si>
  <si>
    <t>Bruised right chest muscle</t>
  </si>
  <si>
    <t>Bruised right thigh/back spasms</t>
  </si>
  <si>
    <t>Robin Lopez</t>
  </si>
  <si>
    <t>John Wall</t>
  </si>
  <si>
    <t>Swollen right knee</t>
  </si>
  <si>
    <t>Quadriceps injury</t>
  </si>
  <si>
    <t>E'Twaun Moore</t>
  </si>
  <si>
    <t>Avery Bradley</t>
  </si>
  <si>
    <t>Left shoulder injury</t>
  </si>
  <si>
    <t>Strained left elbow</t>
  </si>
  <si>
    <t>Right shin injury</t>
  </si>
  <si>
    <t>Austin Rivers</t>
  </si>
  <si>
    <t xml:space="preserve">Fractured hand </t>
  </si>
  <si>
    <t>Strained right chilles tendon</t>
  </si>
  <si>
    <t>Garrett Temple</t>
  </si>
  <si>
    <t>Vince Carter</t>
  </si>
  <si>
    <t>Alec Burks</t>
  </si>
  <si>
    <t>Markieff Morris</t>
  </si>
  <si>
    <t>Tightness in right calf</t>
  </si>
  <si>
    <t>Lance Stephenson</t>
  </si>
  <si>
    <t>Sprained toe</t>
  </si>
  <si>
    <t>Ed Davis</t>
  </si>
  <si>
    <t>Sprained left/right ankle</t>
  </si>
  <si>
    <t>Iman Shumpert</t>
  </si>
  <si>
    <t>Sprained MCL</t>
  </si>
  <si>
    <t>Right wrist injury</t>
  </si>
  <si>
    <t>Right index finger injury</t>
  </si>
  <si>
    <t>Mike Scott</t>
  </si>
  <si>
    <t>Fractured left big toe</t>
  </si>
  <si>
    <t>George Hill</t>
  </si>
  <si>
    <t>Ersan Ilyasova</t>
  </si>
  <si>
    <t>Sprained right SC joint/collarbone</t>
  </si>
  <si>
    <t>Tony Snell</t>
  </si>
  <si>
    <t>Patella tendinitis in left knee</t>
  </si>
  <si>
    <t xml:space="preserve">Strained left hip </t>
  </si>
  <si>
    <t>Shelvin Mack</t>
  </si>
  <si>
    <t>Devin Harris</t>
  </si>
  <si>
    <t>Strained right big toe</t>
  </si>
  <si>
    <t>J.J. Barea</t>
  </si>
  <si>
    <t>Strained left oblique</t>
  </si>
  <si>
    <t>Strained left rib muscle</t>
  </si>
  <si>
    <t>Andre Iguodala</t>
  </si>
  <si>
    <t>Right cervical strain</t>
  </si>
  <si>
    <t>Strained left hip</t>
  </si>
  <si>
    <t>Stiffness in lower back</t>
  </si>
  <si>
    <t>Bruised left calf</t>
  </si>
  <si>
    <t>Bruised left leg</t>
  </si>
  <si>
    <t>C.J. Miles</t>
  </si>
  <si>
    <t>Strained right adductor</t>
  </si>
  <si>
    <t>Jared Dudley</t>
  </si>
  <si>
    <t>Matt Dellavedova</t>
  </si>
  <si>
    <t>Left calf tightness</t>
  </si>
  <si>
    <t>Tyson Chandler</t>
  </si>
  <si>
    <t>Bulging disk in neck</t>
  </si>
  <si>
    <t>Carmelo Anthony</t>
  </si>
  <si>
    <t>Torn labrum in right shoulder</t>
  </si>
  <si>
    <t>John Henson</t>
  </si>
  <si>
    <t>Sprained right finger</t>
  </si>
  <si>
    <t>Luc Mbah a Moute</t>
  </si>
  <si>
    <t>Games Played</t>
  </si>
  <si>
    <t>Minutes</t>
  </si>
  <si>
    <t>FGM</t>
  </si>
  <si>
    <t>FGA</t>
  </si>
  <si>
    <t>3PM</t>
  </si>
  <si>
    <t>3PA</t>
  </si>
  <si>
    <t>FTM</t>
  </si>
  <si>
    <t>FTA</t>
  </si>
  <si>
    <t>TOV</t>
  </si>
  <si>
    <t>PF</t>
  </si>
  <si>
    <t>ORB</t>
  </si>
  <si>
    <t>DRB</t>
  </si>
  <si>
    <t>REB</t>
  </si>
  <si>
    <t>AST</t>
  </si>
  <si>
    <t>STL</t>
  </si>
  <si>
    <t>BLK</t>
  </si>
  <si>
    <t>PTS</t>
  </si>
  <si>
    <t>Birth Year</t>
  </si>
  <si>
    <t>Birth Month</t>
  </si>
  <si>
    <t>Birth Date</t>
  </si>
  <si>
    <t>Height cm</t>
  </si>
  <si>
    <t>Weight</t>
  </si>
  <si>
    <t>Aug</t>
  </si>
  <si>
    <t>Jul</t>
  </si>
  <si>
    <t>Dec</t>
  </si>
  <si>
    <t>Mar</t>
  </si>
  <si>
    <t>Feb</t>
  </si>
  <si>
    <t>Nov</t>
  </si>
  <si>
    <t>Apr</t>
  </si>
  <si>
    <t>Jun</t>
  </si>
  <si>
    <t>Sep</t>
  </si>
  <si>
    <t>Oct</t>
  </si>
  <si>
    <t>May</t>
  </si>
  <si>
    <t>Jan</t>
  </si>
  <si>
    <t>Position</t>
  </si>
  <si>
    <t>shooting guard</t>
  </si>
  <si>
    <t>point guard</t>
  </si>
  <si>
    <t>power forward</t>
  </si>
  <si>
    <t>center</t>
  </si>
  <si>
    <t>small forward</t>
  </si>
  <si>
    <t>None</t>
  </si>
  <si>
    <t>Season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</si>
  <si>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</si>
  <si>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</si>
  <si>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</si>
  <si>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</si>
  <si>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</si>
  <si>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</si>
  <si>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</si>
  <si>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</si>
  <si>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</si>
  <si>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Indicator Varible for Seasons</t>
  </si>
  <si>
    <t>Arron Afflalo</t>
  </si>
  <si>
    <t>Cole Aldrich</t>
  </si>
  <si>
    <t>Chris Andersen</t>
  </si>
  <si>
    <t>Joel Anthony</t>
  </si>
  <si>
    <t>Darrell Arthur</t>
  </si>
  <si>
    <t>Andrea Bargnani</t>
  </si>
  <si>
    <t>Brandon Bass</t>
  </si>
  <si>
    <t>Jerryd Bayless</t>
  </si>
  <si>
    <t>DeJuan Blair</t>
  </si>
  <si>
    <t>Andrew Bogut</t>
  </si>
  <si>
    <t>Elton Brand</t>
  </si>
  <si>
    <t>Corey Brewer</t>
  </si>
  <si>
    <t>Aaron Brooks</t>
  </si>
  <si>
    <t>Chase Budinger</t>
  </si>
  <si>
    <t>Caron Butler</t>
  </si>
  <si>
    <t>DeMarcus Cousins</t>
  </si>
  <si>
    <t>Boris Diaw</t>
  </si>
  <si>
    <t>Goran Dragić</t>
  </si>
  <si>
    <t>Jeremy Evans</t>
  </si>
  <si>
    <t>Channing Frye</t>
  </si>
  <si>
    <t>Danilo Gallinari</t>
  </si>
  <si>
    <t>Alonzo Gee</t>
  </si>
  <si>
    <t>Drew Gooden</t>
  </si>
  <si>
    <t>Eric Gordon</t>
  </si>
  <si>
    <t>Chuck Hayes</t>
  </si>
  <si>
    <t>Gerald Henderson</t>
  </si>
  <si>
    <t>J.J. Hickson</t>
  </si>
  <si>
    <t>Dwight Howard</t>
  </si>
  <si>
    <t>Jarrett Jack</t>
  </si>
  <si>
    <t>Al Jefferson</t>
  </si>
  <si>
    <t>Brandon Jennings</t>
  </si>
  <si>
    <t>Amir Johnson</t>
  </si>
  <si>
    <t>James Johnson</t>
  </si>
  <si>
    <t>Joe Johnson</t>
  </si>
  <si>
    <t>Dahntay Jones</t>
  </si>
  <si>
    <t>James Jones</t>
  </si>
  <si>
    <t>DeAndre Jordan</t>
  </si>
  <si>
    <t>Chris Kaman</t>
  </si>
  <si>
    <t>Carl Landry</t>
  </si>
  <si>
    <t>Courtney Lee</t>
  </si>
  <si>
    <t>David Lee</t>
  </si>
  <si>
    <t>John Lucas III</t>
  </si>
  <si>
    <t>Ian Mahinmi</t>
  </si>
  <si>
    <t>Jodie Meeks</t>
  </si>
  <si>
    <t>Andre Miller</t>
  </si>
  <si>
    <t>Greg Monroe</t>
  </si>
  <si>
    <t>Anthony Morrow</t>
  </si>
  <si>
    <t>Gary Neal</t>
  </si>
  <si>
    <t>Jameer Nelson</t>
  </si>
  <si>
    <t>Joakim Noah</t>
  </si>
  <si>
    <t>Dirk Nowitzki</t>
  </si>
  <si>
    <t>Derrick Rose</t>
  </si>
  <si>
    <t>Brandon Rush</t>
  </si>
  <si>
    <t>J.R. Smith</t>
  </si>
  <si>
    <t>Jason Smith</t>
  </si>
  <si>
    <t>Amar'e Stoudemire</t>
  </si>
  <si>
    <t>Jeff Teague</t>
  </si>
  <si>
    <t>Jason Terry</t>
  </si>
  <si>
    <t>Jason Thompson</t>
  </si>
  <si>
    <t>Ekpe Udoh</t>
  </si>
  <si>
    <t>Beno Udrih</t>
  </si>
  <si>
    <t>Anderson Varejão</t>
  </si>
  <si>
    <t>Greivis Vásquez</t>
  </si>
  <si>
    <t>C.J. Watson</t>
  </si>
  <si>
    <t>David West</t>
  </si>
  <si>
    <t>Hassan Whiteside</t>
  </si>
  <si>
    <t>Deron Williams</t>
  </si>
  <si>
    <t>Brandan Wright</t>
  </si>
  <si>
    <t>Aaron Gordon</t>
  </si>
  <si>
    <t>Alan Anderson</t>
  </si>
  <si>
    <t>Alex Len</t>
  </si>
  <si>
    <t>Allen Crabbe</t>
  </si>
  <si>
    <t>Andre Roberson</t>
  </si>
  <si>
    <t>Andrew Nicholson</t>
  </si>
  <si>
    <t>Aron Baynes</t>
  </si>
  <si>
    <t>Ben McLemore</t>
  </si>
  <si>
    <t>Bismack Biyombo</t>
  </si>
  <si>
    <t>Boban Marjanović</t>
  </si>
  <si>
    <t>Bobby Portis</t>
  </si>
  <si>
    <t>Bogdan Bogdanović</t>
  </si>
  <si>
    <t>Brandon Knight</t>
  </si>
  <si>
    <t>Brian Roberts</t>
  </si>
  <si>
    <t>Bruno Caboclo</t>
  </si>
  <si>
    <t>Cameron Payne</t>
  </si>
  <si>
    <t>Chandler Parsons</t>
  </si>
  <si>
    <t>CJ McCollum</t>
  </si>
  <si>
    <t>Clint Capela</t>
  </si>
  <si>
    <t>Cody Zeller</t>
  </si>
  <si>
    <t>Cristiano Felício</t>
  </si>
  <si>
    <t>D'Angelo Russell</t>
  </si>
  <si>
    <t>Dante Exum</t>
  </si>
  <si>
    <t>Darius Miller</t>
  </si>
  <si>
    <t>DeAndre Liggins</t>
  </si>
  <si>
    <t>Delon Wright</t>
  </si>
  <si>
    <t>Dennis Schröder</t>
  </si>
  <si>
    <t>Derrick Williams</t>
  </si>
  <si>
    <t>Devin Booker</t>
  </si>
  <si>
    <t>Dewayne Dedmon</t>
  </si>
  <si>
    <t>Dion Waiters</t>
  </si>
  <si>
    <t>Donald Sloan</t>
  </si>
  <si>
    <t>Donatas Motiejūnas</t>
  </si>
  <si>
    <t>Doug McDermott</t>
  </si>
  <si>
    <t>Dwight Powell</t>
  </si>
  <si>
    <t>Elfrid Payton</t>
  </si>
  <si>
    <t>Emmanuel Mudiay</t>
  </si>
  <si>
    <t>Enes Freedom</t>
  </si>
  <si>
    <t>Evan Fournier</t>
  </si>
  <si>
    <t>Frank Kaminsky</t>
  </si>
  <si>
    <t>Gary Harris</t>
  </si>
  <si>
    <t>Glenn Robinson III</t>
  </si>
  <si>
    <t>Greg Smith</t>
  </si>
  <si>
    <t>Ian Clark</t>
  </si>
  <si>
    <t>Isaiah Canaan</t>
  </si>
  <si>
    <t>Isaiah Thomas</t>
  </si>
  <si>
    <t>Jabari Parker</t>
  </si>
  <si>
    <t>Jae Crowder</t>
  </si>
  <si>
    <t>Jahlil Okafor</t>
  </si>
  <si>
    <t>JaKarr Sampson</t>
  </si>
  <si>
    <t>James Ennis III</t>
  </si>
  <si>
    <t>JaMychal Green</t>
  </si>
  <si>
    <t>Jared Sullinger</t>
  </si>
  <si>
    <t>Jeff Ayres</t>
  </si>
  <si>
    <t>Jeff Withey</t>
  </si>
  <si>
    <t>Jerami Grant</t>
  </si>
  <si>
    <t>Jeremy Lamb</t>
  </si>
  <si>
    <t>Jerian Grant</t>
  </si>
  <si>
    <t>Jimmer Fredette</t>
  </si>
  <si>
    <t>Joe Harris</t>
  </si>
  <si>
    <t>John Jenkins</t>
  </si>
  <si>
    <t>Jon Leuer</t>
  </si>
  <si>
    <t>No injury</t>
  </si>
  <si>
    <t>October</t>
  </si>
  <si>
    <t>January</t>
  </si>
  <si>
    <t>February</t>
  </si>
  <si>
    <t>March</t>
  </si>
  <si>
    <t>April</t>
  </si>
  <si>
    <t>June</t>
  </si>
  <si>
    <t>November</t>
  </si>
  <si>
    <t>December</t>
  </si>
  <si>
    <t>September</t>
  </si>
  <si>
    <t>July</t>
  </si>
  <si>
    <t>Sept</t>
  </si>
  <si>
    <t>Season Start Date</t>
  </si>
  <si>
    <t>Season End Date</t>
  </si>
  <si>
    <t>Minutes Before Injury</t>
  </si>
  <si>
    <t>Minutes per Game</t>
  </si>
  <si>
    <t>Number of Seasons Played</t>
  </si>
  <si>
    <t>Players</t>
  </si>
  <si>
    <t xml:space="preserve">Age </t>
  </si>
  <si>
    <t>Season Year</t>
  </si>
  <si>
    <t>Frequency of Injury</t>
  </si>
  <si>
    <t>Games Before Injury</t>
  </si>
  <si>
    <t>Censored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</si>
</sst>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DF7426-A7F3-4BFA-8627-CA5BF01EFDAC}" name="Table1" displayName="Table1" ref="A1:AP1824" totalsRowCount="1">
  <autoFilter ref="A1:AP1823" xr:uid="{DFDF7426-A7F3-4BFA-8627-CA5BF01EFDAC}"/>
  <tableColumns count="42">
    <tableColumn id="1" xr3:uid="{28AB431E-65F1-438A-B2C2-BB5BFC8152FC}" name="Players"/>
    <tableColumn id="2" xr3:uid="{8FE55809-2688-4683-B18F-52A1D119BDB5}" name="Injury"/>
    <tableColumn id="28" xr3:uid="{B081D70C-176D-479F-822A-DAAF1706EC1D}" name="Season" dataDxfId="77" totalsRowDxfId="78"/>
    <tableColumn id="40" xr3:uid="{037C677F-1C34-476A-977D-38B1D7FDD352}" name="Season Year"/>
    <tableColumn id="37" xr3:uid="{98F2D7BF-08DB-40BF-A20F-7F3305A12F77}" name="Indicator Varible for Seasons" dataDxfId="75" totalsRowDxfId="76"/>
    <tableColumn id="39" xr3:uid="{F735E5A1-06C5-41BB-A2C5-C3EE147FB6BE}" name="Censored Indicator" dataDxfId="73" totalsRowDxfId="74"/>
    <tableColumn id="45" xr3:uid="{D29BCA58-3C0C-427B-AF7E-C04EAA17C1BE}" name="Number of Seasons Played" dataDxfId="71" totalsRowDxfId="72"/>
    <tableColumn id="43" xr3:uid="{4B5AD9FC-4507-4B4F-BCD4-7D2EBBD654AC}" name="Minutes Before Injury" dataDxfId="70">
      <calculatedColumnFormula>Table1[[#This Row],[Minutes]]</calculatedColumnFormula>
    </tableColumn>
    <tableColumn id="46" xr3:uid="{FEEFE3BC-BEF1-48D7-99D9-756AF59E5F0F}" name="Games Before Injury"/>
    <tableColumn id="44" xr3:uid="{59C11E8E-136E-4563-852C-8C502039687B}" name="Minutes per Game" dataDxfId="69">
      <calculatedColumnFormula>Table1[[#This Row],[Minutes]]/Table1[[#This Row],[Games Played]]</calculatedColumnFormula>
    </tableColumn>
    <tableColumn id="3" xr3:uid="{F714062E-23A4-4A6C-849B-7A2D6DD67DFF}" name="Date Occurred"/>
    <tableColumn id="4" xr3:uid="{AFA902B5-07BE-4156-8F56-14CEEDF364E7}" name="Date Returned" dataDxfId="67" totalsRowDxfId="68"/>
    <tableColumn id="41" xr3:uid="{8F0B7F60-C0C0-4309-BE24-51FD64E09F7A}" name="Season Start Date" totalsRowDxfId="66"/>
    <tableColumn id="38" xr3:uid="{63C2300B-26B9-466A-925D-B510D96DE07B}" name="Season End Date" totalsRowDxfId="65"/>
    <tableColumn id="32" xr3:uid="{E7F850E8-0B41-4F86-8FA9-59CE8E4791B2}" name="Frequency of Injury" dataDxfId="64"/>
    <tableColumn id="33" xr3:uid="{FD854740-1535-4E03-90BA-714290B3DEC4}" name="Age " dataDxfId="62" totalsRowDxfId="63">
      <calculatedColumnFormula>DATEDIF(Table1[[#This Row],[Birth Date]],Table1[[#This Row],[Date Returned]],"y")</calculatedColumnFormula>
    </tableColumn>
    <tableColumn id="5" xr3:uid="{874E3A86-46B3-4A6A-A204-BA5F2C597260}" name="Comments"/>
    <tableColumn id="7" xr3:uid="{AC703F70-F535-473D-A372-00ED31A63923}" name="Groupings"/>
    <tableColumn id="6" xr3:uid="{60058758-5B67-4ABD-AE99-971954D71BC8}" name="Days on IL" dataDxfId="61">
      <calculatedColumnFormula>DATEDIF(Table1[[#This Row],[Date Occurred]],Table1[[#This Row],[Date Returned]],"d")</calculatedColumnFormula>
    </tableColumn>
    <tableColumn id="8" xr3:uid="{608EBA1E-EF6A-4368-9FC8-EE7195445AE5}" name="Games Played" dataDxfId="60"/>
    <tableColumn id="9" xr3:uid="{3E95CB8B-305F-40B0-BB49-C343FCE3411A}" name="Minutes" dataDxfId="58" totalsRowDxfId="59"/>
    <tableColumn id="10" xr3:uid="{D668D4F9-130A-44E5-A19B-B8DA8A58AA41}" name="FGM" dataDxfId="56" totalsRowDxfId="57"/>
    <tableColumn id="11" xr3:uid="{63B6A120-C167-4E1B-8F70-D15EF970AF3E}" name="FGA" dataDxfId="54" totalsRowDxfId="55"/>
    <tableColumn id="12" xr3:uid="{7A926496-2B01-4027-8225-8E36AE103FDA}" name="3PM" dataDxfId="52" totalsRowDxfId="53"/>
    <tableColumn id="13" xr3:uid="{84D6E038-7125-4C5F-A934-FA82BBA7995D}" name="3PA" dataDxfId="50" totalsRowDxfId="51"/>
    <tableColumn id="14" xr3:uid="{10DF0C84-5316-4232-86C3-C0EF2FF21239}" name="FTM" dataDxfId="48" totalsRowDxfId="49"/>
    <tableColumn id="15" xr3:uid="{934EB3CC-4813-4A93-AF5C-B3CDF17F368E}" name="FTA" dataDxfId="46" totalsRowDxfId="47"/>
    <tableColumn id="16" xr3:uid="{1E922DD2-5E6D-4265-9B7A-390428656814}" name="TOV" dataDxfId="44" totalsRowDxfId="45"/>
    <tableColumn id="17" xr3:uid="{68B85E45-BA1C-45A4-A3E4-C020760157E3}" name="PF" dataDxfId="42" totalsRowDxfId="43"/>
    <tableColumn id="18" xr3:uid="{A06969AB-74AB-453E-8CDC-BC0224EB1817}" name="ORB" dataDxfId="40" totalsRowDxfId="41"/>
    <tableColumn id="19" xr3:uid="{89766056-CB3A-4845-9CDF-755B765A50BE}" name="DRB" dataDxfId="38" totalsRowDxfId="39"/>
    <tableColumn id="20" xr3:uid="{D215C90A-524C-448B-B902-62BD33268617}" name="REB" dataDxfId="36" totalsRowDxfId="37"/>
    <tableColumn id="21" xr3:uid="{9F1A8FCA-ADA0-4AEF-89E2-50731E898EB0}" name="AST" dataDxfId="34" totalsRowDxfId="35"/>
    <tableColumn id="22" xr3:uid="{F6E227EA-8460-4A8C-BEAE-48848EF31AB6}" name="STL" dataDxfId="32" totalsRowDxfId="33"/>
    <tableColumn id="23" xr3:uid="{EEBED705-9C00-4892-A152-7FCFF98F12F3}" name="BLK" dataDxfId="30" totalsRowDxfId="31"/>
    <tableColumn id="24" xr3:uid="{493DE819-15FE-4E6B-AAB8-623D29BD4CA0}" name="PTS" dataDxfId="28" totalsRowDxfId="29"/>
    <tableColumn id="25" xr3:uid="{FE7BA85D-EE5A-4C1E-A813-8F7BBD2CC915}" name="Birth Year" dataDxfId="27"/>
    <tableColumn id="26" xr3:uid="{BC30493E-A8CF-4796-9A88-0AE7F8E769A6}" name="Birth Month" dataDxfId="26"/>
    <tableColumn id="27" xr3:uid="{73734DC5-7EAB-4040-BEDC-A804D420511A}" name="Birth Date" dataDxfId="24" totalsRowDxfId="25"/>
    <tableColumn id="29" xr3:uid="{B1E3F91C-F3CF-40B4-96DA-0CC0631E931D}" name="Height cm" dataDxfId="23"/>
    <tableColumn id="30" xr3:uid="{2465BBD8-D5F0-4567-9055-858CEB2A5485}" name="Weight" dataDxfId="22"/>
    <tableColumn id="31" xr3:uid="{B3C0C1C2-A239-4A82-8F31-160B6FF885C4}" name="Position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asketball-reference.com/players/g/gallida01.html?utm_source=direct&amp;utm_medium=Share&amp;utm_campaign=ShareTool" TargetMode="External"/><Relationship Id="rId671" Type="http://schemas.openxmlformats.org/officeDocument/2006/relationships/hyperlink" Target="https://www.basketball-reference.com/players/c/crabbal01.html?utm_source=direct&amp;utm_medium=Share&amp;utm_campaign=ShareTool" TargetMode="External"/><Relationship Id="rId769" Type="http://schemas.openxmlformats.org/officeDocument/2006/relationships/hyperlink" Target="https://www.basketball-reference.com/players/c/capelca01.html?utm_source=direct&amp;utm_medium=Share&amp;utm_campaign=ShareTool" TargetMode="External"/><Relationship Id="rId21" Type="http://schemas.openxmlformats.org/officeDocument/2006/relationships/hyperlink" Target="https://www.basketball-reference.com/players/b/breweco01.html?utm_source=direct&amp;utm_medium=Share&amp;utm_campaign=ShareTool" TargetMode="External"/><Relationship Id="rId324" Type="http://schemas.openxmlformats.org/officeDocument/2006/relationships/hyperlink" Target="https://www.basketball-reference.com/players/g/greenja01.html?utm_source=direct&amp;utm_medium=Share&amp;utm_campaign=ShareTool" TargetMode="External"/><Relationship Id="rId531" Type="http://schemas.openxmlformats.org/officeDocument/2006/relationships/hyperlink" Target="https://www.basketball-reference.com/players/s/sloando01.html?utm_source=direct&amp;utm_medium=Share&amp;utm_campaign=ShareTool" TargetMode="External"/><Relationship Id="rId629" Type="http://schemas.openxmlformats.org/officeDocument/2006/relationships/hyperlink" Target="https://www.basketball-reference.com/players/b/brookaa01.html?utm_source=direct&amp;utm_medium=Share&amp;utm_campaign=ShareTool" TargetMode="External"/><Relationship Id="rId170" Type="http://schemas.openxmlformats.org/officeDocument/2006/relationships/hyperlink" Target="https://www.basketball-reference.com/players/f/feliccr01.html?utm_source=direct&amp;utm_medium=Share&amp;utm_campaign=ShareTool" TargetMode="External"/><Relationship Id="rId836" Type="http://schemas.openxmlformats.org/officeDocument/2006/relationships/hyperlink" Target="https://www.basketball-reference.com/players/c/cabocbr01.html?utm_source=direct&amp;utm_medium=Share&amp;utm_campaign=ShareTool" TargetMode="External"/><Relationship Id="rId268" Type="http://schemas.openxmlformats.org/officeDocument/2006/relationships/hyperlink" Target="https://www.basketball-reference.com/players/l/lambje01.html?utm_source=direct&amp;utm_medium=Share&amp;utm_campaign=ShareTool" TargetMode="External"/><Relationship Id="rId475" Type="http://schemas.openxmlformats.org/officeDocument/2006/relationships/hyperlink" Target="https://www.basketball-reference.com/players/k/kanteen01.html?utm_source=direct&amp;utm_medium=Share&amp;utm_campaign=ShareTool" TargetMode="External"/><Relationship Id="rId682" Type="http://schemas.openxmlformats.org/officeDocument/2006/relationships/hyperlink" Target="https://www.basketball-reference.com/players/m/millean02.html?utm_source=direct&amp;utm_medium=Share&amp;utm_campaign=ShareTool" TargetMode="External"/><Relationship Id="rId32" Type="http://schemas.openxmlformats.org/officeDocument/2006/relationships/hyperlink" Target="https://www.basketball-reference.com/players/w/willide01.html?utm_source=direct&amp;utm_medium=Share&amp;utm_campaign=ShareTool" TargetMode="External"/><Relationship Id="rId128" Type="http://schemas.openxmlformats.org/officeDocument/2006/relationships/hyperlink" Target="https://www.basketball-reference.com/players/a/afflaar01.html?utm_source=direct&amp;utm_medium=Share&amp;utm_campaign=ShareTool" TargetMode="External"/><Relationship Id="rId335" Type="http://schemas.openxmlformats.org/officeDocument/2006/relationships/hyperlink" Target="https://www.basketball-reference.com/players/n/nelsoja01.html?utm_source=direct&amp;utm_medium=Share&amp;utm_campaign=ShareTool" TargetMode="External"/><Relationship Id="rId542" Type="http://schemas.openxmlformats.org/officeDocument/2006/relationships/hyperlink" Target="https://www.basketball-reference.com/players/b/bookede01.html?utm_source=direct&amp;utm_medium=Share&amp;utm_campaign=ShareTool" TargetMode="External"/><Relationship Id="rId181" Type="http://schemas.openxmlformats.org/officeDocument/2006/relationships/hyperlink" Target="https://www.basketball-reference.com/players/s/sloando01.html?utm_source=direct&amp;utm_medium=Share&amp;utm_campaign=ShareTool" TargetMode="External"/><Relationship Id="rId402" Type="http://schemas.openxmlformats.org/officeDocument/2006/relationships/hyperlink" Target="https://www.basketball-reference.com/players/m/mahinia01.html?utm_source=direct&amp;utm_medium=Share&amp;utm_campaign=ShareTool" TargetMode="External"/><Relationship Id="rId847" Type="http://schemas.openxmlformats.org/officeDocument/2006/relationships/hyperlink" Target="https://www.basketball-reference.com/players/r/rushbr01.html?utm_source=direct&amp;utm_medium=Share&amp;utm_campaign=ShareTool" TargetMode="External"/><Relationship Id="rId279" Type="http://schemas.openxmlformats.org/officeDocument/2006/relationships/hyperlink" Target="https://www.basketball-reference.com/players/t/teaguje01.html?utm_source=direct&amp;utm_medium=Share&amp;utm_campaign=ShareTool" TargetMode="External"/><Relationship Id="rId486" Type="http://schemas.openxmlformats.org/officeDocument/2006/relationships/hyperlink" Target="https://www.basketball-reference.com/players/k/kanteen01.html?utm_source=direct&amp;utm_medium=Share&amp;utm_campaign=ShareTool" TargetMode="External"/><Relationship Id="rId693" Type="http://schemas.openxmlformats.org/officeDocument/2006/relationships/hyperlink" Target="https://www.basketball-reference.com/players/n/nichoan01.html?utm_source=direct&amp;utm_medium=Share&amp;utm_campaign=ShareTool" TargetMode="External"/><Relationship Id="rId707" Type="http://schemas.openxmlformats.org/officeDocument/2006/relationships/hyperlink" Target="https://www.basketball-reference.com/players/m/morroan01.html?utm_source=direct&amp;utm_medium=Share&amp;utm_campaign=ShareTool" TargetMode="External"/><Relationship Id="rId43" Type="http://schemas.openxmlformats.org/officeDocument/2006/relationships/hyperlink" Target="https://www.basketball-reference.com/players/b/brandel01.html?utm_source=direct&amp;utm_medium=Share&amp;utm_campaign=ShareTool" TargetMode="External"/><Relationship Id="rId139" Type="http://schemas.openxmlformats.org/officeDocument/2006/relationships/hyperlink" Target="https://www.basketball-reference.com/players/a/anderch01.html?utm_source=direct&amp;utm_medium=Share&amp;utm_campaign=ShareTool" TargetMode="External"/><Relationship Id="rId346" Type="http://schemas.openxmlformats.org/officeDocument/2006/relationships/hyperlink" Target="https://www.basketball-reference.com/players/s/smithjr01.html?utm_source=direct&amp;utm_medium=Share&amp;utm_campaign=ShareTool" TargetMode="External"/><Relationship Id="rId553" Type="http://schemas.openxmlformats.org/officeDocument/2006/relationships/hyperlink" Target="https://www.basketball-reference.com/players/r/rosede01.html?utm_source=direct&amp;utm_medium=Share&amp;utm_campaign=ShareTool" TargetMode="External"/><Relationship Id="rId760" Type="http://schemas.openxmlformats.org/officeDocument/2006/relationships/hyperlink" Target="https://www.basketball-reference.com/players/j/josepco01.html?utm_source=direct&amp;utm_medium=Share&amp;utm_campaign=ShareTool" TargetMode="External"/><Relationship Id="rId192" Type="http://schemas.openxmlformats.org/officeDocument/2006/relationships/hyperlink" Target="https://www.basketball-reference.com/players/r/redicjj01.html?utm_source=direct&amp;utm_medium=Share&amp;utm_campaign=ShareTool" TargetMode="External"/><Relationship Id="rId206" Type="http://schemas.openxmlformats.org/officeDocument/2006/relationships/hyperlink" Target="https://www.basketball-reference.com/players/b/butleca01.html?utm_source=direct&amp;utm_medium=Share&amp;utm_campaign=ShareTool" TargetMode="External"/><Relationship Id="rId413" Type="http://schemas.openxmlformats.org/officeDocument/2006/relationships/hyperlink" Target="https://www.basketball-reference.com/players/m/monrogr01.html?utm_source=direct&amp;utm_medium=Share&amp;utm_campaign=ShareTool" TargetMode="External"/><Relationship Id="rId858" Type="http://schemas.openxmlformats.org/officeDocument/2006/relationships/hyperlink" Target="https://www.basketball-reference.com/players/r/rushbr01.html?utm_source=direct&amp;utm_medium=Share&amp;utm_campaign=ShareTool" TargetMode="External"/><Relationship Id="rId497" Type="http://schemas.openxmlformats.org/officeDocument/2006/relationships/hyperlink" Target="https://www.basketball-reference.com/players/m/motiedo01.html?utm_source=direct&amp;utm_medium=Share&amp;utm_campaign=ShareTool" TargetMode="External"/><Relationship Id="rId620" Type="http://schemas.openxmlformats.org/officeDocument/2006/relationships/hyperlink" Target="https://www.basketball-reference.com/players/l/lillada01.html?utm_source=direct&amp;utm_medium=Share&amp;utm_campaign=ShareTool" TargetMode="External"/><Relationship Id="rId718" Type="http://schemas.openxmlformats.org/officeDocument/2006/relationships/hyperlink" Target="https://www.basketball-reference.com/players/t/tollian01.html?utm_source=direct&amp;utm_medium=Share&amp;utm_campaign=ShareTool" TargetMode="External"/><Relationship Id="rId357" Type="http://schemas.openxmlformats.org/officeDocument/2006/relationships/hyperlink" Target="https://www.basketball-reference.com/players/s/sampsja02.html?utm_source=direct&amp;utm_medium=Share&amp;utm_campaign=ShareTool" TargetMode="External"/><Relationship Id="rId54" Type="http://schemas.openxmlformats.org/officeDocument/2006/relationships/hyperlink" Target="https://www.basketball-reference.com/players/p/parkeja01.html?utm_source=direct&amp;utm_medium=Share&amp;utm_campaign=ShareTool" TargetMode="External"/><Relationship Id="rId217" Type="http://schemas.openxmlformats.org/officeDocument/2006/relationships/hyperlink" Target="https://www.basketball-reference.com/players/l/leuerjo01.html?utm_source=direct&amp;utm_medium=Share&amp;utm_campaign=ShareTool" TargetMode="External"/><Relationship Id="rId564" Type="http://schemas.openxmlformats.org/officeDocument/2006/relationships/hyperlink" Target="https://www.basketball-reference.com/players/w/willide01.html?utm_source=direct&amp;utm_medium=Share&amp;utm_campaign=ShareTool" TargetMode="External"/><Relationship Id="rId771" Type="http://schemas.openxmlformats.org/officeDocument/2006/relationships/hyperlink" Target="https://www.basketball-reference.com/players/m/mccolcj01.html?utm_source=direct&amp;utm_medium=Share&amp;utm_campaign=ShareTool" TargetMode="External"/><Relationship Id="rId869" Type="http://schemas.openxmlformats.org/officeDocument/2006/relationships/hyperlink" Target="https://www.basketball-reference.com/players/p/portibo01.html?utm_source=direct&amp;utm_medium=Share&amp;utm_campaign=ShareTool" TargetMode="External"/><Relationship Id="rId424" Type="http://schemas.openxmlformats.org/officeDocument/2006/relationships/hyperlink" Target="https://www.basketball-reference.com/players/r/robingl02.html?utm_source=direct&amp;utm_medium=Share&amp;utm_campaign=ShareTool" TargetMode="External"/><Relationship Id="rId631" Type="http://schemas.openxmlformats.org/officeDocument/2006/relationships/hyperlink" Target="https://www.basketball-reference.com/players/b/brookaa01.html?utm_source=direct&amp;utm_medium=Share&amp;utm_campaign=ShareTool" TargetMode="External"/><Relationship Id="rId729" Type="http://schemas.openxmlformats.org/officeDocument/2006/relationships/hyperlink" Target="https://www.basketball-reference.com/players/u/udrihbe01.html?utm_source=direct&amp;utm_medium=Share&amp;utm_campaign=ShareTool" TargetMode="External"/><Relationship Id="rId270" Type="http://schemas.openxmlformats.org/officeDocument/2006/relationships/hyperlink" Target="https://www.basketball-reference.com/players/w/witheje01.html?utm_source=direct&amp;utm_medium=Share&amp;utm_campaign=ShareTool" TargetMode="External"/><Relationship Id="rId65" Type="http://schemas.openxmlformats.org/officeDocument/2006/relationships/hyperlink" Target="https://www.basketball-reference.com/players/p/pendeje02.html?utm_source=direct&amp;utm_medium=Share&amp;utm_campaign=ShareTool" TargetMode="External"/><Relationship Id="rId130" Type="http://schemas.openxmlformats.org/officeDocument/2006/relationships/hyperlink" Target="https://www.basketball-reference.com/players/u/udrihbe01.html?utm_source=direct&amp;utm_medium=Share&amp;utm_campaign=ShareTool" TargetMode="External"/><Relationship Id="rId368" Type="http://schemas.openxmlformats.org/officeDocument/2006/relationships/hyperlink" Target="https://www.basketball-reference.com/players/c/crowdja01.html?utm_source=direct&amp;utm_medium=Share&amp;utm_campaign=ShareTool" TargetMode="External"/><Relationship Id="rId575" Type="http://schemas.openxmlformats.org/officeDocument/2006/relationships/hyperlink" Target="https://www.basketball-reference.com/players/l/leeda02.html?utm_source=direct&amp;utm_medium=Share&amp;utm_campaign=ShareTool" TargetMode="External"/><Relationship Id="rId782" Type="http://schemas.openxmlformats.org/officeDocument/2006/relationships/hyperlink" Target="https://www.basketball-reference.com/players/a/aldrico01.html?utm_source=direct&amp;utm_medium=Share&amp;utm_campaign=ShareTool" TargetMode="External"/><Relationship Id="rId228" Type="http://schemas.openxmlformats.org/officeDocument/2006/relationships/hyperlink" Target="https://www.basketball-reference.com/players/j/johnsjo02.html?utm_source=direct&amp;utm_medium=Share&amp;utm_campaign=ShareTool" TargetMode="External"/><Relationship Id="rId435" Type="http://schemas.openxmlformats.org/officeDocument/2006/relationships/hyperlink" Target="https://www.basketball-reference.com/players/h/hendege02.html?utm_source=direct&amp;utm_medium=Share&amp;utm_campaign=ShareTool" TargetMode="External"/><Relationship Id="rId642" Type="http://schemas.openxmlformats.org/officeDocument/2006/relationships/hyperlink" Target="https://www.basketball-reference.com/players/a/anderal01.html?utm_source=direct&amp;utm_medium=Share&amp;utm_campaign=ShareTool" TargetMode="External"/><Relationship Id="rId281" Type="http://schemas.openxmlformats.org/officeDocument/2006/relationships/hyperlink" Target="https://www.basketball-reference.com/players/p/pendeje02.html?utm_source=direct&amp;utm_medium=Share&amp;utm_campaign=ShareTool" TargetMode="External"/><Relationship Id="rId502" Type="http://schemas.openxmlformats.org/officeDocument/2006/relationships/hyperlink" Target="https://www.basketball-reference.com/players/p/poweldw01.html?utm_source=direct&amp;utm_medium=Share&amp;utm_campaign=ShareTool" TargetMode="External"/><Relationship Id="rId76" Type="http://schemas.openxmlformats.org/officeDocument/2006/relationships/hyperlink" Target="https://www.basketball-reference.com/players/c/carrode01.html?utm_source=direct&amp;utm_medium=Share&amp;utm_campaign=ShareTool" TargetMode="External"/><Relationship Id="rId141" Type="http://schemas.openxmlformats.org/officeDocument/2006/relationships/hyperlink" Target="https://www.basketball-reference.com/players/b/butleca01.html?utm_source=direct&amp;utm_medium=Share&amp;utm_campaign=ShareTool" TargetMode="External"/><Relationship Id="rId379" Type="http://schemas.openxmlformats.org/officeDocument/2006/relationships/hyperlink" Target="https://www.basketball-reference.com/players/c/canaais01.html?utm_source=direct&amp;utm_medium=Share&amp;utm_campaign=ShareTool" TargetMode="External"/><Relationship Id="rId586" Type="http://schemas.openxmlformats.org/officeDocument/2006/relationships/hyperlink" Target="https://www.basketball-reference.com/players/l/leeda02.html?utm_source=direct&amp;utm_medium=Share&amp;utm_campaign=ShareTool" TargetMode="External"/><Relationship Id="rId793" Type="http://schemas.openxmlformats.org/officeDocument/2006/relationships/hyperlink" Target="https://www.basketball-reference.com/players/h/hayesch01.html?utm_source=direct&amp;utm_medium=Share&amp;utm_campaign=ShareTool" TargetMode="External"/><Relationship Id="rId807" Type="http://schemas.openxmlformats.org/officeDocument/2006/relationships/hyperlink" Target="https://www.basketball-reference.com/players/a/anderch01.html?utm_source=direct&amp;utm_medium=Share&amp;utm_campaign=ShareTool" TargetMode="External"/><Relationship Id="rId7" Type="http://schemas.openxmlformats.org/officeDocument/2006/relationships/hyperlink" Target="https://www.basketball-reference.com/players/n/nichoan01.html?utm_source=direct&amp;utm_medium=Share&amp;utm_campaign=ShareTool" TargetMode="External"/><Relationship Id="rId239" Type="http://schemas.openxmlformats.org/officeDocument/2006/relationships/hyperlink" Target="https://www.basketball-reference.com/players/n/noahjo01.html?utm_source=direct&amp;utm_medium=Share&amp;utm_campaign=ShareTool" TargetMode="External"/><Relationship Id="rId446" Type="http://schemas.openxmlformats.org/officeDocument/2006/relationships/hyperlink" Target="https://www.basketball-reference.com/players/h/harriga01.html?utm_source=direct&amp;utm_medium=Share&amp;utm_campaign=ShareTool" TargetMode="External"/><Relationship Id="rId653" Type="http://schemas.openxmlformats.org/officeDocument/2006/relationships/hyperlink" Target="https://www.basketball-reference.com/players/l/lenal01.html?utm_source=direct&amp;utm_medium=Share&amp;utm_campaign=ShareTool" TargetMode="External"/><Relationship Id="rId292" Type="http://schemas.openxmlformats.org/officeDocument/2006/relationships/hyperlink" Target="https://www.basketball-reference.com/players/t/thompja02.html?utm_source=direct&amp;utm_medium=Share&amp;utm_campaign=ShareTool" TargetMode="External"/><Relationship Id="rId306" Type="http://schemas.openxmlformats.org/officeDocument/2006/relationships/hyperlink" Target="https://www.basketball-reference.com/players/t/terryja01.html?utm_source=direct&amp;utm_medium=Share&amp;utm_campaign=ShareTool" TargetMode="External"/><Relationship Id="rId860" Type="http://schemas.openxmlformats.org/officeDocument/2006/relationships/hyperlink" Target="https://www.basketball-reference.com/players/k/knighbr03.html?utm_source=direct&amp;utm_medium=Share&amp;utm_campaign=ShareTool" TargetMode="External"/><Relationship Id="rId87" Type="http://schemas.openxmlformats.org/officeDocument/2006/relationships/hyperlink" Target="https://www.basketball-reference.com/players/g/grantje01.html?utm_source=direct&amp;utm_medium=Share&amp;utm_campaign=ShareTool" TargetMode="External"/><Relationship Id="rId513" Type="http://schemas.openxmlformats.org/officeDocument/2006/relationships/hyperlink" Target="https://www.basketball-reference.com/players/p/poweldw01.html?utm_source=direct&amp;utm_medium=Share&amp;utm_campaign=ShareTool" TargetMode="External"/><Relationship Id="rId597" Type="http://schemas.openxmlformats.org/officeDocument/2006/relationships/hyperlink" Target="https://www.basketball-reference.com/players/a/arthuda01.html?utm_source=direct&amp;utm_medium=Share&amp;utm_campaign=ShareTool" TargetMode="External"/><Relationship Id="rId720" Type="http://schemas.openxmlformats.org/officeDocument/2006/relationships/hyperlink" Target="https://www.basketball-reference.com/players/t/tollian01.html?utm_source=direct&amp;utm_medium=Share&amp;utm_campaign=ShareTool" TargetMode="External"/><Relationship Id="rId818" Type="http://schemas.openxmlformats.org/officeDocument/2006/relationships/hyperlink" Target="https://www.basketball-reference.com/players/b/budinch01.html?utm_source=direct&amp;utm_medium=Share&amp;utm_campaign=ShareTool" TargetMode="External"/><Relationship Id="rId152" Type="http://schemas.openxmlformats.org/officeDocument/2006/relationships/hyperlink" Target="https://www.basketball-reference.com/players/g/geeal01.html?utm_source=direct&amp;utm_medium=Share&amp;utm_campaign=ShareTool" TargetMode="External"/><Relationship Id="rId457" Type="http://schemas.openxmlformats.org/officeDocument/2006/relationships/hyperlink" Target="https://www.basketball-reference.com/players/f/fournev01.html?utm_source=direct&amp;utm_medium=Share&amp;utm_campaign=ShareTool" TargetMode="External"/><Relationship Id="rId664" Type="http://schemas.openxmlformats.org/officeDocument/2006/relationships/hyperlink" Target="https://www.basketball-reference.com/players/j/johnsam01.html?utm_source=direct&amp;utm_medium=Share&amp;utm_campaign=ShareTool" TargetMode="External"/><Relationship Id="rId871" Type="http://schemas.openxmlformats.org/officeDocument/2006/relationships/hyperlink" Target="https://www.basketball-reference.com/players/d/diawbo01.html?utm_source=direct&amp;utm_medium=Share&amp;utm_campaign=ShareTool" TargetMode="External"/><Relationship Id="rId14" Type="http://schemas.openxmlformats.org/officeDocument/2006/relationships/hyperlink" Target="https://www.basketball-reference.com/players/m/marjabo01.html?utm_source=direct&amp;utm_medium=Share&amp;utm_campaign=ShareTool" TargetMode="External"/><Relationship Id="rId317" Type="http://schemas.openxmlformats.org/officeDocument/2006/relationships/hyperlink" Target="https://www.basketball-reference.com/players/j/johnsja01.html?utm_source=direct&amp;utm_medium=Share&amp;utm_campaign=ShareTool" TargetMode="External"/><Relationship Id="rId524" Type="http://schemas.openxmlformats.org/officeDocument/2006/relationships/hyperlink" Target="https://www.basketball-reference.com/players/s/sloando01.html?utm_source=direct&amp;utm_medium=Share&amp;utm_campaign=ShareTool" TargetMode="External"/><Relationship Id="rId731" Type="http://schemas.openxmlformats.org/officeDocument/2006/relationships/hyperlink" Target="https://www.basketball-reference.com/players/u/udrihbe01.html?utm_source=direct&amp;utm_medium=Share&amp;utm_campaign=ShareTool" TargetMode="External"/><Relationship Id="rId98" Type="http://schemas.openxmlformats.org/officeDocument/2006/relationships/hyperlink" Target="https://www.basketball-reference.com/players/w/whiteha01.html?utm_source=direct&amp;utm_medium=Share&amp;utm_campaign=ShareTool" TargetMode="External"/><Relationship Id="rId163" Type="http://schemas.openxmlformats.org/officeDocument/2006/relationships/hyperlink" Target="https://www.basketball-reference.com/players/p/parsoch01.html?utm_source=direct&amp;utm_medium=Share&amp;utm_campaign=ShareTool" TargetMode="External"/><Relationship Id="rId370" Type="http://schemas.openxmlformats.org/officeDocument/2006/relationships/hyperlink" Target="https://www.basketball-reference.com/players/h/hicksjj01.html?utm_source=direct&amp;utm_medium=Share&amp;utm_campaign=ShareTool" TargetMode="External"/><Relationship Id="rId829" Type="http://schemas.openxmlformats.org/officeDocument/2006/relationships/hyperlink" Target="https://www.basketball-reference.com/players/l/landrca01.html?utm_source=direct&amp;utm_medium=Share&amp;utm_campaign=ShareTool" TargetMode="External"/><Relationship Id="rId230" Type="http://schemas.openxmlformats.org/officeDocument/2006/relationships/hyperlink" Target="https://www.basketball-reference.com/players/j/johnsjo02.html?utm_source=direct&amp;utm_medium=Share&amp;utm_campaign=ShareTool" TargetMode="External"/><Relationship Id="rId468" Type="http://schemas.openxmlformats.org/officeDocument/2006/relationships/hyperlink" Target="https://www.basketball-reference.com/players/g/gordoer01.html?utm_source=direct&amp;utm_medium=Share&amp;utm_campaign=ShareTool" TargetMode="External"/><Relationship Id="rId675" Type="http://schemas.openxmlformats.org/officeDocument/2006/relationships/hyperlink" Target="https://www.basketball-reference.com/players/s/stoudam01.html?utm_source=direct&amp;utm_medium=Share&amp;utm_campaign=ShareTool" TargetMode="External"/><Relationship Id="rId882" Type="http://schemas.openxmlformats.org/officeDocument/2006/relationships/hyperlink" Target="https://www.basketball-reference.com/players/g/griffbl01.html?utm_source=direct&amp;utm_medium=Share&amp;utm_campaign=ShareTool" TargetMode="External"/><Relationship Id="rId25" Type="http://schemas.openxmlformats.org/officeDocument/2006/relationships/hyperlink" Target="https://www.basketball-reference.com/players/r/russeda01.html?utm_source=direct&amp;utm_medium=Share&amp;utm_campaign=ShareTool" TargetMode="External"/><Relationship Id="rId328" Type="http://schemas.openxmlformats.org/officeDocument/2006/relationships/hyperlink" Target="https://www.basketball-reference.com/players/j/johnsja01.html?utm_source=direct&amp;utm_medium=Share&amp;utm_campaign=ShareTool" TargetMode="External"/><Relationship Id="rId535" Type="http://schemas.openxmlformats.org/officeDocument/2006/relationships/hyperlink" Target="https://www.basketball-reference.com/players/g/goodedr01.html?utm_source=direct&amp;utm_medium=Share&amp;utm_campaign=ShareTool" TargetMode="External"/><Relationship Id="rId742" Type="http://schemas.openxmlformats.org/officeDocument/2006/relationships/hyperlink" Target="https://www.basketball-reference.com/players/m/marjabo01.html?utm_source=direct&amp;utm_medium=Share&amp;utm_campaign=ShareTool" TargetMode="External"/><Relationship Id="rId174" Type="http://schemas.openxmlformats.org/officeDocument/2006/relationships/hyperlink" Target="https://www.basketball-reference.com/players/l/liggide01.html?utm_source=direct&amp;utm_medium=Share&amp;utm_campaign=ShareTool" TargetMode="External"/><Relationship Id="rId381" Type="http://schemas.openxmlformats.org/officeDocument/2006/relationships/hyperlink" Target="https://www.basketball-reference.com/players/c/canaais01.html?utm_source=direct&amp;utm_medium=Share&amp;utm_campaign=ShareTool" TargetMode="External"/><Relationship Id="rId602" Type="http://schemas.openxmlformats.org/officeDocument/2006/relationships/hyperlink" Target="https://www.basketball-reference.com/players/a/arthuda01.html?utm_source=direct&amp;utm_medium=Share&amp;utm_campaign=ShareTool" TargetMode="External"/><Relationship Id="rId241" Type="http://schemas.openxmlformats.org/officeDocument/2006/relationships/hyperlink" Target="https://www.basketball-reference.com/players/h/harrijo01.html?utm_source=direct&amp;utm_medium=Share&amp;utm_campaign=ShareTool" TargetMode="External"/><Relationship Id="rId479" Type="http://schemas.openxmlformats.org/officeDocument/2006/relationships/hyperlink" Target="https://www.basketball-reference.com/players/u/udohek01.html?utm_source=direct&amp;utm_medium=Share&amp;utm_campaign=ShareTool" TargetMode="External"/><Relationship Id="rId686" Type="http://schemas.openxmlformats.org/officeDocument/2006/relationships/hyperlink" Target="https://www.basketball-reference.com/players/n/nichoan01.html?utm_source=direct&amp;utm_medium=Share&amp;utm_campaign=ShareTool" TargetMode="External"/><Relationship Id="rId36" Type="http://schemas.openxmlformats.org/officeDocument/2006/relationships/hyperlink" Target="https://www.basketball-reference.com/players/w/waitedi01.html?utm_source=direct&amp;utm_medium=Share&amp;utm_campaign=ShareTool" TargetMode="External"/><Relationship Id="rId339" Type="http://schemas.openxmlformats.org/officeDocument/2006/relationships/hyperlink" Target="https://www.basketball-reference.com/players/n/nelsoja01.html?utm_source=direct&amp;utm_medium=Share&amp;utm_campaign=ShareTool" TargetMode="External"/><Relationship Id="rId546" Type="http://schemas.openxmlformats.org/officeDocument/2006/relationships/hyperlink" Target="https://www.basketball-reference.com/players/b/bookede01.html?utm_source=direct&amp;utm_medium=Share&amp;utm_campaign=ShareTool" TargetMode="External"/><Relationship Id="rId753" Type="http://schemas.openxmlformats.org/officeDocument/2006/relationships/hyperlink" Target="https://www.basketball-reference.com/players/f/feliccr01.html?utm_source=direct&amp;utm_medium=Share&amp;utm_campaign=ShareTool" TargetMode="External"/><Relationship Id="rId101" Type="http://schemas.openxmlformats.org/officeDocument/2006/relationships/hyperlink" Target="https://www.basketball-reference.com/players/a/antetgi01.html?utm_source=direct&amp;utm_medium=Share&amp;utm_campaign=ShareTool" TargetMode="External"/><Relationship Id="rId185" Type="http://schemas.openxmlformats.org/officeDocument/2006/relationships/hyperlink" Target="https://www.basketball-reference.com/players/g/greenge01.html?utm_source=direct&amp;utm_medium=Share&amp;utm_campaign=ShareTool" TargetMode="External"/><Relationship Id="rId406" Type="http://schemas.openxmlformats.org/officeDocument/2006/relationships/hyperlink" Target="https://www.basketball-reference.com/players/d/dienggo01.html?utm_source=direct&amp;utm_medium=Share&amp;utm_campaign=ShareTool" TargetMode="External"/><Relationship Id="rId392" Type="http://schemas.openxmlformats.org/officeDocument/2006/relationships/hyperlink" Target="https://www.basketball-reference.com/players/w/whiteha01.html?utm_source=direct&amp;utm_medium=Share&amp;utm_campaign=ShareTool" TargetMode="External"/><Relationship Id="rId613" Type="http://schemas.openxmlformats.org/officeDocument/2006/relationships/hyperlink" Target="https://www.basketball-reference.com/players/g/gallida01.html?utm_source=direct&amp;utm_medium=Share&amp;utm_campaign=ShareTool" TargetMode="External"/><Relationship Id="rId697" Type="http://schemas.openxmlformats.org/officeDocument/2006/relationships/hyperlink" Target="https://www.basketball-reference.com/players/r/roberan03.html?utm_source=direct&amp;utm_medium=Share&amp;utm_campaign=ShareTool" TargetMode="External"/><Relationship Id="rId820" Type="http://schemas.openxmlformats.org/officeDocument/2006/relationships/hyperlink" Target="https://www.basketball-reference.com/players/a/anthoca01.html?utm_source=direct&amp;utm_medium=Share&amp;utm_campaign=ShareTool" TargetMode="External"/><Relationship Id="rId252" Type="http://schemas.openxmlformats.org/officeDocument/2006/relationships/hyperlink" Target="https://www.basketball-reference.com/players/f/fredeji01.html?utm_source=direct&amp;utm_medium=Share&amp;utm_campaign=ShareTool" TargetMode="External"/><Relationship Id="rId47" Type="http://schemas.openxmlformats.org/officeDocument/2006/relationships/hyperlink" Target="https://www.basketball-reference.com/players/d/dragigo01.html?utm_source=direct&amp;utm_medium=Share&amp;utm_campaign=ShareTool" TargetMode="External"/><Relationship Id="rId112" Type="http://schemas.openxmlformats.org/officeDocument/2006/relationships/hyperlink" Target="https://www.basketball-reference.com/players/c/couside01.html?utm_source=direct&amp;utm_medium=Share&amp;utm_campaign=ShareTool" TargetMode="External"/><Relationship Id="rId557" Type="http://schemas.openxmlformats.org/officeDocument/2006/relationships/hyperlink" Target="https://www.basketball-reference.com/players/s/schrode01.html?utm_source=direct&amp;utm_medium=Share&amp;utm_campaign=ShareTool" TargetMode="External"/><Relationship Id="rId764" Type="http://schemas.openxmlformats.org/officeDocument/2006/relationships/hyperlink" Target="https://www.basketball-reference.com/players/l/leeco01.html?utm_source=direct&amp;utm_medium=Share&amp;utm_campaign=ShareTool" TargetMode="External"/><Relationship Id="rId196" Type="http://schemas.openxmlformats.org/officeDocument/2006/relationships/hyperlink" Target="https://www.basketball-reference.com/players/l/lambje01.html?utm_source=direct&amp;utm_medium=Share&amp;utm_campaign=ShareTool" TargetMode="External"/><Relationship Id="rId417" Type="http://schemas.openxmlformats.org/officeDocument/2006/relationships/hyperlink" Target="https://www.basketball-reference.com/players/v/vasqugr01.html?utm_source=direct&amp;utm_medium=Share&amp;utm_campaign=ShareTool" TargetMode="External"/><Relationship Id="rId624" Type="http://schemas.openxmlformats.org/officeDocument/2006/relationships/hyperlink" Target="https://www.basketball-reference.com/players/g/greenda02.html?utm_source=direct&amp;utm_medium=Share&amp;utm_campaign=ShareTool" TargetMode="External"/><Relationship Id="rId831" Type="http://schemas.openxmlformats.org/officeDocument/2006/relationships/hyperlink" Target="https://www.basketball-reference.com/players/m/milescj01.html?utm_source=direct&amp;utm_medium=Share&amp;utm_campaign=ShareTool" TargetMode="External"/><Relationship Id="rId263" Type="http://schemas.openxmlformats.org/officeDocument/2006/relationships/hyperlink" Target="https://www.basketball-reference.com/players/g/grantje01.html?utm_source=direct&amp;utm_medium=Share&amp;utm_campaign=ShareTool" TargetMode="External"/><Relationship Id="rId470" Type="http://schemas.openxmlformats.org/officeDocument/2006/relationships/hyperlink" Target="https://www.basketball-reference.com/players/b/brandel01.html?utm_source=direct&amp;utm_medium=Share&amp;utm_campaign=ShareTool" TargetMode="External"/><Relationship Id="rId58" Type="http://schemas.openxmlformats.org/officeDocument/2006/relationships/hyperlink" Target="https://www.basketball-reference.com/players/e/ennisja01.html?utm_source=direct&amp;utm_medium=Share&amp;utm_campaign=ShareTool" TargetMode="External"/><Relationship Id="rId123" Type="http://schemas.openxmlformats.org/officeDocument/2006/relationships/hyperlink" Target="https://www.basketball-reference.com/players/j/johnsam01.html?utm_source=direct&amp;utm_medium=Share&amp;utm_campaign=ShareTool" TargetMode="External"/><Relationship Id="rId330" Type="http://schemas.openxmlformats.org/officeDocument/2006/relationships/hyperlink" Target="https://www.basketball-reference.com/players/j/johnsja01.html?utm_source=direct&amp;utm_medium=Share&amp;utm_campaign=ShareTool" TargetMode="External"/><Relationship Id="rId568" Type="http://schemas.openxmlformats.org/officeDocument/2006/relationships/hyperlink" Target="https://www.basketball-reference.com/players/c/couside01.html?utm_source=direct&amp;utm_medium=Share&amp;utm_campaign=ShareTool" TargetMode="External"/><Relationship Id="rId775" Type="http://schemas.openxmlformats.org/officeDocument/2006/relationships/hyperlink" Target="https://www.basketball-reference.com/players/m/mccolcj01.html?utm_source=direct&amp;utm_medium=Share&amp;utm_campaign=ShareTool" TargetMode="External"/><Relationship Id="rId428" Type="http://schemas.openxmlformats.org/officeDocument/2006/relationships/hyperlink" Target="https://www.basketball-reference.com/players/r/robingl02.html?utm_source=direct&amp;utm_medium=Share&amp;utm_campaign=ShareTool" TargetMode="External"/><Relationship Id="rId635" Type="http://schemas.openxmlformats.org/officeDocument/2006/relationships/hyperlink" Target="https://www.basketball-reference.com/players/g/gordoaa01.html?utm_source=direct&amp;utm_medium=Share&amp;utm_campaign=ShareTool" TargetMode="External"/><Relationship Id="rId842" Type="http://schemas.openxmlformats.org/officeDocument/2006/relationships/hyperlink" Target="https://www.basketball-reference.com/players/k/knighbr03.html?utm_source=direct&amp;utm_medium=Share&amp;utm_campaign=ShareTool" TargetMode="External"/><Relationship Id="rId274" Type="http://schemas.openxmlformats.org/officeDocument/2006/relationships/hyperlink" Target="https://www.basketball-reference.com/players/t/teaguje01.html?utm_source=direct&amp;utm_medium=Share&amp;utm_campaign=ShareTool" TargetMode="External"/><Relationship Id="rId481" Type="http://schemas.openxmlformats.org/officeDocument/2006/relationships/hyperlink" Target="https://www.basketball-reference.com/players/m/mudiaem01.html?utm_source=direct&amp;utm_medium=Share&amp;utm_campaign=ShareTool" TargetMode="External"/><Relationship Id="rId702" Type="http://schemas.openxmlformats.org/officeDocument/2006/relationships/hyperlink" Target="https://www.basketball-reference.com/players/m/millean02.html?utm_source=direct&amp;utm_medium=Share&amp;utm_campaign=ShareTool" TargetMode="External"/><Relationship Id="rId69" Type="http://schemas.openxmlformats.org/officeDocument/2006/relationships/hyperlink" Target="https://www.basketball-reference.com/players/h/harrijo01.html?utm_source=direct&amp;utm_medium=Share&amp;utm_campaign=ShareTool" TargetMode="External"/><Relationship Id="rId134" Type="http://schemas.openxmlformats.org/officeDocument/2006/relationships/hyperlink" Target="https://www.basketball-reference.com/players/m/mccolcj01.html?utm_source=direct&amp;utm_medium=Share&amp;utm_campaign=ShareTool" TargetMode="External"/><Relationship Id="rId579" Type="http://schemas.openxmlformats.org/officeDocument/2006/relationships/hyperlink" Target="https://www.basketball-reference.com/players/w/wrighde01.html?utm_source=direct&amp;utm_medium=Share&amp;utm_campaign=ShareTool" TargetMode="External"/><Relationship Id="rId786" Type="http://schemas.openxmlformats.org/officeDocument/2006/relationships/hyperlink" Target="https://www.basketball-reference.com/players/b/breweco01.html?utm_source=direct&amp;utm_medium=Share&amp;utm_campaign=ShareTool" TargetMode="External"/><Relationship Id="rId341" Type="http://schemas.openxmlformats.org/officeDocument/2006/relationships/hyperlink" Target="https://www.basketball-reference.com/players/c/crawfja01.html?utm_source=direct&amp;utm_medium=Share&amp;utm_campaign=ShareTool" TargetMode="External"/><Relationship Id="rId439" Type="http://schemas.openxmlformats.org/officeDocument/2006/relationships/hyperlink" Target="https://www.basketball-reference.com/players/h/hendege02.html?utm_source=direct&amp;utm_medium=Share&amp;utm_campaign=ShareTool" TargetMode="External"/><Relationship Id="rId646" Type="http://schemas.openxmlformats.org/officeDocument/2006/relationships/hyperlink" Target="https://www.basketball-reference.com/players/h/horfoal01.html?utm_source=direct&amp;utm_medium=Share&amp;utm_campaign=ShareTool" TargetMode="External"/><Relationship Id="rId201" Type="http://schemas.openxmlformats.org/officeDocument/2006/relationships/hyperlink" Target="https://www.basketball-reference.com/players/n/noahjo01.html?utm_source=direct&amp;utm_medium=Share&amp;utm_campaign=ShareTool" TargetMode="External"/><Relationship Id="rId285" Type="http://schemas.openxmlformats.org/officeDocument/2006/relationships/hyperlink" Target="https://www.basketball-reference.com/players/m/mcgeeja01.html?utm_source=direct&amp;utm_medium=Share&amp;utm_campaign=ShareTool" TargetMode="External"/><Relationship Id="rId506" Type="http://schemas.openxmlformats.org/officeDocument/2006/relationships/hyperlink" Target="https://www.basketball-reference.com/players/w/waitedi01.html?utm_source=direct&amp;utm_medium=Share&amp;utm_campaign=ShareTool" TargetMode="External"/><Relationship Id="rId853" Type="http://schemas.openxmlformats.org/officeDocument/2006/relationships/hyperlink" Target="https://www.basketball-reference.com/players/r/roberbr01.html?utm_source=direct&amp;utm_medium=Share&amp;utm_campaign=ShareTool" TargetMode="External"/><Relationship Id="rId492" Type="http://schemas.openxmlformats.org/officeDocument/2006/relationships/hyperlink" Target="https://www.basketball-reference.com/players/b/brandel01.html?utm_source=direct&amp;utm_medium=Share&amp;utm_campaign=ShareTool" TargetMode="External"/><Relationship Id="rId713" Type="http://schemas.openxmlformats.org/officeDocument/2006/relationships/hyperlink" Target="https://www.basketball-reference.com/players/a/afflaar01.html?utm_source=direct&amp;utm_medium=Share&amp;utm_campaign=ShareTool" TargetMode="External"/><Relationship Id="rId797" Type="http://schemas.openxmlformats.org/officeDocument/2006/relationships/hyperlink" Target="https://www.basketball-reference.com/players/b/butleca01.html?utm_source=direct&amp;utm_medium=Share&amp;utm_campaign=ShareTool" TargetMode="External"/><Relationship Id="rId145" Type="http://schemas.openxmlformats.org/officeDocument/2006/relationships/hyperlink" Target="https://www.basketball-reference.com/players/b/bogdabo01.html?utm_source=direct&amp;utm_medium=Share&amp;utm_campaign=ShareTool" TargetMode="External"/><Relationship Id="rId352" Type="http://schemas.openxmlformats.org/officeDocument/2006/relationships/hyperlink" Target="https://www.basketball-reference.com/players/s/sampsja02.html?utm_source=direct&amp;utm_medium=Share&amp;utm_campaign=ShareTool" TargetMode="External"/><Relationship Id="rId212" Type="http://schemas.openxmlformats.org/officeDocument/2006/relationships/hyperlink" Target="https://www.basketball-reference.com/players/g/gordoer01.html?utm_source=direct&amp;utm_medium=Share&amp;utm_campaign=ShareTool" TargetMode="External"/><Relationship Id="rId657" Type="http://schemas.openxmlformats.org/officeDocument/2006/relationships/hyperlink" Target="https://www.basketball-reference.com/players/a/aminual01.html?utm_source=direct&amp;utm_medium=Share&amp;utm_campaign=ShareTool" TargetMode="External"/><Relationship Id="rId864" Type="http://schemas.openxmlformats.org/officeDocument/2006/relationships/hyperlink" Target="https://www.basketball-reference.com/players/k/knighbr03.html?utm_source=direct&amp;utm_medium=Share&amp;utm_campaign=ShareTool" TargetMode="External"/><Relationship Id="rId296" Type="http://schemas.openxmlformats.org/officeDocument/2006/relationships/hyperlink" Target="https://www.basketball-reference.com/players/s/smithja02.html?utm_source=direct&amp;utm_medium=Share&amp;utm_campaign=ShareTool" TargetMode="External"/><Relationship Id="rId517" Type="http://schemas.openxmlformats.org/officeDocument/2006/relationships/hyperlink" Target="https://www.basketball-reference.com/players/w/waitedi01.html?utm_source=direct&amp;utm_medium=Share&amp;utm_campaign=ShareTool" TargetMode="External"/><Relationship Id="rId724" Type="http://schemas.openxmlformats.org/officeDocument/2006/relationships/hyperlink" Target="https://www.basketball-reference.com/players/a/afflaar01.html?utm_source=direct&amp;utm_medium=Share&amp;utm_campaign=ShareTool" TargetMode="External"/><Relationship Id="rId60" Type="http://schemas.openxmlformats.org/officeDocument/2006/relationships/hyperlink" Target="https://www.basketball-reference.com/players/j/johnsja01.html?utm_source=direct&amp;utm_medium=Share&amp;utm_campaign=ShareTool" TargetMode="External"/><Relationship Id="rId156" Type="http://schemas.openxmlformats.org/officeDocument/2006/relationships/hyperlink" Target="https://www.basketball-reference.com/players/a/afflaar01.html?utm_source=direct&amp;utm_medium=Share&amp;utm_campaign=ShareTool" TargetMode="External"/><Relationship Id="rId363" Type="http://schemas.openxmlformats.org/officeDocument/2006/relationships/hyperlink" Target="https://www.basketball-reference.com/players/o/okafoja01.html?utm_source=direct&amp;utm_medium=Share&amp;utm_campaign=ShareTool" TargetMode="External"/><Relationship Id="rId570" Type="http://schemas.openxmlformats.org/officeDocument/2006/relationships/hyperlink" Target="https://www.basketball-reference.com/players/c/couside01.html?utm_source=direct&amp;utm_medium=Share&amp;utm_campaign=ShareTool" TargetMode="External"/><Relationship Id="rId223" Type="http://schemas.openxmlformats.org/officeDocument/2006/relationships/hyperlink" Target="https://www.basketball-reference.com/players/l/lucasjo02.html?utm_source=direct&amp;utm_medium=Share&amp;utm_campaign=ShareTool" TargetMode="External"/><Relationship Id="rId430" Type="http://schemas.openxmlformats.org/officeDocument/2006/relationships/hyperlink" Target="https://www.basketball-reference.com/players/d/dragigo01.html?utm_source=direct&amp;utm_medium=Share&amp;utm_campaign=ShareTool" TargetMode="External"/><Relationship Id="rId668" Type="http://schemas.openxmlformats.org/officeDocument/2006/relationships/hyperlink" Target="https://www.basketball-reference.com/players/j/johnsam01.html?utm_source=direct&amp;utm_medium=Share&amp;utm_campaign=ShareTool" TargetMode="External"/><Relationship Id="rId875" Type="http://schemas.openxmlformats.org/officeDocument/2006/relationships/hyperlink" Target="https://www.basketball-reference.com/players/p/portibo01.html?utm_source=direct&amp;utm_medium=Share&amp;utm_campaign=ShareTool" TargetMode="External"/><Relationship Id="rId18" Type="http://schemas.openxmlformats.org/officeDocument/2006/relationships/hyperlink" Target="https://www.basketball-reference.com/players/l/landrca01.html?utm_source=direct&amp;utm_medium=Share&amp;utm_campaign=ShareTool" TargetMode="External"/><Relationship Id="rId528" Type="http://schemas.openxmlformats.org/officeDocument/2006/relationships/hyperlink" Target="https://www.basketball-reference.com/players/g/goodedr01.html?utm_source=direct&amp;utm_medium=Share&amp;utm_campaign=ShareTool" TargetMode="External"/><Relationship Id="rId735" Type="http://schemas.openxmlformats.org/officeDocument/2006/relationships/hyperlink" Target="https://www.basketball-reference.com/players/m/mclembe01.html?utm_source=direct&amp;utm_medium=Share&amp;utm_campaign=ShareTool" TargetMode="External"/><Relationship Id="rId167" Type="http://schemas.openxmlformats.org/officeDocument/2006/relationships/hyperlink" Target="https://www.basketball-reference.com/players/m/mccolcj01.html?utm_source=direct&amp;utm_medium=Share&amp;utm_campaign=ShareTool" TargetMode="External"/><Relationship Id="rId374" Type="http://schemas.openxmlformats.org/officeDocument/2006/relationships/hyperlink" Target="https://www.basketball-reference.com/players/c/canaais01.html?utm_source=direct&amp;utm_medium=Share&amp;utm_campaign=ShareTool" TargetMode="External"/><Relationship Id="rId581" Type="http://schemas.openxmlformats.org/officeDocument/2006/relationships/hyperlink" Target="https://www.basketball-reference.com/players/l/liggide01.html?utm_source=direct&amp;utm_medium=Share&amp;utm_campaign=ShareTool" TargetMode="External"/><Relationship Id="rId71" Type="http://schemas.openxmlformats.org/officeDocument/2006/relationships/hyperlink" Target="https://www.basketball-reference.com/players/j/jenkijo01.html?utm_source=direct&amp;utm_medium=Share&amp;utm_campaign=ShareTool" TargetMode="External"/><Relationship Id="rId234" Type="http://schemas.openxmlformats.org/officeDocument/2006/relationships/hyperlink" Target="https://www.basketball-reference.com/players/h/harrijo01.html?utm_source=direct&amp;utm_medium=Share&amp;utm_campaign=ShareTool" TargetMode="External"/><Relationship Id="rId679" Type="http://schemas.openxmlformats.org/officeDocument/2006/relationships/hyperlink" Target="https://www.basketball-reference.com/players/d/drumman01.html?utm_source=direct&amp;utm_medium=Share&amp;utm_campaign=ShareTool" TargetMode="External"/><Relationship Id="rId802" Type="http://schemas.openxmlformats.org/officeDocument/2006/relationships/hyperlink" Target="https://www.basketball-reference.com/players/f/fryech01.html?utm_source=direct&amp;utm_medium=Share&amp;utm_campaign=ShareTool" TargetMode="External"/><Relationship Id="rId886" Type="http://schemas.openxmlformats.org/officeDocument/2006/relationships/hyperlink" Target="https://www.basketball-reference.com/players/b/bledser01.html?utm_source=direct&amp;utm_medium=Share&amp;utm_campaign=ShareTool" TargetMode="External"/><Relationship Id="rId2" Type="http://schemas.openxmlformats.org/officeDocument/2006/relationships/hyperlink" Target="https://www.basketball-reference.com/players/g/gordoaa01.html?utm_source=direct&amp;utm_medium=Share&amp;utm_campaign=ShareTool" TargetMode="External"/><Relationship Id="rId29" Type="http://schemas.openxmlformats.org/officeDocument/2006/relationships/hyperlink" Target="https://www.basketball-reference.com/players/l/leeda02.html?utm_source=direct&amp;utm_medium=Share&amp;utm_campaign=ShareTool" TargetMode="External"/><Relationship Id="rId441" Type="http://schemas.openxmlformats.org/officeDocument/2006/relationships/hyperlink" Target="https://www.basketball-reference.com/players/g/greenge01.html?utm_source=direct&amp;utm_medium=Share&amp;utm_campaign=ShareTool" TargetMode="External"/><Relationship Id="rId539" Type="http://schemas.openxmlformats.org/officeDocument/2006/relationships/hyperlink" Target="https://www.basketball-reference.com/players/g/goodedr01.html?utm_source=direct&amp;utm_medium=Share&amp;utm_campaign=ShareTool" TargetMode="External"/><Relationship Id="rId746" Type="http://schemas.openxmlformats.org/officeDocument/2006/relationships/hyperlink" Target="https://www.basketball-reference.com/players/a/augusdj01.html?utm_source=direct&amp;utm_medium=Share&amp;utm_campaign=ShareTool" TargetMode="External"/><Relationship Id="rId178" Type="http://schemas.openxmlformats.org/officeDocument/2006/relationships/hyperlink" Target="https://www.basketball-reference.com/players/r/rosede01.html?utm_source=direct&amp;utm_medium=Share&amp;utm_campaign=ShareTool" TargetMode="External"/><Relationship Id="rId301" Type="http://schemas.openxmlformats.org/officeDocument/2006/relationships/hyperlink" Target="https://www.basketball-reference.com/players/t/terryja01.html?utm_source=direct&amp;utm_medium=Share&amp;utm_campaign=ShareTool" TargetMode="External"/><Relationship Id="rId82" Type="http://schemas.openxmlformats.org/officeDocument/2006/relationships/hyperlink" Target="https://www.basketball-reference.com/players/l/leuerjo01.html?utm_source=direct&amp;utm_medium=Share&amp;utm_campaign=ShareTool" TargetMode="External"/><Relationship Id="rId385" Type="http://schemas.openxmlformats.org/officeDocument/2006/relationships/hyperlink" Target="https://www.basketball-reference.com/players/t/thomais02.html?utm_source=direct&amp;utm_medium=Share&amp;utm_campaign=ShareTool" TargetMode="External"/><Relationship Id="rId592" Type="http://schemas.openxmlformats.org/officeDocument/2006/relationships/hyperlink" Target="https://www.basketball-reference.com/players/b/blairde01.html?utm_source=direct&amp;utm_medium=Share&amp;utm_campaign=ShareTool" TargetMode="External"/><Relationship Id="rId606" Type="http://schemas.openxmlformats.org/officeDocument/2006/relationships/hyperlink" Target="https://www.basketball-reference.com/players/a/arthuda01.html?utm_source=direct&amp;utm_medium=Share&amp;utm_campaign=ShareTool" TargetMode="External"/><Relationship Id="rId813" Type="http://schemas.openxmlformats.org/officeDocument/2006/relationships/hyperlink" Target="https://www.basketball-reference.com/players/f/fryech01.html?utm_source=direct&amp;utm_medium=Share&amp;utm_campaign=ShareTool" TargetMode="External"/><Relationship Id="rId245" Type="http://schemas.openxmlformats.org/officeDocument/2006/relationships/hyperlink" Target="https://www.basketball-reference.com/players/m/meeksjo01.html?utm_source=direct&amp;utm_medium=Share&amp;utm_campaign=ShareTool" TargetMode="External"/><Relationship Id="rId452" Type="http://schemas.openxmlformats.org/officeDocument/2006/relationships/hyperlink" Target="https://www.basketball-reference.com/players/k/kaminfr01.html?utm_source=direct&amp;utm_medium=Share&amp;utm_campaign=ShareTool" TargetMode="External"/><Relationship Id="rId105" Type="http://schemas.openxmlformats.org/officeDocument/2006/relationships/hyperlink" Target="https://www.basketball-reference.com/players/k/kanteen01.html?utm_source=direct&amp;utm_medium=Share&amp;utm_campaign=ShareTool" TargetMode="External"/><Relationship Id="rId312" Type="http://schemas.openxmlformats.org/officeDocument/2006/relationships/hyperlink" Target="https://www.basketball-reference.com/players/j/jackja01.html?utm_source=direct&amp;utm_medium=Share&amp;utm_campaign=ShareTool" TargetMode="External"/><Relationship Id="rId757" Type="http://schemas.openxmlformats.org/officeDocument/2006/relationships/hyperlink" Target="https://www.basketball-reference.com/players/j/josepco01.html?utm_source=direct&amp;utm_medium=Share&amp;utm_campaign=ShareTool" TargetMode="External"/><Relationship Id="rId93" Type="http://schemas.openxmlformats.org/officeDocument/2006/relationships/hyperlink" Target="https://www.basketball-reference.com/players/g/greenja01.html?utm_source=direct&amp;utm_medium=Share&amp;utm_campaign=ShareTool" TargetMode="External"/><Relationship Id="rId189" Type="http://schemas.openxmlformats.org/officeDocument/2006/relationships/hyperlink" Target="https://www.basketball-reference.com/players/w/whiteha01.html?utm_source=direct&amp;utm_medium=Share&amp;utm_campaign=ShareTool" TargetMode="External"/><Relationship Id="rId396" Type="http://schemas.openxmlformats.org/officeDocument/2006/relationships/hyperlink" Target="https://www.basketball-reference.com/players/m/mahinia01.html?utm_source=direct&amp;utm_medium=Share&amp;utm_campaign=ShareTool" TargetMode="External"/><Relationship Id="rId617" Type="http://schemas.openxmlformats.org/officeDocument/2006/relationships/hyperlink" Target="https://www.basketball-reference.com/players/g/gallida01.html?utm_source=direct&amp;utm_medium=Share&amp;utm_campaign=ShareTool" TargetMode="External"/><Relationship Id="rId824" Type="http://schemas.openxmlformats.org/officeDocument/2006/relationships/hyperlink" Target="https://www.basketball-reference.com/players/p/payneca01.html?utm_source=direct&amp;utm_medium=Share&amp;utm_campaign=ShareTool" TargetMode="External"/><Relationship Id="rId256" Type="http://schemas.openxmlformats.org/officeDocument/2006/relationships/hyperlink" Target="https://www.basketball-reference.com/players/f/fredeji01.html?utm_source=direct&amp;utm_medium=Share&amp;utm_campaign=ShareTool" TargetMode="External"/><Relationship Id="rId463" Type="http://schemas.openxmlformats.org/officeDocument/2006/relationships/hyperlink" Target="https://www.basketball-reference.com/players/g/gordoer01.html?utm_source=direct&amp;utm_medium=Share&amp;utm_campaign=ShareTool" TargetMode="External"/><Relationship Id="rId670" Type="http://schemas.openxmlformats.org/officeDocument/2006/relationships/hyperlink" Target="https://www.basketball-reference.com/players/j/johnsam01.html?utm_source=direct&amp;utm_medium=Share&amp;utm_campaign=ShareTool" TargetMode="External"/><Relationship Id="rId116" Type="http://schemas.openxmlformats.org/officeDocument/2006/relationships/hyperlink" Target="https://www.basketball-reference.com/players/l/lillada01.html?utm_source=direct&amp;utm_medium=Share&amp;utm_campaign=ShareTool" TargetMode="External"/><Relationship Id="rId323" Type="http://schemas.openxmlformats.org/officeDocument/2006/relationships/hyperlink" Target="https://www.basketball-reference.com/players/j/johnsja01.html?utm_source=direct&amp;utm_medium=Share&amp;utm_campaign=ShareTool" TargetMode="External"/><Relationship Id="rId530" Type="http://schemas.openxmlformats.org/officeDocument/2006/relationships/hyperlink" Target="https://www.basketball-reference.com/players/w/waitedi01.html?utm_source=direct&amp;utm_medium=Share&amp;utm_campaign=ShareTool" TargetMode="External"/><Relationship Id="rId768" Type="http://schemas.openxmlformats.org/officeDocument/2006/relationships/hyperlink" Target="https://www.basketball-reference.com/players/m/mccolcj01.html?utm_source=direct&amp;utm_medium=Share&amp;utm_campaign=ShareTool" TargetMode="External"/><Relationship Id="rId20" Type="http://schemas.openxmlformats.org/officeDocument/2006/relationships/hyperlink" Target="https://www.basketball-reference.com/players/c/capelca01.html?utm_source=direct&amp;utm_medium=Share&amp;utm_campaign=ShareTool" TargetMode="External"/><Relationship Id="rId628" Type="http://schemas.openxmlformats.org/officeDocument/2006/relationships/hyperlink" Target="https://www.basketball-reference.com/players/b/brookaa01.html?utm_source=direct&amp;utm_medium=Share&amp;utm_campaign=ShareTool" TargetMode="External"/><Relationship Id="rId835" Type="http://schemas.openxmlformats.org/officeDocument/2006/relationships/hyperlink" Target="https://www.basketball-reference.com/players/l/lopezbr01.html?utm_source=direct&amp;utm_medium=Share&amp;utm_campaign=ShareTool" TargetMode="External"/><Relationship Id="rId267" Type="http://schemas.openxmlformats.org/officeDocument/2006/relationships/hyperlink" Target="https://www.basketball-reference.com/players/t/teaguje01.html?utm_source=direct&amp;utm_medium=Share&amp;utm_campaign=ShareTool" TargetMode="External"/><Relationship Id="rId474" Type="http://schemas.openxmlformats.org/officeDocument/2006/relationships/hyperlink" Target="https://www.basketball-reference.com/players/m/mudiaem01.html?utm_source=direct&amp;utm_medium=Share&amp;utm_campaign=ShareTool" TargetMode="External"/><Relationship Id="rId127" Type="http://schemas.openxmlformats.org/officeDocument/2006/relationships/hyperlink" Target="https://www.basketball-reference.com/players/t/tollian01.html?utm_source=direct&amp;utm_medium=Share&amp;utm_campaign=ShareTool" TargetMode="External"/><Relationship Id="rId681" Type="http://schemas.openxmlformats.org/officeDocument/2006/relationships/hyperlink" Target="https://www.basketball-reference.com/players/b/bogutan01.html?utm_source=direct&amp;utm_medium=Share&amp;utm_campaign=ShareTool" TargetMode="External"/><Relationship Id="rId779" Type="http://schemas.openxmlformats.org/officeDocument/2006/relationships/hyperlink" Target="https://www.basketball-reference.com/players/m/mccolcj01.html?utm_source=direct&amp;utm_medium=Share&amp;utm_campaign=ShareTool" TargetMode="External"/><Relationship Id="rId31" Type="http://schemas.openxmlformats.org/officeDocument/2006/relationships/hyperlink" Target="https://www.basketball-reference.com/players/d/derozde01.html?utm_source=direct&amp;utm_medium=Share&amp;utm_campaign=ShareTool" TargetMode="External"/><Relationship Id="rId334" Type="http://schemas.openxmlformats.org/officeDocument/2006/relationships/hyperlink" Target="https://www.basketball-reference.com/players/e/ennisja01.html?utm_source=direct&amp;utm_medium=Share&amp;utm_campaign=ShareTool" TargetMode="External"/><Relationship Id="rId541" Type="http://schemas.openxmlformats.org/officeDocument/2006/relationships/hyperlink" Target="https://www.basketball-reference.com/players/r/rosede01.html?utm_source=direct&amp;utm_medium=Share&amp;utm_campaign=ShareTool" TargetMode="External"/><Relationship Id="rId639" Type="http://schemas.openxmlformats.org/officeDocument/2006/relationships/hyperlink" Target="https://www.basketball-reference.com/players/j/jeffeal01.html?utm_source=direct&amp;utm_medium=Share&amp;utm_campaign=ShareTool" TargetMode="External"/><Relationship Id="rId180" Type="http://schemas.openxmlformats.org/officeDocument/2006/relationships/hyperlink" Target="https://www.basketball-reference.com/players/m/mcderdo01.html?utm_source=direct&amp;utm_medium=Share&amp;utm_campaign=ShareTool" TargetMode="External"/><Relationship Id="rId278" Type="http://schemas.openxmlformats.org/officeDocument/2006/relationships/hyperlink" Target="https://www.basketball-reference.com/players/l/lambje01.html?utm_source=direct&amp;utm_medium=Share&amp;utm_campaign=ShareTool" TargetMode="External"/><Relationship Id="rId401" Type="http://schemas.openxmlformats.org/officeDocument/2006/relationships/hyperlink" Target="https://www.basketball-reference.com/players/m/mahinia01.html?utm_source=direct&amp;utm_medium=Share&amp;utm_campaign=ShareTool" TargetMode="External"/><Relationship Id="rId846" Type="http://schemas.openxmlformats.org/officeDocument/2006/relationships/hyperlink" Target="https://www.basketball-reference.com/players/w/wrighbr03.html?utm_source=direct&amp;utm_medium=Share&amp;utm_campaign=ShareTool" TargetMode="External"/><Relationship Id="rId485" Type="http://schemas.openxmlformats.org/officeDocument/2006/relationships/hyperlink" Target="https://www.basketball-reference.com/players/u/udohek01.html?utm_source=direct&amp;utm_medium=Share&amp;utm_campaign=ShareTool" TargetMode="External"/><Relationship Id="rId692" Type="http://schemas.openxmlformats.org/officeDocument/2006/relationships/hyperlink" Target="https://www.basketball-reference.com/players/b/bogutan01.html?utm_source=direct&amp;utm_medium=Share&amp;utm_campaign=ShareTool" TargetMode="External"/><Relationship Id="rId706" Type="http://schemas.openxmlformats.org/officeDocument/2006/relationships/hyperlink" Target="https://www.basketball-reference.com/players/m/morroan01.html?utm_source=direct&amp;utm_medium=Share&amp;utm_campaign=ShareTool" TargetMode="External"/><Relationship Id="rId42" Type="http://schemas.openxmlformats.org/officeDocument/2006/relationships/hyperlink" Target="https://www.basketball-reference.com/players/u/udohek01.html?utm_source=direct&amp;utm_medium=Share&amp;utm_campaign=ShareTool" TargetMode="External"/><Relationship Id="rId138" Type="http://schemas.openxmlformats.org/officeDocument/2006/relationships/hyperlink" Target="https://www.basketball-reference.com/players/f/fryech01.html?utm_source=direct&amp;utm_medium=Share&amp;utm_campaign=ShareTool" TargetMode="External"/><Relationship Id="rId345" Type="http://schemas.openxmlformats.org/officeDocument/2006/relationships/hyperlink" Target="https://www.basketball-reference.com/players/s/sampsja02.html?utm_source=direct&amp;utm_medium=Share&amp;utm_campaign=ShareTool" TargetMode="External"/><Relationship Id="rId552" Type="http://schemas.openxmlformats.org/officeDocument/2006/relationships/hyperlink" Target="https://www.basketball-reference.com/players/w/willide02.html?utm_source=direct&amp;utm_medium=Share&amp;utm_campaign=ShareTool" TargetMode="External"/><Relationship Id="rId191" Type="http://schemas.openxmlformats.org/officeDocument/2006/relationships/hyperlink" Target="https://www.basketball-reference.com/players/t/thomais02.html?utm_source=direct&amp;utm_medium=Share&amp;utm_campaign=ShareTool" TargetMode="External"/><Relationship Id="rId205" Type="http://schemas.openxmlformats.org/officeDocument/2006/relationships/hyperlink" Target="https://www.basketball-reference.com/players/p/portibo01.html?utm_source=direct&amp;utm_medium=Share&amp;utm_campaign=ShareTool" TargetMode="External"/><Relationship Id="rId412" Type="http://schemas.openxmlformats.org/officeDocument/2006/relationships/hyperlink" Target="https://www.basketball-reference.com/players/s/smithgr02.html?utm_source=direct&amp;utm_medium=Share&amp;utm_campaign=ShareTool" TargetMode="External"/><Relationship Id="rId857" Type="http://schemas.openxmlformats.org/officeDocument/2006/relationships/hyperlink" Target="https://www.basketball-reference.com/players/w/wrighbr03.html?utm_source=direct&amp;utm_medium=Share&amp;utm_campaign=ShareTool" TargetMode="External"/><Relationship Id="rId289" Type="http://schemas.openxmlformats.org/officeDocument/2006/relationships/hyperlink" Target="https://www.basketball-reference.com/players/s/smithja02.html?utm_source=direct&amp;utm_medium=Share&amp;utm_campaign=ShareTool" TargetMode="External"/><Relationship Id="rId496" Type="http://schemas.openxmlformats.org/officeDocument/2006/relationships/hyperlink" Target="https://www.basketball-reference.com/players/m/mcderdo01.html?utm_source=direct&amp;utm_medium=Share&amp;utm_campaign=ShareTool" TargetMode="External"/><Relationship Id="rId717" Type="http://schemas.openxmlformats.org/officeDocument/2006/relationships/hyperlink" Target="https://www.basketball-reference.com/players/b/baynear01.html?utm_source=direct&amp;utm_medium=Share&amp;utm_campaign=ShareTool" TargetMode="External"/><Relationship Id="rId53" Type="http://schemas.openxmlformats.org/officeDocument/2006/relationships/hyperlink" Target="https://www.basketball-reference.com/players/c/crowdja01.html?utm_source=direct&amp;utm_medium=Share&amp;utm_campaign=ShareTool" TargetMode="External"/><Relationship Id="rId149" Type="http://schemas.openxmlformats.org/officeDocument/2006/relationships/hyperlink" Target="https://www.basketball-reference.com/players/l/lenal01.html?utm_source=direct&amp;utm_medium=Share&amp;utm_campaign=ShareTool" TargetMode="External"/><Relationship Id="rId356" Type="http://schemas.openxmlformats.org/officeDocument/2006/relationships/hyperlink" Target="https://www.basketball-reference.com/players/s/smithjr01.html?utm_source=direct&amp;utm_medium=Share&amp;utm_campaign=ShareTool" TargetMode="External"/><Relationship Id="rId563" Type="http://schemas.openxmlformats.org/officeDocument/2006/relationships/hyperlink" Target="https://www.basketball-reference.com/players/w/willide01.html?utm_source=direct&amp;utm_medium=Share&amp;utm_campaign=ShareTool" TargetMode="External"/><Relationship Id="rId770" Type="http://schemas.openxmlformats.org/officeDocument/2006/relationships/hyperlink" Target="https://www.basketball-reference.com/players/z/zelleco01.html?utm_source=direct&amp;utm_medium=Share&amp;utm_campaign=ShareTool" TargetMode="External"/><Relationship Id="rId216" Type="http://schemas.openxmlformats.org/officeDocument/2006/relationships/hyperlink" Target="https://www.basketball-reference.com/players/l/leuerjo01.html?utm_source=direct&amp;utm_medium=Share&amp;utm_campaign=ShareTool" TargetMode="External"/><Relationship Id="rId423" Type="http://schemas.openxmlformats.org/officeDocument/2006/relationships/hyperlink" Target="https://www.basketball-reference.com/players/d/dragigo01.html?utm_source=direct&amp;utm_medium=Share&amp;utm_campaign=ShareTool" TargetMode="External"/><Relationship Id="rId868" Type="http://schemas.openxmlformats.org/officeDocument/2006/relationships/hyperlink" Target="https://www.basketball-reference.com/players/d/diawbo01.html?utm_source=direct&amp;utm_medium=Share&amp;utm_campaign=ShareTool" TargetMode="External"/><Relationship Id="rId630" Type="http://schemas.openxmlformats.org/officeDocument/2006/relationships/hyperlink" Target="https://www.basketball-reference.com/players/g/gordoaa01.html?utm_source=direct&amp;utm_medium=Share&amp;utm_campaign=ShareTool" TargetMode="External"/><Relationship Id="rId728" Type="http://schemas.openxmlformats.org/officeDocument/2006/relationships/hyperlink" Target="https://www.basketball-reference.com/players/m/mclembe01.html?utm_source=direct&amp;utm_medium=Share&amp;utm_campaign=ShareTool" TargetMode="External"/><Relationship Id="rId64" Type="http://schemas.openxmlformats.org/officeDocument/2006/relationships/hyperlink" Target="https://www.basketball-reference.com/players/m/mcgeeja01.html?utm_source=direct&amp;utm_medium=Share&amp;utm_campaign=ShareTool" TargetMode="External"/><Relationship Id="rId367" Type="http://schemas.openxmlformats.org/officeDocument/2006/relationships/hyperlink" Target="https://www.basketball-reference.com/players/s/smithjr01.html?utm_source=direct&amp;utm_medium=Share&amp;utm_campaign=ShareTool" TargetMode="External"/><Relationship Id="rId574" Type="http://schemas.openxmlformats.org/officeDocument/2006/relationships/hyperlink" Target="https://www.basketball-reference.com/players/j/jordade01.html?utm_source=direct&amp;utm_medium=Share&amp;utm_campaign=ShareTool" TargetMode="External"/><Relationship Id="rId227" Type="http://schemas.openxmlformats.org/officeDocument/2006/relationships/hyperlink" Target="https://www.basketball-reference.com/players/j/johnsjo02.html?utm_source=direct&amp;utm_medium=Share&amp;utm_campaign=ShareTool" TargetMode="External"/><Relationship Id="rId781" Type="http://schemas.openxmlformats.org/officeDocument/2006/relationships/hyperlink" Target="https://www.basketball-reference.com/players/b/breweco01.html?utm_source=direct&amp;utm_medium=Share&amp;utm_campaign=ShareTool" TargetMode="External"/><Relationship Id="rId879" Type="http://schemas.openxmlformats.org/officeDocument/2006/relationships/hyperlink" Target="https://www.basketball-reference.com/players/d/dienggo01.html?utm_source=direct&amp;utm_medium=Share&amp;utm_campaign=ShareTool" TargetMode="External"/><Relationship Id="rId434" Type="http://schemas.openxmlformats.org/officeDocument/2006/relationships/hyperlink" Target="https://www.basketball-reference.com/players/a/antetgi01.html?utm_source=direct&amp;utm_medium=Share&amp;utm_campaign=ShareTool" TargetMode="External"/><Relationship Id="rId641" Type="http://schemas.openxmlformats.org/officeDocument/2006/relationships/hyperlink" Target="https://www.basketball-reference.com/players/j/jeffeal01.html?utm_source=direct&amp;utm_medium=Share&amp;utm_campaign=ShareTool" TargetMode="External"/><Relationship Id="rId739" Type="http://schemas.openxmlformats.org/officeDocument/2006/relationships/hyperlink" Target="https://www.basketball-reference.com/players/m/mclembe01.html?utm_source=direct&amp;utm_medium=Share&amp;utm_campaign=ShareTool" TargetMode="External"/><Relationship Id="rId280" Type="http://schemas.openxmlformats.org/officeDocument/2006/relationships/hyperlink" Target="https://www.basketball-reference.com/players/e/evansje01.html?utm_source=direct&amp;utm_medium=Share&amp;utm_campaign=ShareTool" TargetMode="External"/><Relationship Id="rId501" Type="http://schemas.openxmlformats.org/officeDocument/2006/relationships/hyperlink" Target="https://www.basketball-reference.com/players/w/waitedi01.html?utm_source=direct&amp;utm_medium=Share&amp;utm_campaign=ShareTool" TargetMode="External"/><Relationship Id="rId75" Type="http://schemas.openxmlformats.org/officeDocument/2006/relationships/hyperlink" Target="https://www.basketball-reference.com/players/g/greenda02.html?utm_source=direct&amp;utm_medium=Share&amp;utm_campaign=ShareTool" TargetMode="External"/><Relationship Id="rId140" Type="http://schemas.openxmlformats.org/officeDocument/2006/relationships/hyperlink" Target="https://www.basketball-reference.com/players/k/kamanch01.html?utm_source=direct&amp;utm_medium=Share&amp;utm_campaign=ShareTool" TargetMode="External"/><Relationship Id="rId378" Type="http://schemas.openxmlformats.org/officeDocument/2006/relationships/hyperlink" Target="https://www.basketball-reference.com/players/t/thomais02.html?utm_source=direct&amp;utm_medium=Share&amp;utm_campaign=ShareTool" TargetMode="External"/><Relationship Id="rId585" Type="http://schemas.openxmlformats.org/officeDocument/2006/relationships/hyperlink" Target="https://www.basketball-reference.com/players/w/westda01.html?utm_source=direct&amp;utm_medium=Share&amp;utm_campaign=ShareTool" TargetMode="External"/><Relationship Id="rId792" Type="http://schemas.openxmlformats.org/officeDocument/2006/relationships/hyperlink" Target="https://www.basketball-reference.com/players/j/josepco01.html?utm_source=direct&amp;utm_medium=Share&amp;utm_campaign=ShareTool" TargetMode="External"/><Relationship Id="rId806" Type="http://schemas.openxmlformats.org/officeDocument/2006/relationships/hyperlink" Target="https://www.basketball-reference.com/players/f/fryech01.html?utm_source=direct&amp;utm_medium=Share&amp;utm_campaign=ShareTool" TargetMode="External"/><Relationship Id="rId6" Type="http://schemas.openxmlformats.org/officeDocument/2006/relationships/hyperlink" Target="https://www.basketball-reference.com/players/s/stoudam01.html?utm_source=direct&amp;utm_medium=Share&amp;utm_campaign=ShareTool" TargetMode="External"/><Relationship Id="rId238" Type="http://schemas.openxmlformats.org/officeDocument/2006/relationships/hyperlink" Target="https://www.basketball-reference.com/players/h/harrijo01.html?utm_source=direct&amp;utm_medium=Share&amp;utm_campaign=ShareTool" TargetMode="External"/><Relationship Id="rId445" Type="http://schemas.openxmlformats.org/officeDocument/2006/relationships/hyperlink" Target="https://www.basketball-reference.com/players/h/harriga01.html?utm_source=direct&amp;utm_medium=Share&amp;utm_campaign=ShareTool" TargetMode="External"/><Relationship Id="rId652" Type="http://schemas.openxmlformats.org/officeDocument/2006/relationships/hyperlink" Target="https://www.basketball-reference.com/players/l/lenal01.html?utm_source=direct&amp;utm_medium=Share&amp;utm_campaign=ShareTool" TargetMode="External"/><Relationship Id="rId291" Type="http://schemas.openxmlformats.org/officeDocument/2006/relationships/hyperlink" Target="https://www.basketball-reference.com/players/t/terryja01.html?utm_source=direct&amp;utm_medium=Share&amp;utm_campaign=ShareTool" TargetMode="External"/><Relationship Id="rId305" Type="http://schemas.openxmlformats.org/officeDocument/2006/relationships/hyperlink" Target="https://www.basketball-reference.com/players/t/thompja02.html?utm_source=direct&amp;utm_medium=Share&amp;utm_campaign=ShareTool" TargetMode="External"/><Relationship Id="rId512" Type="http://schemas.openxmlformats.org/officeDocument/2006/relationships/hyperlink" Target="https://www.basketball-reference.com/players/w/waitedi01.html?utm_source=direct&amp;utm_medium=Share&amp;utm_campaign=ShareTool" TargetMode="External"/><Relationship Id="rId86" Type="http://schemas.openxmlformats.org/officeDocument/2006/relationships/hyperlink" Target="https://www.basketball-reference.com/players/g/grantje02.html?utm_source=direct&amp;utm_medium=Share&amp;utm_campaign=ShareTool" TargetMode="External"/><Relationship Id="rId151" Type="http://schemas.openxmlformats.org/officeDocument/2006/relationships/hyperlink" Target="https://www.basketball-reference.com/players/j/johnsam01.html?utm_source=direct&amp;utm_medium=Share&amp;utm_campaign=ShareTool" TargetMode="External"/><Relationship Id="rId389" Type="http://schemas.openxmlformats.org/officeDocument/2006/relationships/hyperlink" Target="https://www.basketball-reference.com/players/m/mahinia01.html?utm_source=direct&amp;utm_medium=Share&amp;utm_campaign=ShareTool" TargetMode="External"/><Relationship Id="rId596" Type="http://schemas.openxmlformats.org/officeDocument/2006/relationships/hyperlink" Target="https://www.basketball-reference.com/players/j/jordade01.html?utm_source=direct&amp;utm_medium=Share&amp;utm_campaign=ShareTool" TargetMode="External"/><Relationship Id="rId817" Type="http://schemas.openxmlformats.org/officeDocument/2006/relationships/hyperlink" Target="https://www.basketball-reference.com/players/p/parsoch01.html?utm_source=direct&amp;utm_medium=Share&amp;utm_campaign=ShareTool" TargetMode="External"/><Relationship Id="rId249" Type="http://schemas.openxmlformats.org/officeDocument/2006/relationships/hyperlink" Target="https://www.basketball-reference.com/players/g/grantje02.html?utm_source=direct&amp;utm_medium=Share&amp;utm_campaign=ShareTool" TargetMode="External"/><Relationship Id="rId456" Type="http://schemas.openxmlformats.org/officeDocument/2006/relationships/hyperlink" Target="https://www.basketball-reference.com/players/f/fournev01.html?utm_source=direct&amp;utm_medium=Share&amp;utm_campaign=ShareTool" TargetMode="External"/><Relationship Id="rId663" Type="http://schemas.openxmlformats.org/officeDocument/2006/relationships/hyperlink" Target="https://www.basketball-reference.com/players/g/geeal01.html?utm_source=direct&amp;utm_medium=Share&amp;utm_campaign=ShareTool" TargetMode="External"/><Relationship Id="rId870" Type="http://schemas.openxmlformats.org/officeDocument/2006/relationships/hyperlink" Target="https://www.basketball-reference.com/players/p/portibo01.html?utm_source=direct&amp;utm_medium=Share&amp;utm_campaign=ShareTool" TargetMode="External"/><Relationship Id="rId13" Type="http://schemas.openxmlformats.org/officeDocument/2006/relationships/hyperlink" Target="https://www.basketball-reference.com/players/d/diawbo01.html?utm_source=direct&amp;utm_medium=Share&amp;utm_campaign=ShareTool" TargetMode="External"/><Relationship Id="rId109" Type="http://schemas.openxmlformats.org/officeDocument/2006/relationships/hyperlink" Target="https://www.basketball-reference.com/players/m/mcderdo01.html?utm_source=direct&amp;utm_medium=Share&amp;utm_campaign=ShareTool" TargetMode="External"/><Relationship Id="rId316" Type="http://schemas.openxmlformats.org/officeDocument/2006/relationships/hyperlink" Target="https://www.basketball-reference.com/players/j/jonesja02.html?utm_source=direct&amp;utm_medium=Share&amp;utm_campaign=ShareTool" TargetMode="External"/><Relationship Id="rId523" Type="http://schemas.openxmlformats.org/officeDocument/2006/relationships/hyperlink" Target="https://www.basketball-reference.com/players/w/waitedi01.html?utm_source=direct&amp;utm_medium=Share&amp;utm_campaign=ShareTool" TargetMode="External"/><Relationship Id="rId97" Type="http://schemas.openxmlformats.org/officeDocument/2006/relationships/hyperlink" Target="https://www.basketball-reference.com/players/c/canaais01.html?utm_source=direct&amp;utm_medium=Share&amp;utm_campaign=ShareTool" TargetMode="External"/><Relationship Id="rId730" Type="http://schemas.openxmlformats.org/officeDocument/2006/relationships/hyperlink" Target="https://www.basketball-reference.com/players/b/biyombi01.html?utm_source=direct&amp;utm_medium=Share&amp;utm_campaign=ShareTool" TargetMode="External"/><Relationship Id="rId828" Type="http://schemas.openxmlformats.org/officeDocument/2006/relationships/hyperlink" Target="https://www.basketball-reference.com/players/l/landrca01.html?utm_source=direct&amp;utm_medium=Share&amp;utm_campaign=ShareTool" TargetMode="External"/><Relationship Id="rId162" Type="http://schemas.openxmlformats.org/officeDocument/2006/relationships/hyperlink" Target="https://www.basketball-reference.com/players/a/anderch01.html?utm_source=direct&amp;utm_medium=Share&amp;utm_campaign=ShareTool" TargetMode="External"/><Relationship Id="rId467" Type="http://schemas.openxmlformats.org/officeDocument/2006/relationships/hyperlink" Target="https://www.basketball-reference.com/players/g/gordoer01.html?utm_source=direct&amp;utm_medium=Share&amp;utm_campaign=ShareTool" TargetMode="External"/><Relationship Id="rId674" Type="http://schemas.openxmlformats.org/officeDocument/2006/relationships/hyperlink" Target="https://www.basketball-reference.com/players/v/varejan01.html?utm_source=direct&amp;utm_medium=Share&amp;utm_campaign=ShareTool" TargetMode="External"/><Relationship Id="rId881" Type="http://schemas.openxmlformats.org/officeDocument/2006/relationships/hyperlink" Target="https://www.basketball-reference.com/players/i/iguodan01.html?utm_source=direct&amp;utm_medium=Share&amp;utm_campaign=ShareTool" TargetMode="External"/><Relationship Id="rId24" Type="http://schemas.openxmlformats.org/officeDocument/2006/relationships/hyperlink" Target="https://www.basketball-reference.com/players/a/augusdj01.html?utm_source=direct&amp;utm_medium=Share&amp;utm_campaign=ShareTool" TargetMode="External"/><Relationship Id="rId327" Type="http://schemas.openxmlformats.org/officeDocument/2006/relationships/hyperlink" Target="https://www.basketball-reference.com/players/j/jonesja02.html?utm_source=direct&amp;utm_medium=Share&amp;utm_campaign=ShareTool" TargetMode="External"/><Relationship Id="rId534" Type="http://schemas.openxmlformats.org/officeDocument/2006/relationships/hyperlink" Target="https://www.basketball-reference.com/players/h/howardw01.html?utm_source=direct&amp;utm_medium=Share&amp;utm_campaign=ShareTool" TargetMode="External"/><Relationship Id="rId741" Type="http://schemas.openxmlformats.org/officeDocument/2006/relationships/hyperlink" Target="https://www.basketball-reference.com/players/m/marjabo01.html?utm_source=direct&amp;utm_medium=Share&amp;utm_campaign=ShareTool" TargetMode="External"/><Relationship Id="rId839" Type="http://schemas.openxmlformats.org/officeDocument/2006/relationships/hyperlink" Target="https://www.basketball-reference.com/players/r/roberbr01.html?utm_source=direct&amp;utm_medium=Share&amp;utm_campaign=ShareTool" TargetMode="External"/><Relationship Id="rId173" Type="http://schemas.openxmlformats.org/officeDocument/2006/relationships/hyperlink" Target="https://www.basketball-reference.com/players/g/gallida01.html?utm_source=direct&amp;utm_medium=Share&amp;utm_campaign=ShareTool" TargetMode="External"/><Relationship Id="rId380" Type="http://schemas.openxmlformats.org/officeDocument/2006/relationships/hyperlink" Target="https://www.basketball-reference.com/players/t/thomais02.html?utm_source=direct&amp;utm_medium=Share&amp;utm_campaign=ShareTool" TargetMode="External"/><Relationship Id="rId601" Type="http://schemas.openxmlformats.org/officeDocument/2006/relationships/hyperlink" Target="https://www.basketball-reference.com/players/m/milleda01.html?utm_source=direct&amp;utm_medium=Share&amp;utm_campaign=ShareTool" TargetMode="External"/><Relationship Id="rId240" Type="http://schemas.openxmlformats.org/officeDocument/2006/relationships/hyperlink" Target="https://www.basketball-reference.com/players/m/meeksjo01.html?utm_source=direct&amp;utm_medium=Share&amp;utm_campaign=ShareTool" TargetMode="External"/><Relationship Id="rId478" Type="http://schemas.openxmlformats.org/officeDocument/2006/relationships/hyperlink" Target="https://www.basketball-reference.com/players/m/mudiaem01.html?utm_source=direct&amp;utm_medium=Share&amp;utm_campaign=ShareTool" TargetMode="External"/><Relationship Id="rId685" Type="http://schemas.openxmlformats.org/officeDocument/2006/relationships/hyperlink" Target="https://www.basketball-reference.com/players/m/millean02.html?utm_source=direct&amp;utm_medium=Share&amp;utm_campaign=ShareTool" TargetMode="External"/><Relationship Id="rId892" Type="http://schemas.openxmlformats.org/officeDocument/2006/relationships/table" Target="../tables/table1.xml"/><Relationship Id="rId35" Type="http://schemas.openxmlformats.org/officeDocument/2006/relationships/hyperlink" Target="https://www.basketball-reference.com/players/m/motiedo01.html?utm_source=direct&amp;utm_medium=Share&amp;utm_campaign=ShareTool" TargetMode="External"/><Relationship Id="rId100" Type="http://schemas.openxmlformats.org/officeDocument/2006/relationships/hyperlink" Target="https://www.basketball-reference.com/players/r/robingl02.html?utm_source=direct&amp;utm_medium=Share&amp;utm_campaign=ShareTool" TargetMode="External"/><Relationship Id="rId338" Type="http://schemas.openxmlformats.org/officeDocument/2006/relationships/hyperlink" Target="https://www.basketball-reference.com/players/e/ennisja01.html?utm_source=direct&amp;utm_medium=Share&amp;utm_campaign=ShareTool" TargetMode="External"/><Relationship Id="rId545" Type="http://schemas.openxmlformats.org/officeDocument/2006/relationships/hyperlink" Target="https://www.basketball-reference.com/players/r/rosede01.html?utm_source=direct&amp;utm_medium=Share&amp;utm_campaign=ShareTool" TargetMode="External"/><Relationship Id="rId752" Type="http://schemas.openxmlformats.org/officeDocument/2006/relationships/hyperlink" Target="https://www.basketball-reference.com/players/j/josepco01.html?utm_source=direct&amp;utm_medium=Share&amp;utm_campaign=ShareTool" TargetMode="External"/><Relationship Id="rId184" Type="http://schemas.openxmlformats.org/officeDocument/2006/relationships/hyperlink" Target="https://www.basketball-reference.com/players/f/fournev01.html?utm_source=direct&amp;utm_medium=Share&amp;utm_campaign=ShareTool" TargetMode="External"/><Relationship Id="rId391" Type="http://schemas.openxmlformats.org/officeDocument/2006/relationships/hyperlink" Target="https://www.basketball-reference.com/players/m/mahinia01.html?utm_source=direct&amp;utm_medium=Share&amp;utm_campaign=ShareTool" TargetMode="External"/><Relationship Id="rId405" Type="http://schemas.openxmlformats.org/officeDocument/2006/relationships/hyperlink" Target="https://www.basketball-reference.com/players/v/vasqugr01.html?utm_source=direct&amp;utm_medium=Share&amp;utm_campaign=ShareTool" TargetMode="External"/><Relationship Id="rId612" Type="http://schemas.openxmlformats.org/officeDocument/2006/relationships/hyperlink" Target="https://www.basketball-reference.com/players/l/lillada01.html?utm_source=direct&amp;utm_medium=Share&amp;utm_campaign=ShareTool" TargetMode="External"/><Relationship Id="rId251" Type="http://schemas.openxmlformats.org/officeDocument/2006/relationships/hyperlink" Target="https://www.basketball-reference.com/players/g/grantje02.html?utm_source=direct&amp;utm_medium=Share&amp;utm_campaign=ShareTool" TargetMode="External"/><Relationship Id="rId489" Type="http://schemas.openxmlformats.org/officeDocument/2006/relationships/hyperlink" Target="https://www.basketball-reference.com/players/k/kanteen01.html?utm_source=direct&amp;utm_medium=Share&amp;utm_campaign=ShareTool" TargetMode="External"/><Relationship Id="rId696" Type="http://schemas.openxmlformats.org/officeDocument/2006/relationships/hyperlink" Target="https://www.basketball-reference.com/players/b/bogutan01.html?utm_source=direct&amp;utm_medium=Share&amp;utm_campaign=ShareTool" TargetMode="External"/><Relationship Id="rId46" Type="http://schemas.openxmlformats.org/officeDocument/2006/relationships/hyperlink" Target="https://www.basketball-reference.com/players/h/hendege02.html?utm_source=direct&amp;utm_medium=Share&amp;utm_campaign=ShareTool" TargetMode="External"/><Relationship Id="rId349" Type="http://schemas.openxmlformats.org/officeDocument/2006/relationships/hyperlink" Target="https://www.basketball-reference.com/players/o/okafoja01.html?utm_source=direct&amp;utm_medium=Share&amp;utm_campaign=ShareTool" TargetMode="External"/><Relationship Id="rId556" Type="http://schemas.openxmlformats.org/officeDocument/2006/relationships/hyperlink" Target="https://www.basketball-reference.com/players/w/willide01.html?utm_source=direct&amp;utm_medium=Share&amp;utm_campaign=ShareTool" TargetMode="External"/><Relationship Id="rId763" Type="http://schemas.openxmlformats.org/officeDocument/2006/relationships/hyperlink" Target="https://www.basketball-reference.com/players/l/leeco01.html?utm_source=direct&amp;utm_medium=Share&amp;utm_campaign=ShareTool" TargetMode="External"/><Relationship Id="rId111" Type="http://schemas.openxmlformats.org/officeDocument/2006/relationships/hyperlink" Target="https://www.basketball-reference.com/players/s/schrode01.html?utm_source=direct&amp;utm_medium=Share&amp;utm_campaign=ShareTool" TargetMode="External"/><Relationship Id="rId195" Type="http://schemas.openxmlformats.org/officeDocument/2006/relationships/hyperlink" Target="https://www.basketball-reference.com/players/j/jackja01.html?utm_source=direct&amp;utm_medium=Share&amp;utm_campaign=ShareTool" TargetMode="External"/><Relationship Id="rId209" Type="http://schemas.openxmlformats.org/officeDocument/2006/relationships/hyperlink" Target="https://www.basketball-reference.com/players/n/nelsoja01.html?utm_source=direct&amp;utm_medium=Share&amp;utm_campaign=ShareTool" TargetMode="External"/><Relationship Id="rId416" Type="http://schemas.openxmlformats.org/officeDocument/2006/relationships/hyperlink" Target="https://www.basketball-reference.com/players/m/monrogr01.html?utm_source=direct&amp;utm_medium=Share&amp;utm_campaign=ShareTool" TargetMode="External"/><Relationship Id="rId623" Type="http://schemas.openxmlformats.org/officeDocument/2006/relationships/hyperlink" Target="https://www.basketball-reference.com/players/g/greenda02.html?utm_source=direct&amp;utm_medium=Share&amp;utm_campaign=ShareTool" TargetMode="External"/><Relationship Id="rId830" Type="http://schemas.openxmlformats.org/officeDocument/2006/relationships/hyperlink" Target="https://www.basketball-reference.com/players/l/landrca01.html?utm_source=direct&amp;utm_medium=Share&amp;utm_campaign=ShareTool" TargetMode="External"/><Relationship Id="rId57" Type="http://schemas.openxmlformats.org/officeDocument/2006/relationships/hyperlink" Target="https://www.basketball-reference.com/players/o/okafoja01.html?utm_source=direct&amp;utm_medium=Share&amp;utm_campaign=ShareTool" TargetMode="External"/><Relationship Id="rId262" Type="http://schemas.openxmlformats.org/officeDocument/2006/relationships/hyperlink" Target="https://www.basketball-reference.com/players/l/lambje01.html?utm_source=direct&amp;utm_medium=Share&amp;utm_campaign=ShareTool" TargetMode="External"/><Relationship Id="rId567" Type="http://schemas.openxmlformats.org/officeDocument/2006/relationships/hyperlink" Target="https://www.basketball-reference.com/players/c/couside01.html?utm_source=direct&amp;utm_medium=Share&amp;utm_campaign=ShareTool" TargetMode="External"/><Relationship Id="rId122" Type="http://schemas.openxmlformats.org/officeDocument/2006/relationships/hyperlink" Target="https://www.basketball-reference.com/players/g/geeal01.html?utm_source=direct&amp;utm_medium=Share&amp;utm_campaign=ShareTool" TargetMode="External"/><Relationship Id="rId774" Type="http://schemas.openxmlformats.org/officeDocument/2006/relationships/hyperlink" Target="https://www.basketball-reference.com/players/z/zelleco01.html?utm_source=direct&amp;utm_medium=Share&amp;utm_campaign=ShareTool" TargetMode="External"/><Relationship Id="rId427" Type="http://schemas.openxmlformats.org/officeDocument/2006/relationships/hyperlink" Target="https://www.basketball-reference.com/players/d/dragigo01.html?utm_source=direct&amp;utm_medium=Share&amp;utm_campaign=ShareTool" TargetMode="External"/><Relationship Id="rId469" Type="http://schemas.openxmlformats.org/officeDocument/2006/relationships/hyperlink" Target="https://www.basketball-reference.com/players/b/bledser01.html?utm_source=direct&amp;utm_medium=Share&amp;utm_campaign=ShareTool" TargetMode="External"/><Relationship Id="rId634" Type="http://schemas.openxmlformats.org/officeDocument/2006/relationships/hyperlink" Target="https://www.basketball-reference.com/players/g/gordoaa01.html?utm_source=direct&amp;utm_medium=Share&amp;utm_campaign=ShareTool" TargetMode="External"/><Relationship Id="rId676" Type="http://schemas.openxmlformats.org/officeDocument/2006/relationships/hyperlink" Target="https://www.basketball-reference.com/players/j/johnsam01.html?utm_source=direct&amp;utm_medium=Share&amp;utm_campaign=ShareTool" TargetMode="External"/><Relationship Id="rId841" Type="http://schemas.openxmlformats.org/officeDocument/2006/relationships/hyperlink" Target="https://www.basketball-reference.com/players/w/wrighbr03.html?utm_source=direct&amp;utm_medium=Share&amp;utm_campaign=ShareTool" TargetMode="External"/><Relationship Id="rId883" Type="http://schemas.openxmlformats.org/officeDocument/2006/relationships/hyperlink" Target="https://www.basketball-reference.com/players/b/bealbr01.html?utm_source=direct&amp;utm_medium=Share&amp;utm_campaign=ShareTool" TargetMode="External"/><Relationship Id="rId26" Type="http://schemas.openxmlformats.org/officeDocument/2006/relationships/hyperlink" Target="https://www.basketball-reference.com/players/a/arthuda01.html?utm_source=direct&amp;utm_medium=Share&amp;utm_campaign=ShareTool" TargetMode="External"/><Relationship Id="rId231" Type="http://schemas.openxmlformats.org/officeDocument/2006/relationships/hyperlink" Target="https://www.basketball-reference.com/players/a/anthojo01.html?utm_source=direct&amp;utm_medium=Share&amp;utm_campaign=ShareTool" TargetMode="External"/><Relationship Id="rId273" Type="http://schemas.openxmlformats.org/officeDocument/2006/relationships/hyperlink" Target="https://www.basketball-reference.com/players/g/grantje01.html?utm_source=direct&amp;utm_medium=Share&amp;utm_campaign=ShareTool" TargetMode="External"/><Relationship Id="rId329" Type="http://schemas.openxmlformats.org/officeDocument/2006/relationships/hyperlink" Target="https://www.basketball-reference.com/players/j/jonesja02.html?utm_source=direct&amp;utm_medium=Share&amp;utm_campaign=ShareTool" TargetMode="External"/><Relationship Id="rId480" Type="http://schemas.openxmlformats.org/officeDocument/2006/relationships/hyperlink" Target="https://www.basketball-reference.com/players/p/paytoel01.html?utm_source=direct&amp;utm_medium=Share&amp;utm_campaign=ShareTool" TargetMode="External"/><Relationship Id="rId536" Type="http://schemas.openxmlformats.org/officeDocument/2006/relationships/hyperlink" Target="https://www.basketball-reference.com/players/s/sloando01.html?utm_source=direct&amp;utm_medium=Share&amp;utm_campaign=ShareTool" TargetMode="External"/><Relationship Id="rId701" Type="http://schemas.openxmlformats.org/officeDocument/2006/relationships/hyperlink" Target="https://www.basketball-reference.com/players/n/nichoan01.html?utm_source=direct&amp;utm_medium=Share&amp;utm_campaign=ShareTool" TargetMode="External"/><Relationship Id="rId68" Type="http://schemas.openxmlformats.org/officeDocument/2006/relationships/hyperlink" Target="https://www.basketball-reference.com/players/b/bayleje01.html?utm_source=direct&amp;utm_medium=Share&amp;utm_campaign=ShareTool" TargetMode="External"/><Relationship Id="rId133" Type="http://schemas.openxmlformats.org/officeDocument/2006/relationships/hyperlink" Target="https://www.basketball-reference.com/players/a/aldrico01.html?utm_source=direct&amp;utm_medium=Share&amp;utm_campaign=ShareTool" TargetMode="External"/><Relationship Id="rId175" Type="http://schemas.openxmlformats.org/officeDocument/2006/relationships/hyperlink" Target="https://www.basketball-reference.com/players/b/blairde01.html?utm_source=direct&amp;utm_medium=Share&amp;utm_campaign=ShareTool" TargetMode="External"/><Relationship Id="rId340" Type="http://schemas.openxmlformats.org/officeDocument/2006/relationships/hyperlink" Target="https://www.basketball-reference.com/players/n/nelsoja01.html?utm_source=direct&amp;utm_medium=Share&amp;utm_campaign=ShareTool" TargetMode="External"/><Relationship Id="rId578" Type="http://schemas.openxmlformats.org/officeDocument/2006/relationships/hyperlink" Target="https://www.basketball-reference.com/players/w/wrighde01.html?utm_source=direct&amp;utm_medium=Share&amp;utm_campaign=ShareTool" TargetMode="External"/><Relationship Id="rId743" Type="http://schemas.openxmlformats.org/officeDocument/2006/relationships/hyperlink" Target="https://www.basketball-reference.com/players/m/marjabo01.html?utm_source=direct&amp;utm_medium=Share&amp;utm_campaign=ShareTool" TargetMode="External"/><Relationship Id="rId785" Type="http://schemas.openxmlformats.org/officeDocument/2006/relationships/hyperlink" Target="https://www.basketball-reference.com/players/h/hayesch01.html?utm_source=direct&amp;utm_medium=Share&amp;utm_campaign=ShareTool" TargetMode="External"/><Relationship Id="rId200" Type="http://schemas.openxmlformats.org/officeDocument/2006/relationships/hyperlink" Target="https://www.basketball-reference.com/players/g/grantje02.html?utm_source=direct&amp;utm_medium=Share&amp;utm_campaign=ShareTool" TargetMode="External"/><Relationship Id="rId382" Type="http://schemas.openxmlformats.org/officeDocument/2006/relationships/hyperlink" Target="https://www.basketball-reference.com/players/t/thomais02.html?utm_source=direct&amp;utm_medium=Share&amp;utm_campaign=ShareTool" TargetMode="External"/><Relationship Id="rId438" Type="http://schemas.openxmlformats.org/officeDocument/2006/relationships/hyperlink" Target="https://www.basketball-reference.com/players/h/hendege02.html?utm_source=direct&amp;utm_medium=Share&amp;utm_campaign=ShareTool" TargetMode="External"/><Relationship Id="rId603" Type="http://schemas.openxmlformats.org/officeDocument/2006/relationships/hyperlink" Target="https://www.basketball-reference.com/players/a/arthuda01.html?utm_source=direct&amp;utm_medium=Share&amp;utm_campaign=ShareTool" TargetMode="External"/><Relationship Id="rId645" Type="http://schemas.openxmlformats.org/officeDocument/2006/relationships/hyperlink" Target="https://www.basketball-reference.com/players/j/jeffeal01.html?utm_source=direct&amp;utm_medium=Share&amp;utm_campaign=ShareTool" TargetMode="External"/><Relationship Id="rId687" Type="http://schemas.openxmlformats.org/officeDocument/2006/relationships/hyperlink" Target="https://www.basketball-reference.com/players/b/bargnan01.html?utm_source=direct&amp;utm_medium=Share&amp;utm_campaign=ShareTool" TargetMode="External"/><Relationship Id="rId810" Type="http://schemas.openxmlformats.org/officeDocument/2006/relationships/hyperlink" Target="https://www.basketball-reference.com/players/b/budinch01.html?utm_source=direct&amp;utm_medium=Share&amp;utm_campaign=ShareTool" TargetMode="External"/><Relationship Id="rId852" Type="http://schemas.openxmlformats.org/officeDocument/2006/relationships/hyperlink" Target="https://www.basketball-reference.com/players/w/wrighbr03.html?utm_source=direct&amp;utm_medium=Share&amp;utm_campaign=ShareTool" TargetMode="External"/><Relationship Id="rId242" Type="http://schemas.openxmlformats.org/officeDocument/2006/relationships/hyperlink" Target="https://www.basketball-reference.com/players/n/noahjo01.html?utm_source=direct&amp;utm_medium=Share&amp;utm_campaign=ShareTool" TargetMode="External"/><Relationship Id="rId284" Type="http://schemas.openxmlformats.org/officeDocument/2006/relationships/hyperlink" Target="https://www.basketball-reference.com/players/p/pendeje02.html?utm_source=direct&amp;utm_medium=Share&amp;utm_campaign=ShareTool" TargetMode="External"/><Relationship Id="rId491" Type="http://schemas.openxmlformats.org/officeDocument/2006/relationships/hyperlink" Target="https://www.basketball-reference.com/players/u/udohek01.html?utm_source=direct&amp;utm_medium=Share&amp;utm_campaign=ShareTool" TargetMode="External"/><Relationship Id="rId505" Type="http://schemas.openxmlformats.org/officeDocument/2006/relationships/hyperlink" Target="https://www.basketball-reference.com/players/d/dedmode01.html?utm_source=direct&amp;utm_medium=Share&amp;utm_campaign=ShareTool" TargetMode="External"/><Relationship Id="rId712" Type="http://schemas.openxmlformats.org/officeDocument/2006/relationships/hyperlink" Target="https://www.basketball-reference.com/players/b/baynear01.html?utm_source=direct&amp;utm_medium=Share&amp;utm_campaign=ShareTool" TargetMode="External"/><Relationship Id="rId37" Type="http://schemas.openxmlformats.org/officeDocument/2006/relationships/hyperlink" Target="https://www.basketball-reference.com/players/p/poweldw01.html?utm_source=direct&amp;utm_medium=Share&amp;utm_campaign=ShareTool" TargetMode="External"/><Relationship Id="rId79" Type="http://schemas.openxmlformats.org/officeDocument/2006/relationships/hyperlink" Target="https://www.basketball-reference.com/players/s/smithgr02.html?utm_source=direct&amp;utm_medium=Share&amp;utm_campaign=ShareTool" TargetMode="External"/><Relationship Id="rId102" Type="http://schemas.openxmlformats.org/officeDocument/2006/relationships/hyperlink" Target="https://www.basketball-reference.com/players/h/harriga01.html?utm_source=direct&amp;utm_medium=Share&amp;utm_campaign=ShareTool" TargetMode="External"/><Relationship Id="rId144" Type="http://schemas.openxmlformats.org/officeDocument/2006/relationships/hyperlink" Target="https://www.basketball-reference.com/players/p/portibo01.html?utm_source=direct&amp;utm_medium=Share&amp;utm_campaign=ShareTool" TargetMode="External"/><Relationship Id="rId547" Type="http://schemas.openxmlformats.org/officeDocument/2006/relationships/hyperlink" Target="https://www.basketball-reference.com/players/w/willide02.html?utm_source=direct&amp;utm_medium=Share&amp;utm_campaign=ShareTool" TargetMode="External"/><Relationship Id="rId589" Type="http://schemas.openxmlformats.org/officeDocument/2006/relationships/hyperlink" Target="https://www.basketball-reference.com/players/w/westda01.html?utm_source=direct&amp;utm_medium=Share&amp;utm_campaign=ShareTool" TargetMode="External"/><Relationship Id="rId754" Type="http://schemas.openxmlformats.org/officeDocument/2006/relationships/hyperlink" Target="https://www.basketball-reference.com/players/l/leeco01.html?utm_source=direct&amp;utm_medium=Share&amp;utm_campaign=ShareTool" TargetMode="External"/><Relationship Id="rId796" Type="http://schemas.openxmlformats.org/officeDocument/2006/relationships/hyperlink" Target="https://www.basketball-reference.com/players/a/anderch01.html?utm_source=direct&amp;utm_medium=Share&amp;utm_campaign=ShareTool" TargetMode="External"/><Relationship Id="rId90" Type="http://schemas.openxmlformats.org/officeDocument/2006/relationships/hyperlink" Target="https://www.basketball-reference.com/players/e/evansje01.html?utm_source=direct&amp;utm_medium=Share&amp;utm_campaign=ShareTool" TargetMode="External"/><Relationship Id="rId186" Type="http://schemas.openxmlformats.org/officeDocument/2006/relationships/hyperlink" Target="https://www.basketball-reference.com/players/a/antetgi01.html?utm_source=direct&amp;utm_medium=Share&amp;utm_campaign=ShareTool" TargetMode="External"/><Relationship Id="rId351" Type="http://schemas.openxmlformats.org/officeDocument/2006/relationships/hyperlink" Target="https://www.basketball-reference.com/players/s/smithjr01.html?utm_source=direct&amp;utm_medium=Share&amp;utm_campaign=ShareTool" TargetMode="External"/><Relationship Id="rId393" Type="http://schemas.openxmlformats.org/officeDocument/2006/relationships/hyperlink" Target="https://www.basketball-reference.com/players/m/mahinia01.html?utm_source=direct&amp;utm_medium=Share&amp;utm_campaign=ShareTool" TargetMode="External"/><Relationship Id="rId407" Type="http://schemas.openxmlformats.org/officeDocument/2006/relationships/hyperlink" Target="https://www.basketball-reference.com/players/m/monrogr01.html?utm_source=direct&amp;utm_medium=Share&amp;utm_campaign=ShareTool" TargetMode="External"/><Relationship Id="rId449" Type="http://schemas.openxmlformats.org/officeDocument/2006/relationships/hyperlink" Target="https://www.basketball-reference.com/players/n/nealga01.html?utm_source=direct&amp;utm_medium=Share&amp;utm_campaign=ShareTool" TargetMode="External"/><Relationship Id="rId614" Type="http://schemas.openxmlformats.org/officeDocument/2006/relationships/hyperlink" Target="https://www.basketball-reference.com/players/r/russeda01.html?utm_source=direct&amp;utm_medium=Share&amp;utm_campaign=ShareTool" TargetMode="External"/><Relationship Id="rId656" Type="http://schemas.openxmlformats.org/officeDocument/2006/relationships/hyperlink" Target="https://www.basketball-reference.com/players/a/aminual01.html?utm_source=direct&amp;utm_medium=Share&amp;utm_campaign=ShareTool" TargetMode="External"/><Relationship Id="rId821" Type="http://schemas.openxmlformats.org/officeDocument/2006/relationships/hyperlink" Target="https://www.basketball-reference.com/players/l/landrca01.html?utm_source=direct&amp;utm_medium=Share&amp;utm_campaign=ShareTool" TargetMode="External"/><Relationship Id="rId863" Type="http://schemas.openxmlformats.org/officeDocument/2006/relationships/hyperlink" Target="https://www.basketball-reference.com/players/w/wrighbr03.html?utm_source=direct&amp;utm_medium=Share&amp;utm_campaign=ShareTool" TargetMode="External"/><Relationship Id="rId211" Type="http://schemas.openxmlformats.org/officeDocument/2006/relationships/hyperlink" Target="https://www.basketball-reference.com/players/k/kanteen01.html?utm_source=direct&amp;utm_medium=Share&amp;utm_campaign=ShareTool" TargetMode="External"/><Relationship Id="rId253" Type="http://schemas.openxmlformats.org/officeDocument/2006/relationships/hyperlink" Target="https://www.basketball-reference.com/players/b/bayleje01.html?utm_source=direct&amp;utm_medium=Share&amp;utm_campaign=ShareTool" TargetMode="External"/><Relationship Id="rId295" Type="http://schemas.openxmlformats.org/officeDocument/2006/relationships/hyperlink" Target="https://www.basketball-reference.com/players/t/terryja01.html?utm_source=direct&amp;utm_medium=Share&amp;utm_campaign=ShareTool" TargetMode="External"/><Relationship Id="rId309" Type="http://schemas.openxmlformats.org/officeDocument/2006/relationships/hyperlink" Target="https://www.basketball-reference.com/players/j/jackja01.html?utm_source=direct&amp;utm_medium=Share&amp;utm_campaign=ShareTool" TargetMode="External"/><Relationship Id="rId460" Type="http://schemas.openxmlformats.org/officeDocument/2006/relationships/hyperlink" Target="https://www.basketball-reference.com/players/f/fournev01.html?utm_source=direct&amp;utm_medium=Share&amp;utm_campaign=ShareTool" TargetMode="External"/><Relationship Id="rId516" Type="http://schemas.openxmlformats.org/officeDocument/2006/relationships/hyperlink" Target="https://www.basketball-reference.com/players/h/howardw01.html?utm_source=direct&amp;utm_medium=Share&amp;utm_campaign=ShareTool" TargetMode="External"/><Relationship Id="rId698" Type="http://schemas.openxmlformats.org/officeDocument/2006/relationships/hyperlink" Target="https://www.basketball-reference.com/players/w/wiggian01.html?utm_source=direct&amp;utm_medium=Share&amp;utm_campaign=ShareTool" TargetMode="External"/><Relationship Id="rId48" Type="http://schemas.openxmlformats.org/officeDocument/2006/relationships/hyperlink" Target="https://www.basketball-reference.com/players/d/dienggo01.html?utm_source=direct&amp;utm_medium=Share&amp;utm_campaign=ShareTool" TargetMode="External"/><Relationship Id="rId113" Type="http://schemas.openxmlformats.org/officeDocument/2006/relationships/hyperlink" Target="https://www.basketball-reference.com/players/l/liggide01.html?utm_source=direct&amp;utm_medium=Share&amp;utm_campaign=ShareTool" TargetMode="External"/><Relationship Id="rId320" Type="http://schemas.openxmlformats.org/officeDocument/2006/relationships/hyperlink" Target="https://www.basketball-reference.com/players/j/johnsja01.html?utm_source=direct&amp;utm_medium=Share&amp;utm_campaign=ShareTool" TargetMode="External"/><Relationship Id="rId558" Type="http://schemas.openxmlformats.org/officeDocument/2006/relationships/hyperlink" Target="https://www.basketball-reference.com/players/s/schrode01.html?utm_source=direct&amp;utm_medium=Share&amp;utm_campaign=ShareTool" TargetMode="External"/><Relationship Id="rId723" Type="http://schemas.openxmlformats.org/officeDocument/2006/relationships/hyperlink" Target="https://www.basketball-reference.com/players/b/baynear01.html?utm_source=direct&amp;utm_medium=Share&amp;utm_campaign=ShareTool" TargetMode="External"/><Relationship Id="rId765" Type="http://schemas.openxmlformats.org/officeDocument/2006/relationships/hyperlink" Target="https://www.basketball-reference.com/players/b/breweco01.html?utm_source=direct&amp;utm_medium=Share&amp;utm_campaign=ShareTool" TargetMode="External"/><Relationship Id="rId155" Type="http://schemas.openxmlformats.org/officeDocument/2006/relationships/hyperlink" Target="https://www.basketball-reference.com/players/t/tollian01.html?utm_source=direct&amp;utm_medium=Share&amp;utm_campaign=ShareTool" TargetMode="External"/><Relationship Id="rId197" Type="http://schemas.openxmlformats.org/officeDocument/2006/relationships/hyperlink" Target="https://www.basketball-reference.com/players/w/witheje01.html?utm_source=direct&amp;utm_medium=Share&amp;utm_campaign=ShareTool" TargetMode="External"/><Relationship Id="rId362" Type="http://schemas.openxmlformats.org/officeDocument/2006/relationships/hyperlink" Target="https://www.basketball-reference.com/players/p/parkeja01.html?utm_source=direct&amp;utm_medium=Share&amp;utm_campaign=ShareTool" TargetMode="External"/><Relationship Id="rId418" Type="http://schemas.openxmlformats.org/officeDocument/2006/relationships/hyperlink" Target="https://www.basketball-reference.com/players/m/monrogr01.html?utm_source=direct&amp;utm_medium=Share&amp;utm_campaign=ShareTool" TargetMode="External"/><Relationship Id="rId625" Type="http://schemas.openxmlformats.org/officeDocument/2006/relationships/hyperlink" Target="https://www.basketball-reference.com/players/e/exumda01.html?utm_source=direct&amp;utm_medium=Share&amp;utm_campaign=ShareTool" TargetMode="External"/><Relationship Id="rId832" Type="http://schemas.openxmlformats.org/officeDocument/2006/relationships/hyperlink" Target="https://www.basketball-reference.com/players/m/milescj01.html?utm_source=direct&amp;utm_medium=Share&amp;utm_campaign=ShareTool" TargetMode="External"/><Relationship Id="rId222" Type="http://schemas.openxmlformats.org/officeDocument/2006/relationships/hyperlink" Target="https://www.basketball-reference.com/players/j/jenkijo01.html?utm_source=direct&amp;utm_medium=Share&amp;utm_campaign=ShareTool" TargetMode="External"/><Relationship Id="rId264" Type="http://schemas.openxmlformats.org/officeDocument/2006/relationships/hyperlink" Target="https://www.basketball-reference.com/players/t/teaguje01.html?utm_source=direct&amp;utm_medium=Share&amp;utm_campaign=ShareTool" TargetMode="External"/><Relationship Id="rId471" Type="http://schemas.openxmlformats.org/officeDocument/2006/relationships/hyperlink" Target="https://www.basketball-reference.com/players/k/kanteen01.html?utm_source=direct&amp;utm_medium=Share&amp;utm_campaign=ShareTool" TargetMode="External"/><Relationship Id="rId667" Type="http://schemas.openxmlformats.org/officeDocument/2006/relationships/hyperlink" Target="https://www.basketball-reference.com/players/c/crabbal01.html?utm_source=direct&amp;utm_medium=Share&amp;utm_campaign=ShareTool" TargetMode="External"/><Relationship Id="rId874" Type="http://schemas.openxmlformats.org/officeDocument/2006/relationships/hyperlink" Target="https://www.basketball-reference.com/players/d/diawbo01.html?utm_source=direct&amp;utm_medium=Share&amp;utm_campaign=ShareTool" TargetMode="External"/><Relationship Id="rId17" Type="http://schemas.openxmlformats.org/officeDocument/2006/relationships/hyperlink" Target="https://www.basketball-reference.com/players/j/jennibr01.html?utm_source=direct&amp;utm_medium=Share&amp;utm_campaign=ShareTool" TargetMode="External"/><Relationship Id="rId59" Type="http://schemas.openxmlformats.org/officeDocument/2006/relationships/hyperlink" Target="https://www.basketball-reference.com/players/j/jonesja02.html?utm_source=direct&amp;utm_medium=Share&amp;utm_campaign=ShareTool" TargetMode="External"/><Relationship Id="rId124" Type="http://schemas.openxmlformats.org/officeDocument/2006/relationships/hyperlink" Target="https://www.basketball-reference.com/players/c/crabbal01.html?utm_source=direct&amp;utm_medium=Share&amp;utm_campaign=ShareTool" TargetMode="External"/><Relationship Id="rId527" Type="http://schemas.openxmlformats.org/officeDocument/2006/relationships/hyperlink" Target="https://www.basketball-reference.com/players/h/howardw01.html?utm_source=direct&amp;utm_medium=Share&amp;utm_campaign=ShareTool" TargetMode="External"/><Relationship Id="rId569" Type="http://schemas.openxmlformats.org/officeDocument/2006/relationships/hyperlink" Target="https://www.basketball-reference.com/players/c/couside01.html?utm_source=direct&amp;utm_medium=Share&amp;utm_campaign=ShareTool" TargetMode="External"/><Relationship Id="rId734" Type="http://schemas.openxmlformats.org/officeDocument/2006/relationships/hyperlink" Target="https://www.basketball-reference.com/players/b/biyombi01.html?utm_source=direct&amp;utm_medium=Share&amp;utm_campaign=ShareTool" TargetMode="External"/><Relationship Id="rId776" Type="http://schemas.openxmlformats.org/officeDocument/2006/relationships/hyperlink" Target="https://www.basketball-reference.com/players/c/capelca01.html?utm_source=direct&amp;utm_medium=Share&amp;utm_campaign=ShareTool" TargetMode="External"/><Relationship Id="rId70" Type="http://schemas.openxmlformats.org/officeDocument/2006/relationships/hyperlink" Target="https://www.basketball-reference.com/players/j/johnsjo02.html?utm_source=direct&amp;utm_medium=Share&amp;utm_campaign=ShareTool" TargetMode="External"/><Relationship Id="rId166" Type="http://schemas.openxmlformats.org/officeDocument/2006/relationships/hyperlink" Target="https://www.basketball-reference.com/players/b/budinch01.html?utm_source=direct&amp;utm_medium=Share&amp;utm_campaign=ShareTool" TargetMode="External"/><Relationship Id="rId331" Type="http://schemas.openxmlformats.org/officeDocument/2006/relationships/hyperlink" Target="https://www.basketball-reference.com/players/e/ennisja01.html?utm_source=direct&amp;utm_medium=Share&amp;utm_campaign=ShareTool" TargetMode="External"/><Relationship Id="rId373" Type="http://schemas.openxmlformats.org/officeDocument/2006/relationships/hyperlink" Target="https://www.basketball-reference.com/players/h/hicksjj01.html?utm_source=direct&amp;utm_medium=Share&amp;utm_campaign=ShareTool" TargetMode="External"/><Relationship Id="rId429" Type="http://schemas.openxmlformats.org/officeDocument/2006/relationships/hyperlink" Target="https://www.basketball-reference.com/players/d/dragigo01.html?utm_source=direct&amp;utm_medium=Share&amp;utm_campaign=ShareTool" TargetMode="External"/><Relationship Id="rId580" Type="http://schemas.openxmlformats.org/officeDocument/2006/relationships/hyperlink" Target="https://www.basketball-reference.com/players/w/westda01.html?utm_source=direct&amp;utm_medium=Share&amp;utm_campaign=ShareTool" TargetMode="External"/><Relationship Id="rId636" Type="http://schemas.openxmlformats.org/officeDocument/2006/relationships/hyperlink" Target="https://www.basketball-reference.com/players/b/brookaa01.html?utm_source=direct&amp;utm_medium=Share&amp;utm_campaign=ShareTool" TargetMode="External"/><Relationship Id="rId801" Type="http://schemas.openxmlformats.org/officeDocument/2006/relationships/hyperlink" Target="https://www.basketball-reference.com/players/p/parsoch01.html?utm_source=direct&amp;utm_medium=Share&amp;utm_campaign=ShareTool" TargetMode="External"/><Relationship Id="rId1" Type="http://schemas.openxmlformats.org/officeDocument/2006/relationships/hyperlink" Target="https://www.basketball-reference.com/players/b/brookaa01.html?utm_source=direct&amp;utm_medium=Share&amp;utm_campaign=ShareTool" TargetMode="External"/><Relationship Id="rId233" Type="http://schemas.openxmlformats.org/officeDocument/2006/relationships/hyperlink" Target="https://www.basketball-reference.com/players/n/noahjo01.html?utm_source=direct&amp;utm_medium=Share&amp;utm_campaign=ShareTool" TargetMode="External"/><Relationship Id="rId440" Type="http://schemas.openxmlformats.org/officeDocument/2006/relationships/hyperlink" Target="https://www.basketball-reference.com/players/g/greenge01.html?utm_source=direct&amp;utm_medium=Share&amp;utm_campaign=ShareTool" TargetMode="External"/><Relationship Id="rId678" Type="http://schemas.openxmlformats.org/officeDocument/2006/relationships/hyperlink" Target="https://www.basketball-reference.com/players/c/crabbal01.html?utm_source=direct&amp;utm_medium=Share&amp;utm_campaign=ShareTool" TargetMode="External"/><Relationship Id="rId843" Type="http://schemas.openxmlformats.org/officeDocument/2006/relationships/hyperlink" Target="https://www.basketball-reference.com/players/k/knighbr03.html?utm_source=direct&amp;utm_medium=Share&amp;utm_campaign=ShareTool" TargetMode="External"/><Relationship Id="rId885" Type="http://schemas.openxmlformats.org/officeDocument/2006/relationships/hyperlink" Target="https://www.basketball-reference.com/players/a/anthoca01.html?utm_source=direct&amp;utm_medium=Share&amp;utm_campaign=ShareTool" TargetMode="External"/><Relationship Id="rId28" Type="http://schemas.openxmlformats.org/officeDocument/2006/relationships/hyperlink" Target="https://www.basketball-reference.com/players/w/westda01.html?utm_source=direct&amp;utm_medium=Share&amp;utm_campaign=ShareTool" TargetMode="External"/><Relationship Id="rId275" Type="http://schemas.openxmlformats.org/officeDocument/2006/relationships/hyperlink" Target="https://www.basketball-reference.com/players/l/lambje01.html?utm_source=direct&amp;utm_medium=Share&amp;utm_campaign=ShareTool" TargetMode="External"/><Relationship Id="rId300" Type="http://schemas.openxmlformats.org/officeDocument/2006/relationships/hyperlink" Target="https://www.basketball-reference.com/players/t/thompja02.html?utm_source=direct&amp;utm_medium=Share&amp;utm_campaign=ShareTool" TargetMode="External"/><Relationship Id="rId482" Type="http://schemas.openxmlformats.org/officeDocument/2006/relationships/hyperlink" Target="https://www.basketball-reference.com/players/k/kanteen01.html?utm_source=direct&amp;utm_medium=Share&amp;utm_campaign=ShareTool" TargetMode="External"/><Relationship Id="rId538" Type="http://schemas.openxmlformats.org/officeDocument/2006/relationships/hyperlink" Target="https://www.basketball-reference.com/players/h/howardw01.html?utm_source=direct&amp;utm_medium=Share&amp;utm_campaign=ShareTool" TargetMode="External"/><Relationship Id="rId703" Type="http://schemas.openxmlformats.org/officeDocument/2006/relationships/hyperlink" Target="https://www.basketball-reference.com/players/b/bogutan01.html?utm_source=direct&amp;utm_medium=Share&amp;utm_campaign=ShareTool" TargetMode="External"/><Relationship Id="rId745" Type="http://schemas.openxmlformats.org/officeDocument/2006/relationships/hyperlink" Target="https://www.basketball-reference.com/players/a/augusdj01.html?utm_source=direct&amp;utm_medium=Share&amp;utm_campaign=ShareTool" TargetMode="External"/><Relationship Id="rId81" Type="http://schemas.openxmlformats.org/officeDocument/2006/relationships/hyperlink" Target="https://www.basketball-reference.com/players/h/horfoal01.html?utm_source=direct&amp;utm_medium=Share&amp;utm_campaign=ShareTool" TargetMode="External"/><Relationship Id="rId135" Type="http://schemas.openxmlformats.org/officeDocument/2006/relationships/hyperlink" Target="https://www.basketball-reference.com/players/z/zelleco01.html?utm_source=direct&amp;utm_medium=Share&amp;utm_campaign=ShareTool" TargetMode="External"/><Relationship Id="rId177" Type="http://schemas.openxmlformats.org/officeDocument/2006/relationships/hyperlink" Target="https://www.basketball-reference.com/players/s/schrode01.html?utm_source=direct&amp;utm_medium=Share&amp;utm_campaign=ShareTool" TargetMode="External"/><Relationship Id="rId342" Type="http://schemas.openxmlformats.org/officeDocument/2006/relationships/hyperlink" Target="https://www.basketball-reference.com/players/c/crawfja01.html?utm_source=direct&amp;utm_medium=Share&amp;utm_campaign=ShareTool" TargetMode="External"/><Relationship Id="rId384" Type="http://schemas.openxmlformats.org/officeDocument/2006/relationships/hyperlink" Target="https://www.basketball-reference.com/players/t/thomais02.html?utm_source=direct&amp;utm_medium=Share&amp;utm_campaign=ShareTool" TargetMode="External"/><Relationship Id="rId591" Type="http://schemas.openxmlformats.org/officeDocument/2006/relationships/hyperlink" Target="https://www.basketball-reference.com/players/j/jordade01.html?utm_source=direct&amp;utm_medium=Share&amp;utm_campaign=ShareTool" TargetMode="External"/><Relationship Id="rId605" Type="http://schemas.openxmlformats.org/officeDocument/2006/relationships/hyperlink" Target="https://www.basketball-reference.com/players/m/milleda01.html?utm_source=direct&amp;utm_medium=Share&amp;utm_campaign=ShareTool" TargetMode="External"/><Relationship Id="rId787" Type="http://schemas.openxmlformats.org/officeDocument/2006/relationships/hyperlink" Target="https://www.basketball-reference.com/players/a/aldrico01.html?utm_source=direct&amp;utm_medium=Share&amp;utm_campaign=ShareTool" TargetMode="External"/><Relationship Id="rId812" Type="http://schemas.openxmlformats.org/officeDocument/2006/relationships/hyperlink" Target="https://www.basketball-reference.com/players/k/kamanch01.html?utm_source=direct&amp;utm_medium=Share&amp;utm_campaign=ShareTool" TargetMode="External"/><Relationship Id="rId202" Type="http://schemas.openxmlformats.org/officeDocument/2006/relationships/hyperlink" Target="https://www.basketball-reference.com/players/m/meeksjo01.html?utm_source=direct&amp;utm_medium=Share&amp;utm_campaign=ShareTool" TargetMode="External"/><Relationship Id="rId244" Type="http://schemas.openxmlformats.org/officeDocument/2006/relationships/hyperlink" Target="https://www.basketball-reference.com/players/m/meeksjo01.html?utm_source=direct&amp;utm_medium=Share&amp;utm_campaign=ShareTool" TargetMode="External"/><Relationship Id="rId647" Type="http://schemas.openxmlformats.org/officeDocument/2006/relationships/hyperlink" Target="https://www.basketball-reference.com/players/j/jeffeal01.html?utm_source=direct&amp;utm_medium=Share&amp;utm_campaign=ShareTool" TargetMode="External"/><Relationship Id="rId689" Type="http://schemas.openxmlformats.org/officeDocument/2006/relationships/hyperlink" Target="https://www.basketball-reference.com/players/m/millean02.html?utm_source=direct&amp;utm_medium=Share&amp;utm_campaign=ShareTool" TargetMode="External"/><Relationship Id="rId854" Type="http://schemas.openxmlformats.org/officeDocument/2006/relationships/hyperlink" Target="https://www.basketball-reference.com/players/k/knighbr03.html?utm_source=direct&amp;utm_medium=Share&amp;utm_campaign=ShareTool" TargetMode="External"/><Relationship Id="rId39" Type="http://schemas.openxmlformats.org/officeDocument/2006/relationships/hyperlink" Target="https://www.basketball-reference.com/players/h/howardw01.html?utm_source=direct&amp;utm_medium=Share&amp;utm_campaign=ShareTool" TargetMode="External"/><Relationship Id="rId286" Type="http://schemas.openxmlformats.org/officeDocument/2006/relationships/hyperlink" Target="https://www.basketball-reference.com/players/m/mcgeeja01.html?utm_source=direct&amp;utm_medium=Share&amp;utm_campaign=ShareTool" TargetMode="External"/><Relationship Id="rId451" Type="http://schemas.openxmlformats.org/officeDocument/2006/relationships/hyperlink" Target="https://www.basketball-reference.com/players/k/kaminfr01.html?utm_source=direct&amp;utm_medium=Share&amp;utm_campaign=ShareTool" TargetMode="External"/><Relationship Id="rId493" Type="http://schemas.openxmlformats.org/officeDocument/2006/relationships/hyperlink" Target="https://www.basketball-reference.com/players/d/dedmode01.html?utm_source=direct&amp;utm_medium=Share&amp;utm_campaign=ShareTool" TargetMode="External"/><Relationship Id="rId507" Type="http://schemas.openxmlformats.org/officeDocument/2006/relationships/hyperlink" Target="https://www.basketball-reference.com/players/p/poweldw01.html?utm_source=direct&amp;utm_medium=Share&amp;utm_campaign=ShareTool" TargetMode="External"/><Relationship Id="rId549" Type="http://schemas.openxmlformats.org/officeDocument/2006/relationships/hyperlink" Target="https://www.basketball-reference.com/players/b/bookede01.html?utm_source=direct&amp;utm_medium=Share&amp;utm_campaign=ShareTool" TargetMode="External"/><Relationship Id="rId714" Type="http://schemas.openxmlformats.org/officeDocument/2006/relationships/hyperlink" Target="https://www.basketball-reference.com/players/b/baynear01.html?utm_source=direct&amp;utm_medium=Share&amp;utm_campaign=ShareTool" TargetMode="External"/><Relationship Id="rId756" Type="http://schemas.openxmlformats.org/officeDocument/2006/relationships/hyperlink" Target="https://www.basketball-reference.com/players/l/leeco01.html?utm_source=direct&amp;utm_medium=Share&amp;utm_campaign=ShareTool" TargetMode="External"/><Relationship Id="rId50" Type="http://schemas.openxmlformats.org/officeDocument/2006/relationships/hyperlink" Target="https://www.basketball-reference.com/players/m/monrogr01.html?utm_source=direct&amp;utm_medium=Share&amp;utm_campaign=ShareTool" TargetMode="External"/><Relationship Id="rId104" Type="http://schemas.openxmlformats.org/officeDocument/2006/relationships/hyperlink" Target="https://www.basketball-reference.com/players/g/gordoer01.html?utm_source=direct&amp;utm_medium=Share&amp;utm_campaign=ShareTool" TargetMode="External"/><Relationship Id="rId146" Type="http://schemas.openxmlformats.org/officeDocument/2006/relationships/hyperlink" Target="https://www.basketball-reference.com/players/g/greenge01.html?utm_source=direct&amp;utm_medium=Share&amp;utm_campaign=ShareTool" TargetMode="External"/><Relationship Id="rId188" Type="http://schemas.openxmlformats.org/officeDocument/2006/relationships/hyperlink" Target="https://www.basketball-reference.com/players/c/clarkia01.html?utm_source=direct&amp;utm_medium=Share&amp;utm_campaign=ShareTool" TargetMode="External"/><Relationship Id="rId311" Type="http://schemas.openxmlformats.org/officeDocument/2006/relationships/hyperlink" Target="https://www.basketball-reference.com/players/s/smithja02.html?utm_source=direct&amp;utm_medium=Share&amp;utm_campaign=ShareTool" TargetMode="External"/><Relationship Id="rId353" Type="http://schemas.openxmlformats.org/officeDocument/2006/relationships/hyperlink" Target="https://www.basketball-reference.com/players/p/parkeja01.html?utm_source=direct&amp;utm_medium=Share&amp;utm_campaign=ShareTool" TargetMode="External"/><Relationship Id="rId395" Type="http://schemas.openxmlformats.org/officeDocument/2006/relationships/hyperlink" Target="https://www.basketball-reference.com/players/w/whiteha01.html?utm_source=direct&amp;utm_medium=Share&amp;utm_campaign=ShareTool" TargetMode="External"/><Relationship Id="rId409" Type="http://schemas.openxmlformats.org/officeDocument/2006/relationships/hyperlink" Target="https://www.basketball-reference.com/players/m/monrogr01.html?utm_source=direct&amp;utm_medium=Share&amp;utm_campaign=ShareTool" TargetMode="External"/><Relationship Id="rId560" Type="http://schemas.openxmlformats.org/officeDocument/2006/relationships/hyperlink" Target="https://www.basketball-reference.com/players/s/schrode01.html?utm_source=direct&amp;utm_medium=Share&amp;utm_campaign=ShareTool" TargetMode="External"/><Relationship Id="rId798" Type="http://schemas.openxmlformats.org/officeDocument/2006/relationships/hyperlink" Target="https://www.basketball-reference.com/players/f/fryech01.html?utm_source=direct&amp;utm_medium=Share&amp;utm_campaign=ShareTool" TargetMode="External"/><Relationship Id="rId92" Type="http://schemas.openxmlformats.org/officeDocument/2006/relationships/hyperlink" Target="https://www.basketball-reference.com/players/t/thompja02.html?utm_source=direct&amp;utm_medium=Share&amp;utm_campaign=ShareTool" TargetMode="External"/><Relationship Id="rId213" Type="http://schemas.openxmlformats.org/officeDocument/2006/relationships/hyperlink" Target="https://www.basketball-reference.com/players/l/leuerjo01.html?utm_source=direct&amp;utm_medium=Share&amp;utm_campaign=ShareTool" TargetMode="External"/><Relationship Id="rId420" Type="http://schemas.openxmlformats.org/officeDocument/2006/relationships/hyperlink" Target="https://www.basketball-reference.com/players/d/dienggo01.html?utm_source=direct&amp;utm_medium=Share&amp;utm_campaign=ShareTool" TargetMode="External"/><Relationship Id="rId616" Type="http://schemas.openxmlformats.org/officeDocument/2006/relationships/hyperlink" Target="https://www.basketball-reference.com/players/r/russeda01.html?utm_source=direct&amp;utm_medium=Share&amp;utm_campaign=ShareTool" TargetMode="External"/><Relationship Id="rId658" Type="http://schemas.openxmlformats.org/officeDocument/2006/relationships/hyperlink" Target="https://www.basketball-reference.com/players/v/varejan01.html?utm_source=direct&amp;utm_medium=Share&amp;utm_campaign=ShareTool" TargetMode="External"/><Relationship Id="rId823" Type="http://schemas.openxmlformats.org/officeDocument/2006/relationships/hyperlink" Target="https://www.basketball-reference.com/players/p/payneca01.html?utm_source=direct&amp;utm_medium=Share&amp;utm_campaign=ShareTool" TargetMode="External"/><Relationship Id="rId865" Type="http://schemas.openxmlformats.org/officeDocument/2006/relationships/hyperlink" Target="https://www.basketball-reference.com/players/j/jennibr01.html?utm_source=direct&amp;utm_medium=Share&amp;utm_campaign=ShareTool" TargetMode="External"/><Relationship Id="rId255" Type="http://schemas.openxmlformats.org/officeDocument/2006/relationships/hyperlink" Target="https://www.basketball-reference.com/players/b/bayleje01.html?utm_source=direct&amp;utm_medium=Share&amp;utm_campaign=ShareTool" TargetMode="External"/><Relationship Id="rId297" Type="http://schemas.openxmlformats.org/officeDocument/2006/relationships/hyperlink" Target="https://www.basketball-reference.com/players/t/terryja01.html?utm_source=direct&amp;utm_medium=Share&amp;utm_campaign=ShareTool" TargetMode="External"/><Relationship Id="rId462" Type="http://schemas.openxmlformats.org/officeDocument/2006/relationships/hyperlink" Target="https://www.basketball-reference.com/players/m/mooreet01.html?utm_source=direct&amp;utm_medium=Share&amp;utm_campaign=ShareTool" TargetMode="External"/><Relationship Id="rId518" Type="http://schemas.openxmlformats.org/officeDocument/2006/relationships/hyperlink" Target="https://www.basketball-reference.com/players/p/poweldw01.html?utm_source=direct&amp;utm_medium=Share&amp;utm_campaign=ShareTool" TargetMode="External"/><Relationship Id="rId725" Type="http://schemas.openxmlformats.org/officeDocument/2006/relationships/hyperlink" Target="https://www.basketball-reference.com/players/b/biyombi01.html?utm_source=direct&amp;utm_medium=Share&amp;utm_campaign=ShareTool" TargetMode="External"/><Relationship Id="rId115" Type="http://schemas.openxmlformats.org/officeDocument/2006/relationships/hyperlink" Target="https://www.basketball-reference.com/players/c/cunnida01.html?utm_source=direct&amp;utm_medium=Share&amp;utm_campaign=ShareTool" TargetMode="External"/><Relationship Id="rId157" Type="http://schemas.openxmlformats.org/officeDocument/2006/relationships/hyperlink" Target="https://www.basketball-reference.com/players/m/mclembe01.html?utm_source=direct&amp;utm_medium=Share&amp;utm_campaign=ShareTool" TargetMode="External"/><Relationship Id="rId322" Type="http://schemas.openxmlformats.org/officeDocument/2006/relationships/hyperlink" Target="https://www.basketball-reference.com/players/j/jonesja02.html?utm_source=direct&amp;utm_medium=Share&amp;utm_campaign=ShareTool" TargetMode="External"/><Relationship Id="rId364" Type="http://schemas.openxmlformats.org/officeDocument/2006/relationships/hyperlink" Target="https://www.basketball-reference.com/players/c/crowdja01.html?utm_source=direct&amp;utm_medium=Share&amp;utm_campaign=ShareTool" TargetMode="External"/><Relationship Id="rId767" Type="http://schemas.openxmlformats.org/officeDocument/2006/relationships/hyperlink" Target="https://www.basketball-reference.com/players/z/zelleco01.html?utm_source=direct&amp;utm_medium=Share&amp;utm_campaign=ShareTool" TargetMode="External"/><Relationship Id="rId61" Type="http://schemas.openxmlformats.org/officeDocument/2006/relationships/hyperlink" Target="https://www.basketball-reference.com/players/s/sullija01.html?utm_source=direct&amp;utm_medium=Share&amp;utm_campaign=ShareTool" TargetMode="External"/><Relationship Id="rId199" Type="http://schemas.openxmlformats.org/officeDocument/2006/relationships/hyperlink" Target="https://www.basketball-reference.com/players/e/evansje01.html?utm_source=direct&amp;utm_medium=Share&amp;utm_campaign=ShareTool" TargetMode="External"/><Relationship Id="rId571" Type="http://schemas.openxmlformats.org/officeDocument/2006/relationships/hyperlink" Target="https://www.basketball-reference.com/players/d/derozde01.html?utm_source=direct&amp;utm_medium=Share&amp;utm_campaign=ShareTool" TargetMode="External"/><Relationship Id="rId627" Type="http://schemas.openxmlformats.org/officeDocument/2006/relationships/hyperlink" Target="https://www.basketball-reference.com/players/b/brookaa01.html?utm_source=direct&amp;utm_medium=Share&amp;utm_campaign=ShareTool" TargetMode="External"/><Relationship Id="rId669" Type="http://schemas.openxmlformats.org/officeDocument/2006/relationships/hyperlink" Target="https://www.basketball-reference.com/players/c/crabbal01.html?utm_source=direct&amp;utm_medium=Share&amp;utm_campaign=ShareTool" TargetMode="External"/><Relationship Id="rId834" Type="http://schemas.openxmlformats.org/officeDocument/2006/relationships/hyperlink" Target="https://www.basketball-reference.com/players/c/cabocbr01.html?utm_source=direct&amp;utm_medium=Share&amp;utm_campaign=ShareTool" TargetMode="External"/><Relationship Id="rId876" Type="http://schemas.openxmlformats.org/officeDocument/2006/relationships/hyperlink" Target="https://www.basketball-reference.com/players/w/watsocj01.html?utm_source=direct&amp;utm_medium=Share&amp;utm_campaign=ShareTool" TargetMode="External"/><Relationship Id="rId19" Type="http://schemas.openxmlformats.org/officeDocument/2006/relationships/hyperlink" Target="https://www.basketball-reference.com/players/p/payneca01.html?utm_source=direct&amp;utm_medium=Share&amp;utm_campaign=ShareTool" TargetMode="External"/><Relationship Id="rId224" Type="http://schemas.openxmlformats.org/officeDocument/2006/relationships/hyperlink" Target="https://www.basketball-reference.com/players/j/jenkijo01.html?utm_source=direct&amp;utm_medium=Share&amp;utm_campaign=ShareTool" TargetMode="External"/><Relationship Id="rId266" Type="http://schemas.openxmlformats.org/officeDocument/2006/relationships/hyperlink" Target="https://www.basketball-reference.com/players/g/grantje01.html?utm_source=direct&amp;utm_medium=Share&amp;utm_campaign=ShareTool" TargetMode="External"/><Relationship Id="rId431" Type="http://schemas.openxmlformats.org/officeDocument/2006/relationships/hyperlink" Target="https://www.basketball-reference.com/players/d/dragigo01.html?utm_source=direct&amp;utm_medium=Share&amp;utm_campaign=ShareTool" TargetMode="External"/><Relationship Id="rId473" Type="http://schemas.openxmlformats.org/officeDocument/2006/relationships/hyperlink" Target="https://www.basketball-reference.com/players/p/paytoel01.html?utm_source=direct&amp;utm_medium=Share&amp;utm_campaign=ShareTool" TargetMode="External"/><Relationship Id="rId529" Type="http://schemas.openxmlformats.org/officeDocument/2006/relationships/hyperlink" Target="https://www.basketball-reference.com/players/d/dedmode01.html?utm_source=direct&amp;utm_medium=Share&amp;utm_campaign=ShareTool" TargetMode="External"/><Relationship Id="rId680" Type="http://schemas.openxmlformats.org/officeDocument/2006/relationships/hyperlink" Target="https://www.basketball-reference.com/players/b/bargnan01.html?utm_source=direct&amp;utm_medium=Share&amp;utm_campaign=ShareTool" TargetMode="External"/><Relationship Id="rId736" Type="http://schemas.openxmlformats.org/officeDocument/2006/relationships/hyperlink" Target="https://www.basketball-reference.com/players/b/biyombi01.html?utm_source=direct&amp;utm_medium=Share&amp;utm_campaign=ShareTool" TargetMode="External"/><Relationship Id="rId30" Type="http://schemas.openxmlformats.org/officeDocument/2006/relationships/hyperlink" Target="https://www.basketball-reference.com/players/j/jordade01.html?utm_source=direct&amp;utm_medium=Share&amp;utm_campaign=ShareTool" TargetMode="External"/><Relationship Id="rId126" Type="http://schemas.openxmlformats.org/officeDocument/2006/relationships/hyperlink" Target="https://www.basketball-reference.com/players/m/morroan01.html?utm_source=direct&amp;utm_medium=Share&amp;utm_campaign=ShareTool" TargetMode="External"/><Relationship Id="rId168" Type="http://schemas.openxmlformats.org/officeDocument/2006/relationships/hyperlink" Target="https://www.basketball-reference.com/players/z/zelleco01.html?utm_source=direct&amp;utm_medium=Share&amp;utm_campaign=ShareTool" TargetMode="External"/><Relationship Id="rId333" Type="http://schemas.openxmlformats.org/officeDocument/2006/relationships/hyperlink" Target="https://www.basketball-reference.com/players/e/ennisja01.html?utm_source=direct&amp;utm_medium=Share&amp;utm_campaign=ShareTool" TargetMode="External"/><Relationship Id="rId540" Type="http://schemas.openxmlformats.org/officeDocument/2006/relationships/hyperlink" Target="https://www.basketball-reference.com/players/w/willide02.html?utm_source=direct&amp;utm_medium=Share&amp;utm_campaign=ShareTool" TargetMode="External"/><Relationship Id="rId778" Type="http://schemas.openxmlformats.org/officeDocument/2006/relationships/hyperlink" Target="https://www.basketball-reference.com/players/z/zelleco01.html?utm_source=direct&amp;utm_medium=Share&amp;utm_campaign=ShareTool" TargetMode="External"/><Relationship Id="rId72" Type="http://schemas.openxmlformats.org/officeDocument/2006/relationships/hyperlink" Target="https://www.basketball-reference.com/players/w/wrighbr03.html?utm_source=direct&amp;utm_medium=Share&amp;utm_campaign=ShareTool" TargetMode="External"/><Relationship Id="rId375" Type="http://schemas.openxmlformats.org/officeDocument/2006/relationships/hyperlink" Target="https://www.basketball-reference.com/players/t/thomais02.html?utm_source=direct&amp;utm_medium=Share&amp;utm_campaign=ShareTool" TargetMode="External"/><Relationship Id="rId582" Type="http://schemas.openxmlformats.org/officeDocument/2006/relationships/hyperlink" Target="https://www.basketball-reference.com/players/w/westda01.html?utm_source=direct&amp;utm_medium=Share&amp;utm_campaign=ShareTool" TargetMode="External"/><Relationship Id="rId638" Type="http://schemas.openxmlformats.org/officeDocument/2006/relationships/hyperlink" Target="https://www.basketball-reference.com/players/a/anderal01.html?utm_source=direct&amp;utm_medium=Share&amp;utm_campaign=ShareTool" TargetMode="External"/><Relationship Id="rId803" Type="http://schemas.openxmlformats.org/officeDocument/2006/relationships/hyperlink" Target="https://www.basketball-reference.com/players/p/parsoch01.html?utm_source=direct&amp;utm_medium=Share&amp;utm_campaign=ShareTool" TargetMode="External"/><Relationship Id="rId845" Type="http://schemas.openxmlformats.org/officeDocument/2006/relationships/hyperlink" Target="https://www.basketball-reference.com/players/j/jennibr01.html?utm_source=direct&amp;utm_medium=Share&amp;utm_campaign=ShareTool" TargetMode="External"/><Relationship Id="rId3" Type="http://schemas.openxmlformats.org/officeDocument/2006/relationships/hyperlink" Target="https://www.basketball-reference.com/players/a/anderal01.html?utm_source=direct&amp;utm_medium=Share&amp;utm_campaign=ShareTool" TargetMode="External"/><Relationship Id="rId235" Type="http://schemas.openxmlformats.org/officeDocument/2006/relationships/hyperlink" Target="https://www.basketball-reference.com/players/n/noahjo01.html?utm_source=direct&amp;utm_medium=Share&amp;utm_campaign=ShareTool" TargetMode="External"/><Relationship Id="rId277" Type="http://schemas.openxmlformats.org/officeDocument/2006/relationships/hyperlink" Target="https://www.basketball-reference.com/players/t/teaguje01.html?utm_source=direct&amp;utm_medium=Share&amp;utm_campaign=ShareTool" TargetMode="External"/><Relationship Id="rId400" Type="http://schemas.openxmlformats.org/officeDocument/2006/relationships/hyperlink" Target="https://www.basketball-reference.com/players/c/clarkia01.html?utm_source=direct&amp;utm_medium=Share&amp;utm_campaign=ShareTool" TargetMode="External"/><Relationship Id="rId442" Type="http://schemas.openxmlformats.org/officeDocument/2006/relationships/hyperlink" Target="https://www.basketball-reference.com/players/g/greenge01.html?utm_source=direct&amp;utm_medium=Share&amp;utm_campaign=ShareTool" TargetMode="External"/><Relationship Id="rId484" Type="http://schemas.openxmlformats.org/officeDocument/2006/relationships/hyperlink" Target="https://www.basketball-reference.com/players/k/kanteen01.html?utm_source=direct&amp;utm_medium=Share&amp;utm_campaign=ShareTool" TargetMode="External"/><Relationship Id="rId705" Type="http://schemas.openxmlformats.org/officeDocument/2006/relationships/hyperlink" Target="https://www.basketball-reference.com/players/m/morroan01.html?utm_source=direct&amp;utm_medium=Share&amp;utm_campaign=ShareTool" TargetMode="External"/><Relationship Id="rId887" Type="http://schemas.openxmlformats.org/officeDocument/2006/relationships/hyperlink" Target="https://www.basketball-reference.com/players/s/shumpim01.html?utm_source=direct&amp;utm_medium=Share&amp;utm_campaign=ShareTool" TargetMode="External"/><Relationship Id="rId137" Type="http://schemas.openxmlformats.org/officeDocument/2006/relationships/hyperlink" Target="https://www.basketball-reference.com/players/p/parsoch01.html?utm_source=direct&amp;utm_medium=Share&amp;utm_campaign=ShareTool" TargetMode="External"/><Relationship Id="rId302" Type="http://schemas.openxmlformats.org/officeDocument/2006/relationships/hyperlink" Target="https://www.basketball-reference.com/players/s/sullija01.html?utm_source=direct&amp;utm_medium=Share&amp;utm_campaign=ShareTool" TargetMode="External"/><Relationship Id="rId344" Type="http://schemas.openxmlformats.org/officeDocument/2006/relationships/hyperlink" Target="https://www.basketball-reference.com/players/p/parkeja01.html?utm_source=direct&amp;utm_medium=Share&amp;utm_campaign=ShareTool" TargetMode="External"/><Relationship Id="rId691" Type="http://schemas.openxmlformats.org/officeDocument/2006/relationships/hyperlink" Target="https://www.basketball-reference.com/players/r/roberan03.html?utm_source=direct&amp;utm_medium=Share&amp;utm_campaign=ShareTool" TargetMode="External"/><Relationship Id="rId747" Type="http://schemas.openxmlformats.org/officeDocument/2006/relationships/hyperlink" Target="https://www.basketball-reference.com/players/a/augusdj01.html?utm_source=direct&amp;utm_medium=Share&amp;utm_campaign=ShareTool" TargetMode="External"/><Relationship Id="rId789" Type="http://schemas.openxmlformats.org/officeDocument/2006/relationships/hyperlink" Target="https://www.basketball-reference.com/players/h/hayesch01.html?utm_source=direct&amp;utm_medium=Share&amp;utm_campaign=ShareTool" TargetMode="External"/><Relationship Id="rId41" Type="http://schemas.openxmlformats.org/officeDocument/2006/relationships/hyperlink" Target="https://www.basketball-reference.com/players/p/paytoel01.html?utm_source=direct&amp;utm_medium=Share&amp;utm_campaign=ShareTool" TargetMode="External"/><Relationship Id="rId83" Type="http://schemas.openxmlformats.org/officeDocument/2006/relationships/hyperlink" Target="https://www.basketball-reference.com/players/l/lucasjo02.html?utm_source=direct&amp;utm_medium=Share&amp;utm_campaign=ShareTool" TargetMode="External"/><Relationship Id="rId179" Type="http://schemas.openxmlformats.org/officeDocument/2006/relationships/hyperlink" Target="https://www.basketball-reference.com/players/d/dedmode01.html?utm_source=direct&amp;utm_medium=Share&amp;utm_campaign=ShareTool" TargetMode="External"/><Relationship Id="rId386" Type="http://schemas.openxmlformats.org/officeDocument/2006/relationships/hyperlink" Target="https://www.basketball-reference.com/players/c/clarkia01.html?utm_source=direct&amp;utm_medium=Share&amp;utm_campaign=ShareTool" TargetMode="External"/><Relationship Id="rId551" Type="http://schemas.openxmlformats.org/officeDocument/2006/relationships/hyperlink" Target="https://www.basketball-reference.com/players/r/rosede01.html?utm_source=direct&amp;utm_medium=Share&amp;utm_campaign=ShareTool" TargetMode="External"/><Relationship Id="rId593" Type="http://schemas.openxmlformats.org/officeDocument/2006/relationships/hyperlink" Target="https://www.basketball-reference.com/players/w/westda01.html?utm_source=direct&amp;utm_medium=Share&amp;utm_campaign=ShareTool" TargetMode="External"/><Relationship Id="rId607" Type="http://schemas.openxmlformats.org/officeDocument/2006/relationships/hyperlink" Target="https://www.basketball-reference.com/players/c/cunnida01.html?utm_source=direct&amp;utm_medium=Share&amp;utm_campaign=ShareTool" TargetMode="External"/><Relationship Id="rId649" Type="http://schemas.openxmlformats.org/officeDocument/2006/relationships/hyperlink" Target="https://www.basketball-reference.com/players/a/aminual01.html?utm_source=direct&amp;utm_medium=Share&amp;utm_campaign=ShareTool" TargetMode="External"/><Relationship Id="rId814" Type="http://schemas.openxmlformats.org/officeDocument/2006/relationships/hyperlink" Target="https://www.basketball-reference.com/players/b/butleca01.html?utm_source=direct&amp;utm_medium=Share&amp;utm_campaign=ShareTool" TargetMode="External"/><Relationship Id="rId856" Type="http://schemas.openxmlformats.org/officeDocument/2006/relationships/hyperlink" Target="https://www.basketball-reference.com/players/b/bassbr01.html?utm_source=direct&amp;utm_medium=Share&amp;utm_campaign=ShareTool" TargetMode="External"/><Relationship Id="rId190" Type="http://schemas.openxmlformats.org/officeDocument/2006/relationships/hyperlink" Target="https://www.basketball-reference.com/players/c/canaais01.html?utm_source=direct&amp;utm_medium=Share&amp;utm_campaign=ShareTool" TargetMode="External"/><Relationship Id="rId204" Type="http://schemas.openxmlformats.org/officeDocument/2006/relationships/hyperlink" Target="https://www.basketball-reference.com/players/l/leuerjo01.html?utm_source=direct&amp;utm_medium=Share&amp;utm_campaign=ShareTool" TargetMode="External"/><Relationship Id="rId246" Type="http://schemas.openxmlformats.org/officeDocument/2006/relationships/hyperlink" Target="https://www.basketball-reference.com/players/b/bayleje01.html?utm_source=direct&amp;utm_medium=Share&amp;utm_campaign=ShareTool" TargetMode="External"/><Relationship Id="rId288" Type="http://schemas.openxmlformats.org/officeDocument/2006/relationships/hyperlink" Target="https://www.basketball-reference.com/players/j/jackja01.html?utm_source=direct&amp;utm_medium=Share&amp;utm_campaign=ShareTool" TargetMode="External"/><Relationship Id="rId411" Type="http://schemas.openxmlformats.org/officeDocument/2006/relationships/hyperlink" Target="https://www.basketball-reference.com/players/v/vasqugr01.html?utm_source=direct&amp;utm_medium=Share&amp;utm_campaign=ShareTool" TargetMode="External"/><Relationship Id="rId453" Type="http://schemas.openxmlformats.org/officeDocument/2006/relationships/hyperlink" Target="https://www.basketball-reference.com/players/k/kaminfr01.html?utm_source=direct&amp;utm_medium=Share&amp;utm_campaign=ShareTool" TargetMode="External"/><Relationship Id="rId509" Type="http://schemas.openxmlformats.org/officeDocument/2006/relationships/hyperlink" Target="https://www.basketball-reference.com/players/m/mcderdo01.html?utm_source=direct&amp;utm_medium=Share&amp;utm_campaign=ShareTool" TargetMode="External"/><Relationship Id="rId660" Type="http://schemas.openxmlformats.org/officeDocument/2006/relationships/hyperlink" Target="https://www.basketball-reference.com/players/j/johnsam01.html?utm_source=direct&amp;utm_medium=Share&amp;utm_campaign=ShareTool" TargetMode="External"/><Relationship Id="rId106" Type="http://schemas.openxmlformats.org/officeDocument/2006/relationships/hyperlink" Target="https://www.basketball-reference.com/players/m/mudiaem01.html?utm_source=direct&amp;utm_medium=Share&amp;utm_campaign=ShareTool" TargetMode="External"/><Relationship Id="rId313" Type="http://schemas.openxmlformats.org/officeDocument/2006/relationships/hyperlink" Target="https://www.basketball-reference.com/players/d/dudleja01.html?utm_source=direct&amp;utm_medium=Share&amp;utm_campaign=ShareTool" TargetMode="External"/><Relationship Id="rId495" Type="http://schemas.openxmlformats.org/officeDocument/2006/relationships/hyperlink" Target="https://www.basketball-reference.com/players/h/howardw01.html?utm_source=direct&amp;utm_medium=Share&amp;utm_campaign=ShareTool" TargetMode="External"/><Relationship Id="rId716" Type="http://schemas.openxmlformats.org/officeDocument/2006/relationships/hyperlink" Target="https://www.basketball-reference.com/players/a/afflaar01.html?utm_source=direct&amp;utm_medium=Share&amp;utm_campaign=ShareTool" TargetMode="External"/><Relationship Id="rId758" Type="http://schemas.openxmlformats.org/officeDocument/2006/relationships/hyperlink" Target="https://www.basketball-reference.com/players/f/feliccr01.html?utm_source=direct&amp;utm_medium=Share&amp;utm_campaign=ShareTool" TargetMode="External"/><Relationship Id="rId10" Type="http://schemas.openxmlformats.org/officeDocument/2006/relationships/hyperlink" Target="https://www.basketball-reference.com/players/b/bogutan01.html?utm_source=direct&amp;utm_medium=Share&amp;utm_campaign=ShareTool" TargetMode="External"/><Relationship Id="rId52" Type="http://schemas.openxmlformats.org/officeDocument/2006/relationships/hyperlink" Target="https://www.basketball-reference.com/players/h/hicksjj01.html?utm_source=direct&amp;utm_medium=Share&amp;utm_campaign=ShareTool" TargetMode="External"/><Relationship Id="rId94" Type="http://schemas.openxmlformats.org/officeDocument/2006/relationships/hyperlink" Target="https://www.basketball-reference.com/players/n/nelsoja01.html?utm_source=direct&amp;utm_medium=Share&amp;utm_campaign=ShareTool" TargetMode="External"/><Relationship Id="rId148" Type="http://schemas.openxmlformats.org/officeDocument/2006/relationships/hyperlink" Target="https://www.basketball-reference.com/players/j/jeffeal01.html?utm_source=direct&amp;utm_medium=Share&amp;utm_campaign=ShareTool" TargetMode="External"/><Relationship Id="rId355" Type="http://schemas.openxmlformats.org/officeDocument/2006/relationships/hyperlink" Target="https://www.basketball-reference.com/players/c/crowdja01.html?utm_source=direct&amp;utm_medium=Share&amp;utm_campaign=ShareTool" TargetMode="External"/><Relationship Id="rId397" Type="http://schemas.openxmlformats.org/officeDocument/2006/relationships/hyperlink" Target="https://www.basketball-reference.com/players/c/clarkia01.html?utm_source=direct&amp;utm_medium=Share&amp;utm_campaign=ShareTool" TargetMode="External"/><Relationship Id="rId520" Type="http://schemas.openxmlformats.org/officeDocument/2006/relationships/hyperlink" Target="https://www.basketball-reference.com/players/m/motiedo01.html?utm_source=direct&amp;utm_medium=Share&amp;utm_campaign=ShareTool" TargetMode="External"/><Relationship Id="rId562" Type="http://schemas.openxmlformats.org/officeDocument/2006/relationships/hyperlink" Target="https://www.basketball-reference.com/players/s/schrode01.html?utm_source=direct&amp;utm_medium=Share&amp;utm_campaign=ShareTool" TargetMode="External"/><Relationship Id="rId618" Type="http://schemas.openxmlformats.org/officeDocument/2006/relationships/hyperlink" Target="https://www.basketball-reference.com/players/g/gallida01.html?utm_source=direct&amp;utm_medium=Share&amp;utm_campaign=ShareTool" TargetMode="External"/><Relationship Id="rId825" Type="http://schemas.openxmlformats.org/officeDocument/2006/relationships/hyperlink" Target="https://www.basketball-reference.com/players/p/payneca01.html?utm_source=direct&amp;utm_medium=Share&amp;utm_campaign=ShareTool" TargetMode="External"/><Relationship Id="rId215" Type="http://schemas.openxmlformats.org/officeDocument/2006/relationships/hyperlink" Target="https://www.basketball-reference.com/players/l/leuerjo01.html?utm_source=direct&amp;utm_medium=Share&amp;utm_campaign=ShareTool" TargetMode="External"/><Relationship Id="rId257" Type="http://schemas.openxmlformats.org/officeDocument/2006/relationships/hyperlink" Target="https://www.basketball-reference.com/players/b/bayleje01.html?utm_source=direct&amp;utm_medium=Share&amp;utm_campaign=ShareTool" TargetMode="External"/><Relationship Id="rId422" Type="http://schemas.openxmlformats.org/officeDocument/2006/relationships/hyperlink" Target="https://www.basketball-reference.com/players/r/robingl02.html?utm_source=direct&amp;utm_medium=Share&amp;utm_campaign=ShareTool" TargetMode="External"/><Relationship Id="rId464" Type="http://schemas.openxmlformats.org/officeDocument/2006/relationships/hyperlink" Target="https://www.basketball-reference.com/players/g/gordoer01.html?utm_source=direct&amp;utm_medium=Share&amp;utm_campaign=ShareTool" TargetMode="External"/><Relationship Id="rId867" Type="http://schemas.openxmlformats.org/officeDocument/2006/relationships/hyperlink" Target="https://www.basketball-reference.com/players/b/bealbr01.html?utm_source=direct&amp;utm_medium=Share&amp;utm_campaign=ShareTool" TargetMode="External"/><Relationship Id="rId299" Type="http://schemas.openxmlformats.org/officeDocument/2006/relationships/hyperlink" Target="https://www.basketball-reference.com/players/s/smithja02.html?utm_source=direct&amp;utm_medium=Share&amp;utm_campaign=ShareTool" TargetMode="External"/><Relationship Id="rId727" Type="http://schemas.openxmlformats.org/officeDocument/2006/relationships/hyperlink" Target="https://www.basketball-reference.com/players/b/biyombi01.html?utm_source=direct&amp;utm_medium=Share&amp;utm_campaign=ShareTool" TargetMode="External"/><Relationship Id="rId63" Type="http://schemas.openxmlformats.org/officeDocument/2006/relationships/hyperlink" Target="https://www.basketball-reference.com/players/s/smithja02.html?utm_source=direct&amp;utm_medium=Share&amp;utm_campaign=ShareTool" TargetMode="External"/><Relationship Id="rId159" Type="http://schemas.openxmlformats.org/officeDocument/2006/relationships/hyperlink" Target="https://www.basketball-reference.com/players/b/biyombi01.html?utm_source=direct&amp;utm_medium=Share&amp;utm_campaign=ShareTool" TargetMode="External"/><Relationship Id="rId366" Type="http://schemas.openxmlformats.org/officeDocument/2006/relationships/hyperlink" Target="https://www.basketball-reference.com/players/c/crowdja01.html?utm_source=direct&amp;utm_medium=Share&amp;utm_campaign=ShareTool" TargetMode="External"/><Relationship Id="rId573" Type="http://schemas.openxmlformats.org/officeDocument/2006/relationships/hyperlink" Target="https://www.basketball-reference.com/players/b/blairde01.html?utm_source=direct&amp;utm_medium=Share&amp;utm_campaign=ShareTool" TargetMode="External"/><Relationship Id="rId780" Type="http://schemas.openxmlformats.org/officeDocument/2006/relationships/hyperlink" Target="https://www.basketball-reference.com/players/c/capelca01.html?utm_source=direct&amp;utm_medium=Share&amp;utm_campaign=ShareTool" TargetMode="External"/><Relationship Id="rId226" Type="http://schemas.openxmlformats.org/officeDocument/2006/relationships/hyperlink" Target="https://www.basketball-reference.com/players/j/johnsjo02.html?utm_source=direct&amp;utm_medium=Share&amp;utm_campaign=ShareTool" TargetMode="External"/><Relationship Id="rId433" Type="http://schemas.openxmlformats.org/officeDocument/2006/relationships/hyperlink" Target="https://www.basketball-reference.com/players/a/antetgi01.html?utm_source=direct&amp;utm_medium=Share&amp;utm_campaign=ShareTool" TargetMode="External"/><Relationship Id="rId878" Type="http://schemas.openxmlformats.org/officeDocument/2006/relationships/hyperlink" Target="https://www.basketball-reference.com/players/w/watsocj01.html?utm_source=direct&amp;utm_medium=Share&amp;utm_campaign=ShareTool" TargetMode="External"/><Relationship Id="rId640" Type="http://schemas.openxmlformats.org/officeDocument/2006/relationships/hyperlink" Target="https://www.basketball-reference.com/players/a/anderal01.html?utm_source=direct&amp;utm_medium=Share&amp;utm_campaign=ShareTool" TargetMode="External"/><Relationship Id="rId738" Type="http://schemas.openxmlformats.org/officeDocument/2006/relationships/hyperlink" Target="https://www.basketball-reference.com/players/u/udrihbe01.html?utm_source=direct&amp;utm_medium=Share&amp;utm_campaign=ShareTool" TargetMode="External"/><Relationship Id="rId74" Type="http://schemas.openxmlformats.org/officeDocument/2006/relationships/hyperlink" Target="https://www.basketball-reference.com/players/h/hayesch01.html?utm_source=direct&amp;utm_medium=Share&amp;utm_campaign=ShareTool" TargetMode="External"/><Relationship Id="rId377" Type="http://schemas.openxmlformats.org/officeDocument/2006/relationships/hyperlink" Target="https://www.basketball-reference.com/players/s/shumpim01.html?utm_source=direct&amp;utm_medium=Share&amp;utm_campaign=ShareTool" TargetMode="External"/><Relationship Id="rId500" Type="http://schemas.openxmlformats.org/officeDocument/2006/relationships/hyperlink" Target="https://www.basketball-reference.com/players/w/waitedi01.html?utm_source=direct&amp;utm_medium=Share&amp;utm_campaign=ShareTool" TargetMode="External"/><Relationship Id="rId584" Type="http://schemas.openxmlformats.org/officeDocument/2006/relationships/hyperlink" Target="https://www.basketball-reference.com/players/j/jordade01.html?utm_source=direct&amp;utm_medium=Share&amp;utm_campaign=ShareTool" TargetMode="External"/><Relationship Id="rId805" Type="http://schemas.openxmlformats.org/officeDocument/2006/relationships/hyperlink" Target="https://www.basketball-reference.com/players/p/parsoch01.html?utm_source=direct&amp;utm_medium=Share&amp;utm_campaign=ShareTool" TargetMode="External"/><Relationship Id="rId5" Type="http://schemas.openxmlformats.org/officeDocument/2006/relationships/hyperlink" Target="https://www.basketball-reference.com/players/v/varejan01.html?utm_source=direct&amp;utm_medium=Share&amp;utm_campaign=ShareTool" TargetMode="External"/><Relationship Id="rId237" Type="http://schemas.openxmlformats.org/officeDocument/2006/relationships/hyperlink" Target="https://www.basketball-reference.com/players/m/meeksjo01.html?utm_source=direct&amp;utm_medium=Share&amp;utm_campaign=ShareTool" TargetMode="External"/><Relationship Id="rId791" Type="http://schemas.openxmlformats.org/officeDocument/2006/relationships/hyperlink" Target="https://www.basketball-reference.com/players/a/aldrico01.html?utm_source=direct&amp;utm_medium=Share&amp;utm_campaign=ShareTool" TargetMode="External"/><Relationship Id="rId889" Type="http://schemas.openxmlformats.org/officeDocument/2006/relationships/hyperlink" Target="https://www.basketball-reference.com/players/c/cunnida01.html?utm_source=direct&amp;utm_medium=Share&amp;utm_campaign=ShareTool" TargetMode="External"/><Relationship Id="rId444" Type="http://schemas.openxmlformats.org/officeDocument/2006/relationships/hyperlink" Target="https://www.basketball-reference.com/players/n/nealga01.html?utm_source=direct&amp;utm_medium=Share&amp;utm_campaign=ShareTool" TargetMode="External"/><Relationship Id="rId651" Type="http://schemas.openxmlformats.org/officeDocument/2006/relationships/hyperlink" Target="https://www.basketball-reference.com/players/l/lenal01.html?utm_source=direct&amp;utm_medium=Share&amp;utm_campaign=ShareTool" TargetMode="External"/><Relationship Id="rId749" Type="http://schemas.openxmlformats.org/officeDocument/2006/relationships/hyperlink" Target="https://www.basketball-reference.com/players/j/josepco01.html?utm_source=direct&amp;utm_medium=Share&amp;utm_campaign=ShareTool" TargetMode="External"/><Relationship Id="rId290" Type="http://schemas.openxmlformats.org/officeDocument/2006/relationships/hyperlink" Target="https://www.basketball-reference.com/players/s/sullija01.html?utm_source=direct&amp;utm_medium=Share&amp;utm_campaign=ShareTool" TargetMode="External"/><Relationship Id="rId304" Type="http://schemas.openxmlformats.org/officeDocument/2006/relationships/hyperlink" Target="https://www.basketball-reference.com/players/j/jackja01.html?utm_source=direct&amp;utm_medium=Share&amp;utm_campaign=ShareTool" TargetMode="External"/><Relationship Id="rId388" Type="http://schemas.openxmlformats.org/officeDocument/2006/relationships/hyperlink" Target="https://www.basketball-reference.com/players/w/whiteha01.html?utm_source=direct&amp;utm_medium=Share&amp;utm_campaign=ShareTool" TargetMode="External"/><Relationship Id="rId511" Type="http://schemas.openxmlformats.org/officeDocument/2006/relationships/hyperlink" Target="https://www.basketball-reference.com/players/d/dedmode01.html?utm_source=direct&amp;utm_medium=Share&amp;utm_campaign=ShareTool" TargetMode="External"/><Relationship Id="rId609" Type="http://schemas.openxmlformats.org/officeDocument/2006/relationships/hyperlink" Target="https://www.basketball-reference.com/players/g/gallida01.html?utm_source=direct&amp;utm_medium=Share&amp;utm_campaign=ShareTool" TargetMode="External"/><Relationship Id="rId85" Type="http://schemas.openxmlformats.org/officeDocument/2006/relationships/hyperlink" Target="https://www.basketball-reference.com/players/n/noahjo01.html?utm_source=direct&amp;utm_medium=Share&amp;utm_campaign=ShareTool" TargetMode="External"/><Relationship Id="rId150" Type="http://schemas.openxmlformats.org/officeDocument/2006/relationships/hyperlink" Target="https://www.basketball-reference.com/players/c/crabbal01.html?utm_source=direct&amp;utm_medium=Share&amp;utm_campaign=ShareTool" TargetMode="External"/><Relationship Id="rId595" Type="http://schemas.openxmlformats.org/officeDocument/2006/relationships/hyperlink" Target="https://www.basketball-reference.com/players/l/leeda02.html?utm_source=direct&amp;utm_medium=Share&amp;utm_campaign=ShareTool" TargetMode="External"/><Relationship Id="rId816" Type="http://schemas.openxmlformats.org/officeDocument/2006/relationships/hyperlink" Target="https://www.basketball-reference.com/players/a/anderch01.html?utm_source=direct&amp;utm_medium=Share&amp;utm_campaign=ShareTool" TargetMode="External"/><Relationship Id="rId248" Type="http://schemas.openxmlformats.org/officeDocument/2006/relationships/hyperlink" Target="https://www.basketball-reference.com/players/b/bayleje01.html?utm_source=direct&amp;utm_medium=Share&amp;utm_campaign=ShareTool" TargetMode="External"/><Relationship Id="rId455" Type="http://schemas.openxmlformats.org/officeDocument/2006/relationships/hyperlink" Target="https://www.basketball-reference.com/players/f/fournev01.html?utm_source=direct&amp;utm_medium=Share&amp;utm_campaign=ShareTool" TargetMode="External"/><Relationship Id="rId662" Type="http://schemas.openxmlformats.org/officeDocument/2006/relationships/hyperlink" Target="https://www.basketball-reference.com/players/v/varejan01.html?utm_source=direct&amp;utm_medium=Share&amp;utm_campaign=ShareTool" TargetMode="External"/><Relationship Id="rId12" Type="http://schemas.openxmlformats.org/officeDocument/2006/relationships/hyperlink" Target="https://www.basketball-reference.com/players/b/baynear01.html?utm_source=direct&amp;utm_medium=Share&amp;utm_campaign=ShareTool" TargetMode="External"/><Relationship Id="rId108" Type="http://schemas.openxmlformats.org/officeDocument/2006/relationships/hyperlink" Target="https://www.basketball-reference.com/players/d/dedmode01.html?utm_source=direct&amp;utm_medium=Share&amp;utm_campaign=ShareTool" TargetMode="External"/><Relationship Id="rId315" Type="http://schemas.openxmlformats.org/officeDocument/2006/relationships/hyperlink" Target="https://www.basketball-reference.com/players/j/johnsja01.html?utm_source=direct&amp;utm_medium=Share&amp;utm_campaign=ShareTool" TargetMode="External"/><Relationship Id="rId522" Type="http://schemas.openxmlformats.org/officeDocument/2006/relationships/hyperlink" Target="https://www.basketball-reference.com/players/d/dedmode01.html?utm_source=direct&amp;utm_medium=Share&amp;utm_campaign=ShareTool" TargetMode="External"/><Relationship Id="rId96" Type="http://schemas.openxmlformats.org/officeDocument/2006/relationships/hyperlink" Target="https://www.basketball-reference.com/players/t/thomais02.html?utm_source=direct&amp;utm_medium=Share&amp;utm_campaign=ShareTool" TargetMode="External"/><Relationship Id="rId161" Type="http://schemas.openxmlformats.org/officeDocument/2006/relationships/hyperlink" Target="https://www.basketball-reference.com/players/b/bassbr01.html?utm_source=direct&amp;utm_medium=Share&amp;utm_campaign=ShareTool" TargetMode="External"/><Relationship Id="rId399" Type="http://schemas.openxmlformats.org/officeDocument/2006/relationships/hyperlink" Target="https://www.basketball-reference.com/players/m/mahinia01.html?utm_source=direct&amp;utm_medium=Share&amp;utm_campaign=ShareTool" TargetMode="External"/><Relationship Id="rId827" Type="http://schemas.openxmlformats.org/officeDocument/2006/relationships/hyperlink" Target="https://www.basketball-reference.com/players/p/payneca01.html?utm_source=direct&amp;utm_medium=Share&amp;utm_campaign=ShareTool" TargetMode="External"/><Relationship Id="rId259" Type="http://schemas.openxmlformats.org/officeDocument/2006/relationships/hyperlink" Target="https://www.basketball-reference.com/players/t/teaguje01.html?utm_source=direct&amp;utm_medium=Share&amp;utm_campaign=ShareTool" TargetMode="External"/><Relationship Id="rId466" Type="http://schemas.openxmlformats.org/officeDocument/2006/relationships/hyperlink" Target="https://www.basketball-reference.com/players/g/gordoer01.html?utm_source=direct&amp;utm_medium=Share&amp;utm_campaign=ShareTool" TargetMode="External"/><Relationship Id="rId673" Type="http://schemas.openxmlformats.org/officeDocument/2006/relationships/hyperlink" Target="https://www.basketball-reference.com/players/c/crabbal01.html?utm_source=direct&amp;utm_medium=Share&amp;utm_campaign=ShareTool" TargetMode="External"/><Relationship Id="rId880" Type="http://schemas.openxmlformats.org/officeDocument/2006/relationships/hyperlink" Target="https://www.basketball-reference.com/players/d/dienggo01.html?utm_source=direct&amp;utm_medium=Share&amp;utm_campaign=ShareTool" TargetMode="External"/><Relationship Id="rId23" Type="http://schemas.openxmlformats.org/officeDocument/2006/relationships/hyperlink" Target="https://www.basketball-reference.com/players/l/leeco01.html?utm_source=direct&amp;utm_medium=Share&amp;utm_campaign=ShareTool" TargetMode="External"/><Relationship Id="rId119" Type="http://schemas.openxmlformats.org/officeDocument/2006/relationships/hyperlink" Target="https://www.basketball-reference.com/players/e/exumda01.html?utm_source=direct&amp;utm_medium=Share&amp;utm_campaign=ShareTool" TargetMode="External"/><Relationship Id="rId326" Type="http://schemas.openxmlformats.org/officeDocument/2006/relationships/hyperlink" Target="https://www.basketball-reference.com/players/j/johnsja01.html?utm_source=direct&amp;utm_medium=Share&amp;utm_campaign=ShareTool" TargetMode="External"/><Relationship Id="rId533" Type="http://schemas.openxmlformats.org/officeDocument/2006/relationships/hyperlink" Target="https://www.basketball-reference.com/players/m/motiedo01.html?utm_source=direct&amp;utm_medium=Share&amp;utm_campaign=ShareTool" TargetMode="External"/><Relationship Id="rId740" Type="http://schemas.openxmlformats.org/officeDocument/2006/relationships/hyperlink" Target="https://www.basketball-reference.com/players/b/biyombi01.html?utm_source=direct&amp;utm_medium=Share&amp;utm_campaign=ShareTool" TargetMode="External"/><Relationship Id="rId838" Type="http://schemas.openxmlformats.org/officeDocument/2006/relationships/hyperlink" Target="https://www.basketball-reference.com/players/k/knighbr03.html?utm_source=direct&amp;utm_medium=Share&amp;utm_campaign=ShareTool" TargetMode="External"/><Relationship Id="rId172" Type="http://schemas.openxmlformats.org/officeDocument/2006/relationships/hyperlink" Target="https://www.basketball-reference.com/players/j/jonesda02.html?utm_source=direct&amp;utm_medium=Share&amp;utm_campaign=ShareTool" TargetMode="External"/><Relationship Id="rId477" Type="http://schemas.openxmlformats.org/officeDocument/2006/relationships/hyperlink" Target="https://www.basketball-reference.com/players/p/paytoel01.html?utm_source=direct&amp;utm_medium=Share&amp;utm_campaign=ShareTool" TargetMode="External"/><Relationship Id="rId600" Type="http://schemas.openxmlformats.org/officeDocument/2006/relationships/hyperlink" Target="https://www.basketball-reference.com/players/e/exumda01.html?utm_source=direct&amp;utm_medium=Share&amp;utm_campaign=ShareTool" TargetMode="External"/><Relationship Id="rId684" Type="http://schemas.openxmlformats.org/officeDocument/2006/relationships/hyperlink" Target="https://www.basketball-reference.com/players/b/bogutan01.html?utm_source=direct&amp;utm_medium=Share&amp;utm_campaign=ShareTool" TargetMode="External"/><Relationship Id="rId337" Type="http://schemas.openxmlformats.org/officeDocument/2006/relationships/hyperlink" Target="https://www.basketball-reference.com/players/n/nelsoja01.html?utm_source=direct&amp;utm_medium=Share&amp;utm_campaign=ShareTool" TargetMode="External"/><Relationship Id="rId891" Type="http://schemas.openxmlformats.org/officeDocument/2006/relationships/hyperlink" Target="https://www.basketball-reference.com/players/l/lopezbr01.html?utm_source=direct&amp;utm_medium=Share&amp;utm_campaign=ShareTool" TargetMode="External"/><Relationship Id="rId34" Type="http://schemas.openxmlformats.org/officeDocument/2006/relationships/hyperlink" Target="https://www.basketball-reference.com/players/b/bookede01.html?utm_source=direct&amp;utm_medium=Share&amp;utm_campaign=ShareTool" TargetMode="External"/><Relationship Id="rId544" Type="http://schemas.openxmlformats.org/officeDocument/2006/relationships/hyperlink" Target="https://www.basketball-reference.com/players/b/bookede01.html?utm_source=direct&amp;utm_medium=Share&amp;utm_campaign=ShareTool" TargetMode="External"/><Relationship Id="rId751" Type="http://schemas.openxmlformats.org/officeDocument/2006/relationships/hyperlink" Target="https://www.basketball-reference.com/players/l/leeco01.html?utm_source=direct&amp;utm_medium=Share&amp;utm_campaign=ShareTool" TargetMode="External"/><Relationship Id="rId849" Type="http://schemas.openxmlformats.org/officeDocument/2006/relationships/hyperlink" Target="https://www.basketball-reference.com/players/k/knighbr03.html?utm_source=direct&amp;utm_medium=Share&amp;utm_campaign=ShareTool" TargetMode="External"/><Relationship Id="rId183" Type="http://schemas.openxmlformats.org/officeDocument/2006/relationships/hyperlink" Target="https://www.basketball-reference.com/players/m/mooreet01.html?utm_source=direct&amp;utm_medium=Share&amp;utm_campaign=ShareTool" TargetMode="External"/><Relationship Id="rId390" Type="http://schemas.openxmlformats.org/officeDocument/2006/relationships/hyperlink" Target="https://www.basketball-reference.com/players/w/whiteha01.html?utm_source=direct&amp;utm_medium=Share&amp;utm_campaign=ShareTool" TargetMode="External"/><Relationship Id="rId404" Type="http://schemas.openxmlformats.org/officeDocument/2006/relationships/hyperlink" Target="https://www.basketball-reference.com/players/s/smithgr02.html?utm_source=direct&amp;utm_medium=Share&amp;utm_campaign=ShareTool" TargetMode="External"/><Relationship Id="rId611" Type="http://schemas.openxmlformats.org/officeDocument/2006/relationships/hyperlink" Target="https://www.basketball-reference.com/players/r/russeda01.html?utm_source=direct&amp;utm_medium=Share&amp;utm_campaign=ShareTool" TargetMode="External"/><Relationship Id="rId250" Type="http://schemas.openxmlformats.org/officeDocument/2006/relationships/hyperlink" Target="https://www.basketball-reference.com/players/b/bayleje01.html?utm_source=direct&amp;utm_medium=Share&amp;utm_campaign=ShareTool" TargetMode="External"/><Relationship Id="rId488" Type="http://schemas.openxmlformats.org/officeDocument/2006/relationships/hyperlink" Target="https://www.basketball-reference.com/players/u/udohek01.html?utm_source=direct&amp;utm_medium=Share&amp;utm_campaign=ShareTool" TargetMode="External"/><Relationship Id="rId695" Type="http://schemas.openxmlformats.org/officeDocument/2006/relationships/hyperlink" Target="https://www.basketball-reference.com/players/w/wiggian01.html?utm_source=direct&amp;utm_medium=Share&amp;utm_campaign=ShareTool" TargetMode="External"/><Relationship Id="rId709" Type="http://schemas.openxmlformats.org/officeDocument/2006/relationships/hyperlink" Target="https://www.basketball-reference.com/players/t/tollian01.html?utm_source=direct&amp;utm_medium=Share&amp;utm_campaign=ShareTool" TargetMode="External"/><Relationship Id="rId45" Type="http://schemas.openxmlformats.org/officeDocument/2006/relationships/hyperlink" Target="https://www.basketball-reference.com/players/n/nealga01.html?utm_source=direct&amp;utm_medium=Share&amp;utm_campaign=ShareTool" TargetMode="External"/><Relationship Id="rId110" Type="http://schemas.openxmlformats.org/officeDocument/2006/relationships/hyperlink" Target="https://www.basketball-reference.com/players/r/rosede01.html?utm_source=direct&amp;utm_medium=Share&amp;utm_campaign=ShareTool" TargetMode="External"/><Relationship Id="rId348" Type="http://schemas.openxmlformats.org/officeDocument/2006/relationships/hyperlink" Target="https://www.basketball-reference.com/players/p/parkeja01.html?utm_source=direct&amp;utm_medium=Share&amp;utm_campaign=ShareTool" TargetMode="External"/><Relationship Id="rId555" Type="http://schemas.openxmlformats.org/officeDocument/2006/relationships/hyperlink" Target="https://www.basketball-reference.com/players/s/schrode01.html?utm_source=direct&amp;utm_medium=Share&amp;utm_campaign=ShareTool" TargetMode="External"/><Relationship Id="rId762" Type="http://schemas.openxmlformats.org/officeDocument/2006/relationships/hyperlink" Target="https://www.basketball-reference.com/players/l/leeco01.html?utm_source=direct&amp;utm_medium=Share&amp;utm_campaign=ShareTool" TargetMode="External"/><Relationship Id="rId194" Type="http://schemas.openxmlformats.org/officeDocument/2006/relationships/hyperlink" Target="https://www.basketball-reference.com/players/t/thompja02.html?utm_source=direct&amp;utm_medium=Share&amp;utm_campaign=ShareTool" TargetMode="External"/><Relationship Id="rId208" Type="http://schemas.openxmlformats.org/officeDocument/2006/relationships/hyperlink" Target="https://www.basketball-reference.com/players/h/harriga01.html?utm_source=direct&amp;utm_medium=Share&amp;utm_campaign=ShareTool" TargetMode="External"/><Relationship Id="rId415" Type="http://schemas.openxmlformats.org/officeDocument/2006/relationships/hyperlink" Target="https://www.basketball-reference.com/players/s/smithgr02.html?utm_source=direct&amp;utm_medium=Share&amp;utm_campaign=ShareTool" TargetMode="External"/><Relationship Id="rId622" Type="http://schemas.openxmlformats.org/officeDocument/2006/relationships/hyperlink" Target="https://www.basketball-reference.com/players/g/greenda02.html?utm_source=direct&amp;utm_medium=Share&amp;utm_campaign=ShareTool" TargetMode="External"/><Relationship Id="rId261" Type="http://schemas.openxmlformats.org/officeDocument/2006/relationships/hyperlink" Target="https://www.basketball-reference.com/players/t/teaguje01.html?utm_source=direct&amp;utm_medium=Share&amp;utm_campaign=ShareTool" TargetMode="External"/><Relationship Id="rId499" Type="http://schemas.openxmlformats.org/officeDocument/2006/relationships/hyperlink" Target="https://www.basketball-reference.com/players/p/poweldw01.html?utm_source=direct&amp;utm_medium=Share&amp;utm_campaign=ShareTool" TargetMode="External"/><Relationship Id="rId56" Type="http://schemas.openxmlformats.org/officeDocument/2006/relationships/hyperlink" Target="https://www.basketball-reference.com/players/s/smithjr01.html?utm_source=direct&amp;utm_medium=Share&amp;utm_campaign=ShareTool" TargetMode="External"/><Relationship Id="rId359" Type="http://schemas.openxmlformats.org/officeDocument/2006/relationships/hyperlink" Target="https://www.basketball-reference.com/players/o/okafoja01.html?utm_source=direct&amp;utm_medium=Share&amp;utm_campaign=ShareTool" TargetMode="External"/><Relationship Id="rId566" Type="http://schemas.openxmlformats.org/officeDocument/2006/relationships/hyperlink" Target="https://www.basketball-reference.com/players/c/couside01.html?utm_source=direct&amp;utm_medium=Share&amp;utm_campaign=ShareTool" TargetMode="External"/><Relationship Id="rId773" Type="http://schemas.openxmlformats.org/officeDocument/2006/relationships/hyperlink" Target="https://www.basketball-reference.com/players/b/breweco01.html?utm_source=direct&amp;utm_medium=Share&amp;utm_campaign=ShareTool" TargetMode="External"/><Relationship Id="rId121" Type="http://schemas.openxmlformats.org/officeDocument/2006/relationships/hyperlink" Target="https://www.basketball-reference.com/players/l/lenal01.html?utm_source=direct&amp;utm_medium=Share&amp;utm_campaign=ShareTool" TargetMode="External"/><Relationship Id="rId219" Type="http://schemas.openxmlformats.org/officeDocument/2006/relationships/hyperlink" Target="https://www.basketball-reference.com/players/j/jenkijo01.html?utm_source=direct&amp;utm_medium=Share&amp;utm_campaign=ShareTool" TargetMode="External"/><Relationship Id="rId426" Type="http://schemas.openxmlformats.org/officeDocument/2006/relationships/hyperlink" Target="https://www.basketball-reference.com/players/r/robingl02.html?utm_source=direct&amp;utm_medium=Share&amp;utm_campaign=ShareTool" TargetMode="External"/><Relationship Id="rId633" Type="http://schemas.openxmlformats.org/officeDocument/2006/relationships/hyperlink" Target="https://www.basketball-reference.com/players/g/gordoaa01.html?utm_source=direct&amp;utm_medium=Share&amp;utm_campaign=ShareTool" TargetMode="External"/><Relationship Id="rId840" Type="http://schemas.openxmlformats.org/officeDocument/2006/relationships/hyperlink" Target="https://www.basketball-reference.com/players/r/rushbr01.html?utm_source=direct&amp;utm_medium=Share&amp;utm_campaign=ShareTool" TargetMode="External"/><Relationship Id="rId67" Type="http://schemas.openxmlformats.org/officeDocument/2006/relationships/hyperlink" Target="https://www.basketball-reference.com/players/f/fredeji01.html?utm_source=direct&amp;utm_medium=Share&amp;utm_campaign=ShareTool" TargetMode="External"/><Relationship Id="rId272" Type="http://schemas.openxmlformats.org/officeDocument/2006/relationships/hyperlink" Target="https://www.basketball-reference.com/players/l/lambje01.html?utm_source=direct&amp;utm_medium=Share&amp;utm_campaign=ShareTool" TargetMode="External"/><Relationship Id="rId577" Type="http://schemas.openxmlformats.org/officeDocument/2006/relationships/hyperlink" Target="https://www.basketball-reference.com/players/w/wrighde01.html?utm_source=direct&amp;utm_medium=Share&amp;utm_campaign=ShareTool" TargetMode="External"/><Relationship Id="rId700" Type="http://schemas.openxmlformats.org/officeDocument/2006/relationships/hyperlink" Target="https://www.basketball-reference.com/players/w/wiggian01.html?utm_source=direct&amp;utm_medium=Share&amp;utm_campaign=ShareTool" TargetMode="External"/><Relationship Id="rId132" Type="http://schemas.openxmlformats.org/officeDocument/2006/relationships/hyperlink" Target="https://www.basketball-reference.com/players/f/feliccr01.html?utm_source=direct&amp;utm_medium=Share&amp;utm_campaign=ShareTool" TargetMode="External"/><Relationship Id="rId784" Type="http://schemas.openxmlformats.org/officeDocument/2006/relationships/hyperlink" Target="https://www.basketball-reference.com/players/m/mccolcj01.html?utm_source=direct&amp;utm_medium=Share&amp;utm_campaign=ShareTool" TargetMode="External"/><Relationship Id="rId437" Type="http://schemas.openxmlformats.org/officeDocument/2006/relationships/hyperlink" Target="https://www.basketball-reference.com/players/h/hendege02.html?utm_source=direct&amp;utm_medium=Share&amp;utm_campaign=ShareTool" TargetMode="External"/><Relationship Id="rId644" Type="http://schemas.openxmlformats.org/officeDocument/2006/relationships/hyperlink" Target="https://www.basketball-reference.com/players/a/anderal01.html?utm_source=direct&amp;utm_medium=Share&amp;utm_campaign=ShareTool" TargetMode="External"/><Relationship Id="rId851" Type="http://schemas.openxmlformats.org/officeDocument/2006/relationships/hyperlink" Target="https://www.basketball-reference.com/players/b/bassbr01.html?utm_source=direct&amp;utm_medium=Share&amp;utm_campaign=ShareTool" TargetMode="External"/><Relationship Id="rId283" Type="http://schemas.openxmlformats.org/officeDocument/2006/relationships/hyperlink" Target="https://www.basketball-reference.com/players/p/pendeje02.html?utm_source=direct&amp;utm_medium=Share&amp;utm_campaign=ShareTool" TargetMode="External"/><Relationship Id="rId490" Type="http://schemas.openxmlformats.org/officeDocument/2006/relationships/hyperlink" Target="https://www.basketball-reference.com/players/b/brandel01.html?utm_source=direct&amp;utm_medium=Share&amp;utm_campaign=ShareTool" TargetMode="External"/><Relationship Id="rId504" Type="http://schemas.openxmlformats.org/officeDocument/2006/relationships/hyperlink" Target="https://www.basketball-reference.com/players/h/howardw01.html?utm_source=direct&amp;utm_medium=Share&amp;utm_campaign=ShareTool" TargetMode="External"/><Relationship Id="rId711" Type="http://schemas.openxmlformats.org/officeDocument/2006/relationships/hyperlink" Target="https://www.basketball-reference.com/players/a/afflaar01.html?utm_source=direct&amp;utm_medium=Share&amp;utm_campaign=ShareTool" TargetMode="External"/><Relationship Id="rId78" Type="http://schemas.openxmlformats.org/officeDocument/2006/relationships/hyperlink" Target="https://www.basketball-reference.com/players/w/wrighde01.html?utm_source=direct&amp;utm_medium=Share&amp;utm_campaign=ShareTool" TargetMode="External"/><Relationship Id="rId143" Type="http://schemas.openxmlformats.org/officeDocument/2006/relationships/hyperlink" Target="https://www.basketball-reference.com/players/r/rushbr01.html?utm_source=direct&amp;utm_medium=Share&amp;utm_campaign=ShareTool" TargetMode="External"/><Relationship Id="rId350" Type="http://schemas.openxmlformats.org/officeDocument/2006/relationships/hyperlink" Target="https://www.basketball-reference.com/players/c/crowdja01.html?utm_source=direct&amp;utm_medium=Share&amp;utm_campaign=ShareTool" TargetMode="External"/><Relationship Id="rId588" Type="http://schemas.openxmlformats.org/officeDocument/2006/relationships/hyperlink" Target="https://www.basketball-reference.com/players/b/blairde01.html?utm_source=direct&amp;utm_medium=Share&amp;utm_campaign=ShareTool" TargetMode="External"/><Relationship Id="rId795" Type="http://schemas.openxmlformats.org/officeDocument/2006/relationships/hyperlink" Target="https://www.basketball-reference.com/players/a/aldrico01.html?utm_source=direct&amp;utm_medium=Share&amp;utm_campaign=ShareTool" TargetMode="External"/><Relationship Id="rId809" Type="http://schemas.openxmlformats.org/officeDocument/2006/relationships/hyperlink" Target="https://www.basketball-reference.com/players/b/butleca01.html?utm_source=direct&amp;utm_medium=Share&amp;utm_campaign=ShareTool" TargetMode="External"/><Relationship Id="rId9" Type="http://schemas.openxmlformats.org/officeDocument/2006/relationships/hyperlink" Target="https://www.basketball-reference.com/players/m/millean02.html?utm_source=direct&amp;utm_medium=Share&amp;utm_campaign=ShareTool" TargetMode="External"/><Relationship Id="rId210" Type="http://schemas.openxmlformats.org/officeDocument/2006/relationships/hyperlink" Target="https://www.basketball-reference.com/players/b/bogdabo01.html?utm_source=direct&amp;utm_medium=Share&amp;utm_campaign=ShareTool" TargetMode="External"/><Relationship Id="rId448" Type="http://schemas.openxmlformats.org/officeDocument/2006/relationships/hyperlink" Target="https://www.basketball-reference.com/players/n/nealga01.html?utm_source=direct&amp;utm_medium=Share&amp;utm_campaign=ShareTool" TargetMode="External"/><Relationship Id="rId655" Type="http://schemas.openxmlformats.org/officeDocument/2006/relationships/hyperlink" Target="https://www.basketball-reference.com/players/l/lenal01.html?utm_source=direct&amp;utm_medium=Share&amp;utm_campaign=ShareTool" TargetMode="External"/><Relationship Id="rId862" Type="http://schemas.openxmlformats.org/officeDocument/2006/relationships/hyperlink" Target="https://www.basketball-reference.com/players/b/bassbr01.html?utm_source=direct&amp;utm_medium=Share&amp;utm_campaign=ShareTool" TargetMode="External"/><Relationship Id="rId294" Type="http://schemas.openxmlformats.org/officeDocument/2006/relationships/hyperlink" Target="https://www.basketball-reference.com/players/s/smithja02.html?utm_source=direct&amp;utm_medium=Share&amp;utm_campaign=ShareTool" TargetMode="External"/><Relationship Id="rId308" Type="http://schemas.openxmlformats.org/officeDocument/2006/relationships/hyperlink" Target="https://www.basketball-reference.com/players/s/smithja02.html?utm_source=direct&amp;utm_medium=Share&amp;utm_campaign=ShareTool" TargetMode="External"/><Relationship Id="rId515" Type="http://schemas.openxmlformats.org/officeDocument/2006/relationships/hyperlink" Target="https://www.basketball-reference.com/players/m/mcderdo01.html?utm_source=direct&amp;utm_medium=Share&amp;utm_campaign=ShareTool" TargetMode="External"/><Relationship Id="rId722" Type="http://schemas.openxmlformats.org/officeDocument/2006/relationships/hyperlink" Target="https://www.basketball-reference.com/players/t/tollian01.html?utm_source=direct&amp;utm_medium=Share&amp;utm_campaign=ShareTool" TargetMode="External"/><Relationship Id="rId89" Type="http://schemas.openxmlformats.org/officeDocument/2006/relationships/hyperlink" Target="https://www.basketball-reference.com/players/w/witheje01.html?utm_source=direct&amp;utm_medium=Share&amp;utm_campaign=ShareTool" TargetMode="External"/><Relationship Id="rId154" Type="http://schemas.openxmlformats.org/officeDocument/2006/relationships/hyperlink" Target="https://www.basketball-reference.com/players/m/morroan01.html?utm_source=direct&amp;utm_medium=Share&amp;utm_campaign=ShareTool" TargetMode="External"/><Relationship Id="rId361" Type="http://schemas.openxmlformats.org/officeDocument/2006/relationships/hyperlink" Target="https://www.basketball-reference.com/players/s/smithjr01.html?utm_source=direct&amp;utm_medium=Share&amp;utm_campaign=ShareTool" TargetMode="External"/><Relationship Id="rId599" Type="http://schemas.openxmlformats.org/officeDocument/2006/relationships/hyperlink" Target="https://www.basketball-reference.com/players/m/milleda01.html?utm_source=direct&amp;utm_medium=Share&amp;utm_campaign=ShareTool" TargetMode="External"/><Relationship Id="rId459" Type="http://schemas.openxmlformats.org/officeDocument/2006/relationships/hyperlink" Target="https://www.basketball-reference.com/players/f/fournev01.html?utm_source=direct&amp;utm_medium=Share&amp;utm_campaign=ShareTool" TargetMode="External"/><Relationship Id="rId666" Type="http://schemas.openxmlformats.org/officeDocument/2006/relationships/hyperlink" Target="https://www.basketball-reference.com/players/v/varejan01.html?utm_source=direct&amp;utm_medium=Share&amp;utm_campaign=ShareTool" TargetMode="External"/><Relationship Id="rId873" Type="http://schemas.openxmlformats.org/officeDocument/2006/relationships/hyperlink" Target="https://www.basketball-reference.com/players/d/diawbo01.html?utm_source=direct&amp;utm_medium=Share&amp;utm_campaign=ShareTool" TargetMode="External"/><Relationship Id="rId16" Type="http://schemas.openxmlformats.org/officeDocument/2006/relationships/hyperlink" Target="https://www.basketball-reference.com/players/k/knighbr03.html?utm_source=direct&amp;utm_medium=Share&amp;utm_campaign=ShareTool" TargetMode="External"/><Relationship Id="rId221" Type="http://schemas.openxmlformats.org/officeDocument/2006/relationships/hyperlink" Target="https://www.basketball-reference.com/players/l/lucasjo02.html?utm_source=direct&amp;utm_medium=Share&amp;utm_campaign=ShareTool" TargetMode="External"/><Relationship Id="rId319" Type="http://schemas.openxmlformats.org/officeDocument/2006/relationships/hyperlink" Target="https://www.basketball-reference.com/players/g/greenja01.html?utm_source=direct&amp;utm_medium=Share&amp;utm_campaign=ShareTool" TargetMode="External"/><Relationship Id="rId526" Type="http://schemas.openxmlformats.org/officeDocument/2006/relationships/hyperlink" Target="https://www.basketball-reference.com/players/m/motiedo01.html?utm_source=direct&amp;utm_medium=Share&amp;utm_campaign=ShareTool" TargetMode="External"/><Relationship Id="rId733" Type="http://schemas.openxmlformats.org/officeDocument/2006/relationships/hyperlink" Target="https://www.basketball-reference.com/players/m/mclembe01.html?utm_source=direct&amp;utm_medium=Share&amp;utm_campaign=ShareTool" TargetMode="External"/><Relationship Id="rId165" Type="http://schemas.openxmlformats.org/officeDocument/2006/relationships/hyperlink" Target="https://www.basketball-reference.com/players/f/fryech01.html?utm_source=direct&amp;utm_medium=Share&amp;utm_campaign=ShareTool" TargetMode="External"/><Relationship Id="rId372" Type="http://schemas.openxmlformats.org/officeDocument/2006/relationships/hyperlink" Target="https://www.basketball-reference.com/players/h/hicksjj01.html?utm_source=direct&amp;utm_medium=Share&amp;utm_campaign=ShareTool" TargetMode="External"/><Relationship Id="rId677" Type="http://schemas.openxmlformats.org/officeDocument/2006/relationships/hyperlink" Target="https://www.basketball-reference.com/players/g/geeal01.html?utm_source=direct&amp;utm_medium=Share&amp;utm_campaign=ShareTool" TargetMode="External"/><Relationship Id="rId800" Type="http://schemas.openxmlformats.org/officeDocument/2006/relationships/hyperlink" Target="https://www.basketball-reference.com/players/p/parsoch01.html?utm_source=direct&amp;utm_medium=Share&amp;utm_campaign=ShareTool" TargetMode="External"/><Relationship Id="rId232" Type="http://schemas.openxmlformats.org/officeDocument/2006/relationships/hyperlink" Target="https://www.basketball-reference.com/players/j/johnsjo02.html?utm_source=direct&amp;utm_medium=Share&amp;utm_campaign=ShareTool" TargetMode="External"/><Relationship Id="rId884" Type="http://schemas.openxmlformats.org/officeDocument/2006/relationships/hyperlink" Target="https://www.basketball-reference.com/players/m/milescj01.html?utm_source=direct&amp;utm_medium=Share&amp;utm_campaign=ShareTool" TargetMode="External"/><Relationship Id="rId27" Type="http://schemas.openxmlformats.org/officeDocument/2006/relationships/hyperlink" Target="https://www.basketball-reference.com/players/m/milleda01.html?utm_source=direct&amp;utm_medium=Share&amp;utm_campaign=ShareTool" TargetMode="External"/><Relationship Id="rId537" Type="http://schemas.openxmlformats.org/officeDocument/2006/relationships/hyperlink" Target="https://www.basketball-reference.com/players/n/nowitdi01.html?utm_source=direct&amp;utm_medium=Share&amp;utm_campaign=ShareTool" TargetMode="External"/><Relationship Id="rId744" Type="http://schemas.openxmlformats.org/officeDocument/2006/relationships/hyperlink" Target="https://www.basketball-reference.com/players/m/marjabo01.html?utm_source=direct&amp;utm_medium=Share&amp;utm_campaign=ShareTool" TargetMode="External"/><Relationship Id="rId80" Type="http://schemas.openxmlformats.org/officeDocument/2006/relationships/hyperlink" Target="https://www.basketball-reference.com/players/a/anthojo01.html?utm_source=direct&amp;utm_medium=Share&amp;utm_campaign=ShareTool" TargetMode="External"/><Relationship Id="rId176" Type="http://schemas.openxmlformats.org/officeDocument/2006/relationships/hyperlink" Target="https://www.basketball-reference.com/players/c/couside01.html?utm_source=direct&amp;utm_medium=Share&amp;utm_campaign=ShareTool" TargetMode="External"/><Relationship Id="rId383" Type="http://schemas.openxmlformats.org/officeDocument/2006/relationships/hyperlink" Target="https://www.basketball-reference.com/players/c/canaais01.html?utm_source=direct&amp;utm_medium=Share&amp;utm_campaign=ShareTool" TargetMode="External"/><Relationship Id="rId590" Type="http://schemas.openxmlformats.org/officeDocument/2006/relationships/hyperlink" Target="https://www.basketball-reference.com/players/l/leeda02.html?utm_source=direct&amp;utm_medium=Share&amp;utm_campaign=ShareTool" TargetMode="External"/><Relationship Id="rId604" Type="http://schemas.openxmlformats.org/officeDocument/2006/relationships/hyperlink" Target="https://www.basketball-reference.com/players/a/arthuda01.html?utm_source=direct&amp;utm_medium=Share&amp;utm_campaign=ShareTool" TargetMode="External"/><Relationship Id="rId811" Type="http://schemas.openxmlformats.org/officeDocument/2006/relationships/hyperlink" Target="https://www.basketball-reference.com/players/p/parsoch01.html?utm_source=direct&amp;utm_medium=Share&amp;utm_campaign=ShareTool" TargetMode="External"/><Relationship Id="rId243" Type="http://schemas.openxmlformats.org/officeDocument/2006/relationships/hyperlink" Target="https://www.basketball-reference.com/players/n/noahjo01.html?utm_source=direct&amp;utm_medium=Share&amp;utm_campaign=ShareTool" TargetMode="External"/><Relationship Id="rId450" Type="http://schemas.openxmlformats.org/officeDocument/2006/relationships/hyperlink" Target="https://www.basketball-reference.com/players/n/nealga01.html?utm_source=direct&amp;utm_medium=Share&amp;utm_campaign=ShareTool" TargetMode="External"/><Relationship Id="rId688" Type="http://schemas.openxmlformats.org/officeDocument/2006/relationships/hyperlink" Target="https://www.basketball-reference.com/players/b/bogutan01.html?utm_source=direct&amp;utm_medium=Share&amp;utm_campaign=ShareTool" TargetMode="External"/><Relationship Id="rId38" Type="http://schemas.openxmlformats.org/officeDocument/2006/relationships/hyperlink" Target="https://www.basketball-reference.com/players/n/nowitdi01.html?utm_source=direct&amp;utm_medium=Share&amp;utm_campaign=ShareTool" TargetMode="External"/><Relationship Id="rId103" Type="http://schemas.openxmlformats.org/officeDocument/2006/relationships/hyperlink" Target="https://www.basketball-reference.com/players/f/fournev01.html?utm_source=direct&amp;utm_medium=Share&amp;utm_campaign=ShareTool" TargetMode="External"/><Relationship Id="rId310" Type="http://schemas.openxmlformats.org/officeDocument/2006/relationships/hyperlink" Target="https://www.basketball-reference.com/players/t/terryja01.html?utm_source=direct&amp;utm_medium=Share&amp;utm_campaign=ShareTool" TargetMode="External"/><Relationship Id="rId548" Type="http://schemas.openxmlformats.org/officeDocument/2006/relationships/hyperlink" Target="https://www.basketball-reference.com/players/r/rosede01.html?utm_source=direct&amp;utm_medium=Share&amp;utm_campaign=ShareTool" TargetMode="External"/><Relationship Id="rId755" Type="http://schemas.openxmlformats.org/officeDocument/2006/relationships/hyperlink" Target="https://www.basketball-reference.com/players/j/josepco01.html?utm_source=direct&amp;utm_medium=Share&amp;utm_campaign=ShareTool" TargetMode="External"/><Relationship Id="rId91" Type="http://schemas.openxmlformats.org/officeDocument/2006/relationships/hyperlink" Target="https://www.basketball-reference.com/players/j/jackja01.html?utm_source=direct&amp;utm_medium=Share&amp;utm_campaign=ShareTool" TargetMode="External"/><Relationship Id="rId187" Type="http://schemas.openxmlformats.org/officeDocument/2006/relationships/hyperlink" Target="https://www.basketball-reference.com/players/r/robingl02.html?utm_source=direct&amp;utm_medium=Share&amp;utm_campaign=ShareTool" TargetMode="External"/><Relationship Id="rId394" Type="http://schemas.openxmlformats.org/officeDocument/2006/relationships/hyperlink" Target="https://www.basketball-reference.com/players/c/clarkia01.html?utm_source=direct&amp;utm_medium=Share&amp;utm_campaign=ShareTool" TargetMode="External"/><Relationship Id="rId408" Type="http://schemas.openxmlformats.org/officeDocument/2006/relationships/hyperlink" Target="https://www.basketball-reference.com/players/d/dienggo01.html?utm_source=direct&amp;utm_medium=Share&amp;utm_campaign=ShareTool" TargetMode="External"/><Relationship Id="rId615" Type="http://schemas.openxmlformats.org/officeDocument/2006/relationships/hyperlink" Target="https://www.basketball-reference.com/players/g/gallida01.html?utm_source=direct&amp;utm_medium=Share&amp;utm_campaign=ShareTool" TargetMode="External"/><Relationship Id="rId822" Type="http://schemas.openxmlformats.org/officeDocument/2006/relationships/hyperlink" Target="https://www.basketball-reference.com/players/w/watsocj01.html?utm_source=direct&amp;utm_medium=Share&amp;utm_campaign=ShareTool" TargetMode="External"/><Relationship Id="rId254" Type="http://schemas.openxmlformats.org/officeDocument/2006/relationships/hyperlink" Target="https://www.basketball-reference.com/players/f/fredeji01.html?utm_source=direct&amp;utm_medium=Share&amp;utm_campaign=ShareTool" TargetMode="External"/><Relationship Id="rId699" Type="http://schemas.openxmlformats.org/officeDocument/2006/relationships/hyperlink" Target="https://www.basketball-reference.com/players/i/iguodan01.html?utm_source=direct&amp;utm_medium=Share&amp;utm_campaign=ShareTool" TargetMode="External"/><Relationship Id="rId49" Type="http://schemas.openxmlformats.org/officeDocument/2006/relationships/hyperlink" Target="https://www.basketball-reference.com/players/v/vasqugr01.html?utm_source=direct&amp;utm_medium=Share&amp;utm_campaign=ShareTool" TargetMode="External"/><Relationship Id="rId114" Type="http://schemas.openxmlformats.org/officeDocument/2006/relationships/hyperlink" Target="https://www.basketball-reference.com/players/b/blairde01.html?utm_source=direct&amp;utm_medium=Share&amp;utm_campaign=ShareTool" TargetMode="External"/><Relationship Id="rId461" Type="http://schemas.openxmlformats.org/officeDocument/2006/relationships/hyperlink" Target="https://www.basketball-reference.com/players/m/mooreet01.html?utm_source=direct&amp;utm_medium=Share&amp;utm_campaign=ShareTool" TargetMode="External"/><Relationship Id="rId559" Type="http://schemas.openxmlformats.org/officeDocument/2006/relationships/hyperlink" Target="https://www.basketball-reference.com/players/w/willide01.html?utm_source=direct&amp;utm_medium=Share&amp;utm_campaign=ShareTool" TargetMode="External"/><Relationship Id="rId766" Type="http://schemas.openxmlformats.org/officeDocument/2006/relationships/hyperlink" Target="https://www.basketball-reference.com/players/c/capelca01.html?utm_source=direct&amp;utm_medium=Share&amp;utm_campaign=ShareTool" TargetMode="External"/><Relationship Id="rId198" Type="http://schemas.openxmlformats.org/officeDocument/2006/relationships/hyperlink" Target="https://www.basketball-reference.com/players/g/grantje01.html?utm_source=direct&amp;utm_medium=Share&amp;utm_campaign=ShareTool" TargetMode="External"/><Relationship Id="rId321" Type="http://schemas.openxmlformats.org/officeDocument/2006/relationships/hyperlink" Target="https://www.basketball-reference.com/players/g/greenja01.html?utm_source=direct&amp;utm_medium=Share&amp;utm_campaign=ShareTool" TargetMode="External"/><Relationship Id="rId419" Type="http://schemas.openxmlformats.org/officeDocument/2006/relationships/hyperlink" Target="https://www.basketball-reference.com/players/d/dienggo01.html?utm_source=direct&amp;utm_medium=Share&amp;utm_campaign=ShareTool" TargetMode="External"/><Relationship Id="rId626" Type="http://schemas.openxmlformats.org/officeDocument/2006/relationships/hyperlink" Target="https://www.basketball-reference.com/players/c/carrode01.html?utm_source=direct&amp;utm_medium=Share&amp;utm_campaign=ShareTool" TargetMode="External"/><Relationship Id="rId833" Type="http://schemas.openxmlformats.org/officeDocument/2006/relationships/hyperlink" Target="https://www.basketball-reference.com/players/l/lopezbr01.html?utm_source=direct&amp;utm_medium=Share&amp;utm_campaign=ShareTool" TargetMode="External"/><Relationship Id="rId265" Type="http://schemas.openxmlformats.org/officeDocument/2006/relationships/hyperlink" Target="https://www.basketball-reference.com/players/l/lambje01.html?utm_source=direct&amp;utm_medium=Share&amp;utm_campaign=ShareTool" TargetMode="External"/><Relationship Id="rId472" Type="http://schemas.openxmlformats.org/officeDocument/2006/relationships/hyperlink" Target="https://www.basketball-reference.com/players/p/paytoel01.html?utm_source=direct&amp;utm_medium=Share&amp;utm_campaign=ShareTool" TargetMode="External"/><Relationship Id="rId125" Type="http://schemas.openxmlformats.org/officeDocument/2006/relationships/hyperlink" Target="https://www.basketball-reference.com/players/r/roberan03.html?utm_source=direct&amp;utm_medium=Share&amp;utm_campaign=ShareTool" TargetMode="External"/><Relationship Id="rId332" Type="http://schemas.openxmlformats.org/officeDocument/2006/relationships/hyperlink" Target="https://www.basketball-reference.com/players/n/nelsoja01.html?utm_source=direct&amp;utm_medium=Share&amp;utm_campaign=ShareTool" TargetMode="External"/><Relationship Id="rId777" Type="http://schemas.openxmlformats.org/officeDocument/2006/relationships/hyperlink" Target="https://www.basketball-reference.com/players/b/breweco01.html?utm_source=direct&amp;utm_medium=Share&amp;utm_campaign=ShareTool" TargetMode="External"/><Relationship Id="rId637" Type="http://schemas.openxmlformats.org/officeDocument/2006/relationships/hyperlink" Target="https://www.basketball-reference.com/players/h/horfoal01.html?utm_source=direct&amp;utm_medium=Share&amp;utm_campaign=ShareTool" TargetMode="External"/><Relationship Id="rId844" Type="http://schemas.openxmlformats.org/officeDocument/2006/relationships/hyperlink" Target="https://www.basketball-reference.com/players/w/wrighbr03.html?utm_source=direct&amp;utm_medium=Share&amp;utm_campaign=ShareTool" TargetMode="External"/><Relationship Id="rId276" Type="http://schemas.openxmlformats.org/officeDocument/2006/relationships/hyperlink" Target="https://www.basketball-reference.com/players/e/evansje01.html?utm_source=direct&amp;utm_medium=Share&amp;utm_campaign=ShareTool" TargetMode="External"/><Relationship Id="rId483" Type="http://schemas.openxmlformats.org/officeDocument/2006/relationships/hyperlink" Target="https://www.basketball-reference.com/players/p/paytoel01.html?utm_source=direct&amp;utm_medium=Share&amp;utm_campaign=ShareTool" TargetMode="External"/><Relationship Id="rId690" Type="http://schemas.openxmlformats.org/officeDocument/2006/relationships/hyperlink" Target="https://www.basketball-reference.com/players/n/nichoan01.html?utm_source=direct&amp;utm_medium=Share&amp;utm_campaign=ShareTool" TargetMode="External"/><Relationship Id="rId704" Type="http://schemas.openxmlformats.org/officeDocument/2006/relationships/hyperlink" Target="https://www.basketball-reference.com/players/b/bargnan01.html?utm_source=direct&amp;utm_medium=Share&amp;utm_campaign=ShareTool" TargetMode="External"/><Relationship Id="rId40" Type="http://schemas.openxmlformats.org/officeDocument/2006/relationships/hyperlink" Target="https://www.basketball-reference.com/players/g/goodedr01.html?utm_source=direct&amp;utm_medium=Share&amp;utm_campaign=ShareTool" TargetMode="External"/><Relationship Id="rId136" Type="http://schemas.openxmlformats.org/officeDocument/2006/relationships/hyperlink" Target="https://www.basketball-reference.com/players/b/budinch01.html?utm_source=direct&amp;utm_medium=Share&amp;utm_campaign=ShareTool" TargetMode="External"/><Relationship Id="rId343" Type="http://schemas.openxmlformats.org/officeDocument/2006/relationships/hyperlink" Target="https://www.basketball-reference.com/players/c/crowdja01.html?utm_source=direct&amp;utm_medium=Share&amp;utm_campaign=ShareTool" TargetMode="External"/><Relationship Id="rId550" Type="http://schemas.openxmlformats.org/officeDocument/2006/relationships/hyperlink" Target="https://www.basketball-reference.com/players/w/willide02.html?utm_source=direct&amp;utm_medium=Share&amp;utm_campaign=ShareTool" TargetMode="External"/><Relationship Id="rId788" Type="http://schemas.openxmlformats.org/officeDocument/2006/relationships/hyperlink" Target="https://www.basketball-reference.com/players/j/josepco01.html?utm_source=direct&amp;utm_medium=Share&amp;utm_campaign=ShareTool" TargetMode="External"/><Relationship Id="rId203" Type="http://schemas.openxmlformats.org/officeDocument/2006/relationships/hyperlink" Target="https://www.basketball-reference.com/players/l/lucasjo02.html?utm_source=direct&amp;utm_medium=Share&amp;utm_campaign=ShareTool" TargetMode="External"/><Relationship Id="rId648" Type="http://schemas.openxmlformats.org/officeDocument/2006/relationships/hyperlink" Target="https://www.basketball-reference.com/players/a/anderal01.html?utm_source=direct&amp;utm_medium=Share&amp;utm_campaign=ShareTool" TargetMode="External"/><Relationship Id="rId855" Type="http://schemas.openxmlformats.org/officeDocument/2006/relationships/hyperlink" Target="https://www.basketball-reference.com/players/j/jennibr01.html?utm_source=direct&amp;utm_medium=Share&amp;utm_campaign=ShareTool" TargetMode="External"/><Relationship Id="rId287" Type="http://schemas.openxmlformats.org/officeDocument/2006/relationships/hyperlink" Target="https://www.basketball-reference.com/players/m/mcgeeja01.html?utm_source=direct&amp;utm_medium=Share&amp;utm_campaign=ShareTool" TargetMode="External"/><Relationship Id="rId410" Type="http://schemas.openxmlformats.org/officeDocument/2006/relationships/hyperlink" Target="https://www.basketball-reference.com/players/m/monrogr01.html?utm_source=direct&amp;utm_medium=Share&amp;utm_campaign=ShareTool" TargetMode="External"/><Relationship Id="rId494" Type="http://schemas.openxmlformats.org/officeDocument/2006/relationships/hyperlink" Target="https://www.basketball-reference.com/players/g/goodedr01.html?utm_source=direct&amp;utm_medium=Share&amp;utm_campaign=ShareTool" TargetMode="External"/><Relationship Id="rId508" Type="http://schemas.openxmlformats.org/officeDocument/2006/relationships/hyperlink" Target="https://www.basketball-reference.com/players/n/nowitdi01.html?utm_source=direct&amp;utm_medium=Share&amp;utm_campaign=ShareTool" TargetMode="External"/><Relationship Id="rId715" Type="http://schemas.openxmlformats.org/officeDocument/2006/relationships/hyperlink" Target="https://www.basketball-reference.com/players/b/baynear01.html?utm_source=direct&amp;utm_medium=Share&amp;utm_campaign=ShareTool" TargetMode="External"/><Relationship Id="rId147" Type="http://schemas.openxmlformats.org/officeDocument/2006/relationships/hyperlink" Target="https://www.basketball-reference.com/players/d/drumman01.html?utm_source=direct&amp;utm_medium=Share&amp;utm_campaign=ShareTool" TargetMode="External"/><Relationship Id="rId354" Type="http://schemas.openxmlformats.org/officeDocument/2006/relationships/hyperlink" Target="https://www.basketball-reference.com/players/o/okafoja01.html?utm_source=direct&amp;utm_medium=Share&amp;utm_campaign=ShareTool" TargetMode="External"/><Relationship Id="rId799" Type="http://schemas.openxmlformats.org/officeDocument/2006/relationships/hyperlink" Target="https://www.basketball-reference.com/players/k/kamanch01.html?utm_source=direct&amp;utm_medium=Share&amp;utm_campaign=ShareTool" TargetMode="External"/><Relationship Id="rId51" Type="http://schemas.openxmlformats.org/officeDocument/2006/relationships/hyperlink" Target="https://www.basketball-reference.com/players/m/mahinia01.html?utm_source=direct&amp;utm_medium=Share&amp;utm_campaign=ShareTool" TargetMode="External"/><Relationship Id="rId561" Type="http://schemas.openxmlformats.org/officeDocument/2006/relationships/hyperlink" Target="https://www.basketball-reference.com/players/w/willide01.html?utm_source=direct&amp;utm_medium=Share&amp;utm_campaign=ShareTool" TargetMode="External"/><Relationship Id="rId659" Type="http://schemas.openxmlformats.org/officeDocument/2006/relationships/hyperlink" Target="https://www.basketball-reference.com/players/g/geeal01.html?utm_source=direct&amp;utm_medium=Share&amp;utm_campaign=ShareTool" TargetMode="External"/><Relationship Id="rId866" Type="http://schemas.openxmlformats.org/officeDocument/2006/relationships/hyperlink" Target="https://www.basketball-reference.com/players/b/bassbr01.html?utm_source=direct&amp;utm_medium=Share&amp;utm_campaign=ShareTool" TargetMode="External"/><Relationship Id="rId214" Type="http://schemas.openxmlformats.org/officeDocument/2006/relationships/hyperlink" Target="https://www.basketball-reference.com/players/l/leuerjo01.html?utm_source=direct&amp;utm_medium=Share&amp;utm_campaign=ShareTool" TargetMode="External"/><Relationship Id="rId298" Type="http://schemas.openxmlformats.org/officeDocument/2006/relationships/hyperlink" Target="https://www.basketball-reference.com/players/s/sullija01.html?utm_source=direct&amp;utm_medium=Share&amp;utm_campaign=ShareTool" TargetMode="External"/><Relationship Id="rId421" Type="http://schemas.openxmlformats.org/officeDocument/2006/relationships/hyperlink" Target="https://www.basketball-reference.com/players/d/dragigo01.html?utm_source=direct&amp;utm_medium=Share&amp;utm_campaign=ShareTool" TargetMode="External"/><Relationship Id="rId519" Type="http://schemas.openxmlformats.org/officeDocument/2006/relationships/hyperlink" Target="https://www.basketball-reference.com/players/n/nowitdi01.html?utm_source=direct&amp;utm_medium=Share&amp;utm_campaign=ShareTool" TargetMode="External"/><Relationship Id="rId158" Type="http://schemas.openxmlformats.org/officeDocument/2006/relationships/hyperlink" Target="https://www.basketball-reference.com/players/u/udrihbe01.html?utm_source=direct&amp;utm_medium=Share&amp;utm_campaign=ShareTool" TargetMode="External"/><Relationship Id="rId726" Type="http://schemas.openxmlformats.org/officeDocument/2006/relationships/hyperlink" Target="https://www.basketball-reference.com/players/u/udrihbe01.html?utm_source=direct&amp;utm_medium=Share&amp;utm_campaign=ShareTool" TargetMode="External"/><Relationship Id="rId62" Type="http://schemas.openxmlformats.org/officeDocument/2006/relationships/hyperlink" Target="https://www.basketball-reference.com/players/t/terryja01.html?utm_source=direct&amp;utm_medium=Share&amp;utm_campaign=ShareTool" TargetMode="External"/><Relationship Id="rId365" Type="http://schemas.openxmlformats.org/officeDocument/2006/relationships/hyperlink" Target="https://www.basketball-reference.com/players/s/smithjr01.html?utm_source=direct&amp;utm_medium=Share&amp;utm_campaign=ShareTool" TargetMode="External"/><Relationship Id="rId572" Type="http://schemas.openxmlformats.org/officeDocument/2006/relationships/hyperlink" Target="https://www.basketball-reference.com/players/d/derozde01.html?utm_source=direct&amp;utm_medium=Share&amp;utm_campaign=ShareTool" TargetMode="External"/><Relationship Id="rId225" Type="http://schemas.openxmlformats.org/officeDocument/2006/relationships/hyperlink" Target="https://www.basketball-reference.com/players/j/johnsjo02.html?utm_source=direct&amp;utm_medium=Share&amp;utm_campaign=ShareTool" TargetMode="External"/><Relationship Id="rId432" Type="http://schemas.openxmlformats.org/officeDocument/2006/relationships/hyperlink" Target="https://www.basketball-reference.com/players/d/dragigo01.html?utm_source=direct&amp;utm_medium=Share&amp;utm_campaign=ShareTool" TargetMode="External"/><Relationship Id="rId877" Type="http://schemas.openxmlformats.org/officeDocument/2006/relationships/hyperlink" Target="https://www.basketball-reference.com/players/w/watsocj01.html?utm_source=direct&amp;utm_medium=Share&amp;utm_campaign=ShareTool" TargetMode="External"/><Relationship Id="rId737" Type="http://schemas.openxmlformats.org/officeDocument/2006/relationships/hyperlink" Target="https://www.basketball-reference.com/players/m/mclembe01.html?utm_source=direct&amp;utm_medium=Share&amp;utm_campaign=ShareTool" TargetMode="External"/><Relationship Id="rId73" Type="http://schemas.openxmlformats.org/officeDocument/2006/relationships/hyperlink" Target="https://www.basketball-reference.com/players/w/watsocj01.html?utm_source=direct&amp;utm_medium=Share&amp;utm_campaign=ShareTool" TargetMode="External"/><Relationship Id="rId169" Type="http://schemas.openxmlformats.org/officeDocument/2006/relationships/hyperlink" Target="https://www.basketball-reference.com/players/a/aldrico01.html?utm_source=direct&amp;utm_medium=Share&amp;utm_campaign=ShareTool" TargetMode="External"/><Relationship Id="rId376" Type="http://schemas.openxmlformats.org/officeDocument/2006/relationships/hyperlink" Target="https://www.basketball-reference.com/players/t/thomais02.html?utm_source=direct&amp;utm_medium=Share&amp;utm_campaign=ShareTool" TargetMode="External"/><Relationship Id="rId583" Type="http://schemas.openxmlformats.org/officeDocument/2006/relationships/hyperlink" Target="https://www.basketball-reference.com/players/l/leeda02.html?utm_source=direct&amp;utm_medium=Share&amp;utm_campaign=ShareTool" TargetMode="External"/><Relationship Id="rId790" Type="http://schemas.openxmlformats.org/officeDocument/2006/relationships/hyperlink" Target="https://www.basketball-reference.com/players/b/breweco01.html?utm_source=direct&amp;utm_medium=Share&amp;utm_campaign=ShareTool" TargetMode="External"/><Relationship Id="rId804" Type="http://schemas.openxmlformats.org/officeDocument/2006/relationships/hyperlink" Target="https://www.basketball-reference.com/players/f/fryech01.html?utm_source=direct&amp;utm_medium=Share&amp;utm_campaign=ShareTool" TargetMode="External"/><Relationship Id="rId4" Type="http://schemas.openxmlformats.org/officeDocument/2006/relationships/hyperlink" Target="https://www.basketball-reference.com/players/a/aminual01.html?utm_source=direct&amp;utm_medium=Share&amp;utm_campaign=ShareTool" TargetMode="External"/><Relationship Id="rId236" Type="http://schemas.openxmlformats.org/officeDocument/2006/relationships/hyperlink" Target="https://www.basketball-reference.com/players/h/harrijo01.html?utm_source=direct&amp;utm_medium=Share&amp;utm_campaign=ShareTool" TargetMode="External"/><Relationship Id="rId443" Type="http://schemas.openxmlformats.org/officeDocument/2006/relationships/hyperlink" Target="https://www.basketball-reference.com/players/h/harriga01.html?utm_source=direct&amp;utm_medium=Share&amp;utm_campaign=ShareTool" TargetMode="External"/><Relationship Id="rId650" Type="http://schemas.openxmlformats.org/officeDocument/2006/relationships/hyperlink" Target="https://www.basketball-reference.com/players/a/aminual01.html?utm_source=direct&amp;utm_medium=Share&amp;utm_campaign=ShareTool" TargetMode="External"/><Relationship Id="rId888" Type="http://schemas.openxmlformats.org/officeDocument/2006/relationships/hyperlink" Target="https://www.basketball-reference.com/players/d/dudleja01.html?utm_source=direct&amp;utm_medium=Share&amp;utm_campaign=ShareTool" TargetMode="External"/><Relationship Id="rId303" Type="http://schemas.openxmlformats.org/officeDocument/2006/relationships/hyperlink" Target="https://www.basketball-reference.com/players/s/smithja02.html?utm_source=direct&amp;utm_medium=Share&amp;utm_campaign=ShareTool" TargetMode="External"/><Relationship Id="rId748" Type="http://schemas.openxmlformats.org/officeDocument/2006/relationships/hyperlink" Target="https://www.basketball-reference.com/players/a/augusdj01.html?utm_source=direct&amp;utm_medium=Share&amp;utm_campaign=ShareTool" TargetMode="External"/><Relationship Id="rId84" Type="http://schemas.openxmlformats.org/officeDocument/2006/relationships/hyperlink" Target="https://www.basketball-reference.com/players/m/meeksjo01.html?utm_source=direct&amp;utm_medium=Share&amp;utm_campaign=ShareTool" TargetMode="External"/><Relationship Id="rId387" Type="http://schemas.openxmlformats.org/officeDocument/2006/relationships/hyperlink" Target="https://www.basketball-reference.com/players/m/mahinia01.html?utm_source=direct&amp;utm_medium=Share&amp;utm_campaign=ShareTool" TargetMode="External"/><Relationship Id="rId510" Type="http://schemas.openxmlformats.org/officeDocument/2006/relationships/hyperlink" Target="https://www.basketball-reference.com/players/h/howardw01.html?utm_source=direct&amp;utm_medium=Share&amp;utm_campaign=ShareTool" TargetMode="External"/><Relationship Id="rId594" Type="http://schemas.openxmlformats.org/officeDocument/2006/relationships/hyperlink" Target="https://www.basketball-reference.com/players/l/liggide01.html?utm_source=direct&amp;utm_medium=Share&amp;utm_campaign=ShareTool" TargetMode="External"/><Relationship Id="rId608" Type="http://schemas.openxmlformats.org/officeDocument/2006/relationships/hyperlink" Target="https://www.basketball-reference.com/players/c/cunnida01.html?utm_source=direct&amp;utm_medium=Share&amp;utm_campaign=ShareTool" TargetMode="External"/><Relationship Id="rId815" Type="http://schemas.openxmlformats.org/officeDocument/2006/relationships/hyperlink" Target="https://www.basketball-reference.com/players/b/budinch01.html?utm_source=direct&amp;utm_medium=Share&amp;utm_campaign=ShareTool" TargetMode="External"/><Relationship Id="rId247" Type="http://schemas.openxmlformats.org/officeDocument/2006/relationships/hyperlink" Target="https://www.basketball-reference.com/players/g/grantje02.html?utm_source=direct&amp;utm_medium=Share&amp;utm_campaign=ShareTool" TargetMode="External"/><Relationship Id="rId107" Type="http://schemas.openxmlformats.org/officeDocument/2006/relationships/hyperlink" Target="https://www.basketball-reference.com/players/s/sloando01.html?utm_source=direct&amp;utm_medium=Share&amp;utm_campaign=ShareTool" TargetMode="External"/><Relationship Id="rId454" Type="http://schemas.openxmlformats.org/officeDocument/2006/relationships/hyperlink" Target="https://www.basketball-reference.com/players/k/kaminfr01.html?utm_source=direct&amp;utm_medium=Share&amp;utm_campaign=ShareTool" TargetMode="External"/><Relationship Id="rId661" Type="http://schemas.openxmlformats.org/officeDocument/2006/relationships/hyperlink" Target="https://www.basketball-reference.com/players/s/stoudam01.html?utm_source=direct&amp;utm_medium=Share&amp;utm_campaign=ShareTool" TargetMode="External"/><Relationship Id="rId759" Type="http://schemas.openxmlformats.org/officeDocument/2006/relationships/hyperlink" Target="https://www.basketball-reference.com/players/l/leeco01.html?utm_source=direct&amp;utm_medium=Share&amp;utm_campaign=ShareTool" TargetMode="External"/><Relationship Id="rId11" Type="http://schemas.openxmlformats.org/officeDocument/2006/relationships/hyperlink" Target="https://www.basketball-reference.com/players/b/bargnan01.html?utm_source=direct&amp;utm_medium=Share&amp;utm_campaign=ShareTool" TargetMode="External"/><Relationship Id="rId314" Type="http://schemas.openxmlformats.org/officeDocument/2006/relationships/hyperlink" Target="https://www.basketball-reference.com/players/g/greenja01.html?utm_source=direct&amp;utm_medium=Share&amp;utm_campaign=ShareTool" TargetMode="External"/><Relationship Id="rId398" Type="http://schemas.openxmlformats.org/officeDocument/2006/relationships/hyperlink" Target="https://www.basketball-reference.com/players/w/whiteha01.html?utm_source=direct&amp;utm_medium=Share&amp;utm_campaign=ShareTool" TargetMode="External"/><Relationship Id="rId521" Type="http://schemas.openxmlformats.org/officeDocument/2006/relationships/hyperlink" Target="https://www.basketball-reference.com/players/h/howardw01.html?utm_source=direct&amp;utm_medium=Share&amp;utm_campaign=ShareTool" TargetMode="External"/><Relationship Id="rId619" Type="http://schemas.openxmlformats.org/officeDocument/2006/relationships/hyperlink" Target="https://www.basketball-reference.com/players/g/gallida01.html?utm_source=direct&amp;utm_medium=Share&amp;utm_campaign=ShareTool" TargetMode="External"/><Relationship Id="rId95" Type="http://schemas.openxmlformats.org/officeDocument/2006/relationships/hyperlink" Target="https://www.basketball-reference.com/players/r/redicjj01.html?utm_source=direct&amp;utm_medium=Share&amp;utm_campaign=ShareTool" TargetMode="External"/><Relationship Id="rId160" Type="http://schemas.openxmlformats.org/officeDocument/2006/relationships/hyperlink" Target="https://www.basketball-reference.com/players/r/rushbr01.html?utm_source=direct&amp;utm_medium=Share&amp;utm_campaign=ShareTool" TargetMode="External"/><Relationship Id="rId826" Type="http://schemas.openxmlformats.org/officeDocument/2006/relationships/hyperlink" Target="https://www.basketball-reference.com/players/w/watsocj01.html?utm_source=direct&amp;utm_medium=Share&amp;utm_campaign=ShareTool" TargetMode="External"/><Relationship Id="rId258" Type="http://schemas.openxmlformats.org/officeDocument/2006/relationships/hyperlink" Target="https://www.basketball-reference.com/players/e/evansje01.html?utm_source=direct&amp;utm_medium=Share&amp;utm_campaign=ShareTool" TargetMode="External"/><Relationship Id="rId465" Type="http://schemas.openxmlformats.org/officeDocument/2006/relationships/hyperlink" Target="https://www.basketball-reference.com/players/g/gordoer01.html?utm_source=direct&amp;utm_medium=Share&amp;utm_campaign=ShareTool" TargetMode="External"/><Relationship Id="rId672" Type="http://schemas.openxmlformats.org/officeDocument/2006/relationships/hyperlink" Target="https://www.basketball-reference.com/players/j/johnsam01.html?utm_source=direct&amp;utm_medium=Share&amp;utm_campaign=ShareTool" TargetMode="External"/><Relationship Id="rId22" Type="http://schemas.openxmlformats.org/officeDocument/2006/relationships/hyperlink" Target="https://www.basketball-reference.com/players/j/josepco01.html?utm_source=direct&amp;utm_medium=Share&amp;utm_campaign=ShareTool" TargetMode="External"/><Relationship Id="rId118" Type="http://schemas.openxmlformats.org/officeDocument/2006/relationships/hyperlink" Target="https://www.basketball-reference.com/players/j/jonesda02.html?utm_source=direct&amp;utm_medium=Share&amp;utm_campaign=ShareTool" TargetMode="External"/><Relationship Id="rId325" Type="http://schemas.openxmlformats.org/officeDocument/2006/relationships/hyperlink" Target="https://www.basketball-reference.com/players/j/jonesja02.html?utm_source=direct&amp;utm_medium=Share&amp;utm_campaign=ShareTool" TargetMode="External"/><Relationship Id="rId532" Type="http://schemas.openxmlformats.org/officeDocument/2006/relationships/hyperlink" Target="https://www.basketball-reference.com/players/n/nowitdi01.html?utm_source=direct&amp;utm_medium=Share&amp;utm_campaign=ShareTool" TargetMode="External"/><Relationship Id="rId171" Type="http://schemas.openxmlformats.org/officeDocument/2006/relationships/hyperlink" Target="https://www.basketball-reference.com/players/l/lillada01.html?utm_source=direct&amp;utm_medium=Share&amp;utm_campaign=ShareTool" TargetMode="External"/><Relationship Id="rId837" Type="http://schemas.openxmlformats.org/officeDocument/2006/relationships/hyperlink" Target="https://www.basketball-reference.com/players/j/jennibr01.html?utm_source=direct&amp;utm_medium=Share&amp;utm_campaign=ShareTool" TargetMode="External"/><Relationship Id="rId269" Type="http://schemas.openxmlformats.org/officeDocument/2006/relationships/hyperlink" Target="https://www.basketball-reference.com/players/g/grantje01.html?utm_source=direct&amp;utm_medium=Share&amp;utm_campaign=ShareTool" TargetMode="External"/><Relationship Id="rId476" Type="http://schemas.openxmlformats.org/officeDocument/2006/relationships/hyperlink" Target="https://www.basketball-reference.com/players/u/udohek01.html?utm_source=direct&amp;utm_medium=Share&amp;utm_campaign=ShareTool" TargetMode="External"/><Relationship Id="rId683" Type="http://schemas.openxmlformats.org/officeDocument/2006/relationships/hyperlink" Target="https://www.basketball-reference.com/players/b/bargnan01.html?utm_source=direct&amp;utm_medium=Share&amp;utm_campaign=ShareTool" TargetMode="External"/><Relationship Id="rId890" Type="http://schemas.openxmlformats.org/officeDocument/2006/relationships/hyperlink" Target="https://www.basketball-reference.com/players/c/crawfja01.html?utm_source=direct&amp;utm_medium=Share&amp;utm_campaign=ShareTool" TargetMode="External"/><Relationship Id="rId33" Type="http://schemas.openxmlformats.org/officeDocument/2006/relationships/hyperlink" Target="https://www.basketball-reference.com/players/w/willide02.html?utm_source=direct&amp;utm_medium=Share&amp;utm_campaign=ShareTool" TargetMode="External"/><Relationship Id="rId129" Type="http://schemas.openxmlformats.org/officeDocument/2006/relationships/hyperlink" Target="https://www.basketball-reference.com/players/b/biyombi01.html?utm_source=direct&amp;utm_medium=Share&amp;utm_campaign=ShareTool" TargetMode="External"/><Relationship Id="rId336" Type="http://schemas.openxmlformats.org/officeDocument/2006/relationships/hyperlink" Target="https://www.basketball-reference.com/players/e/ennisja01.html?utm_source=direct&amp;utm_medium=Share&amp;utm_campaign=ShareTool" TargetMode="External"/><Relationship Id="rId543" Type="http://schemas.openxmlformats.org/officeDocument/2006/relationships/hyperlink" Target="https://www.basketball-reference.com/players/r/rosede01.html?utm_source=direct&amp;utm_medium=Share&amp;utm_campaign=ShareTool" TargetMode="External"/><Relationship Id="rId182" Type="http://schemas.openxmlformats.org/officeDocument/2006/relationships/hyperlink" Target="https://www.basketball-reference.com/players/m/mudiaem01.html?utm_source=direct&amp;utm_medium=Share&amp;utm_campaign=ShareTool" TargetMode="External"/><Relationship Id="rId403" Type="http://schemas.openxmlformats.org/officeDocument/2006/relationships/hyperlink" Target="https://www.basketball-reference.com/players/m/monrogr01.html?utm_source=direct&amp;utm_medium=Share&amp;utm_campaign=ShareTool" TargetMode="External"/><Relationship Id="rId750" Type="http://schemas.openxmlformats.org/officeDocument/2006/relationships/hyperlink" Target="https://www.basketball-reference.com/players/l/leeco01.html?utm_source=direct&amp;utm_medium=Share&amp;utm_campaign=ShareTool" TargetMode="External"/><Relationship Id="rId848" Type="http://schemas.openxmlformats.org/officeDocument/2006/relationships/hyperlink" Target="https://www.basketball-reference.com/players/r/roberbr01.html?utm_source=direct&amp;utm_medium=Share&amp;utm_campaign=ShareTool" TargetMode="External"/><Relationship Id="rId487" Type="http://schemas.openxmlformats.org/officeDocument/2006/relationships/hyperlink" Target="https://www.basketball-reference.com/players/b/brandel01.html?utm_source=direct&amp;utm_medium=Share&amp;utm_campaign=ShareTool" TargetMode="External"/><Relationship Id="rId610" Type="http://schemas.openxmlformats.org/officeDocument/2006/relationships/hyperlink" Target="https://www.basketball-reference.com/players/r/russeda01.html?utm_source=direct&amp;utm_medium=Share&amp;utm_campaign=ShareTool" TargetMode="External"/><Relationship Id="rId694" Type="http://schemas.openxmlformats.org/officeDocument/2006/relationships/hyperlink" Target="https://www.basketball-reference.com/players/r/roberan03.html?utm_source=direct&amp;utm_medium=Share&amp;utm_campaign=ShareTool" TargetMode="External"/><Relationship Id="rId708" Type="http://schemas.openxmlformats.org/officeDocument/2006/relationships/hyperlink" Target="https://www.basketball-reference.com/players/m/morroan01.html?utm_source=direct&amp;utm_medium=Share&amp;utm_campaign=ShareTool" TargetMode="External"/><Relationship Id="rId347" Type="http://schemas.openxmlformats.org/officeDocument/2006/relationships/hyperlink" Target="https://www.basketball-reference.com/players/s/sampsja02.html?utm_source=direct&amp;utm_medium=Share&amp;utm_campaign=ShareTool" TargetMode="External"/><Relationship Id="rId44" Type="http://schemas.openxmlformats.org/officeDocument/2006/relationships/hyperlink" Target="https://www.basketball-reference.com/players/k/kaminfr01.html?utm_source=direct&amp;utm_medium=Share&amp;utm_campaign=ShareTool" TargetMode="External"/><Relationship Id="rId554" Type="http://schemas.openxmlformats.org/officeDocument/2006/relationships/hyperlink" Target="https://www.basketball-reference.com/players/w/willide02.html?utm_source=direct&amp;utm_medium=Share&amp;utm_campaign=ShareTool" TargetMode="External"/><Relationship Id="rId761" Type="http://schemas.openxmlformats.org/officeDocument/2006/relationships/hyperlink" Target="https://www.basketball-reference.com/players/f/feliccr01.html?utm_source=direct&amp;utm_medium=Share&amp;utm_campaign=ShareTool" TargetMode="External"/><Relationship Id="rId859" Type="http://schemas.openxmlformats.org/officeDocument/2006/relationships/hyperlink" Target="https://www.basketball-reference.com/players/r/roberbr01.html?utm_source=direct&amp;utm_medium=Share&amp;utm_campaign=ShareTool" TargetMode="External"/><Relationship Id="rId193" Type="http://schemas.openxmlformats.org/officeDocument/2006/relationships/hyperlink" Target="https://www.basketball-reference.com/players/g/greenja01.html?utm_source=direct&amp;utm_medium=Share&amp;utm_campaign=ShareTool" TargetMode="External"/><Relationship Id="rId207" Type="http://schemas.openxmlformats.org/officeDocument/2006/relationships/hyperlink" Target="https://www.basketball-reference.com/players/e/exumda01.html?utm_source=direct&amp;utm_medium=Share&amp;utm_campaign=ShareTool" TargetMode="External"/><Relationship Id="rId414" Type="http://schemas.openxmlformats.org/officeDocument/2006/relationships/hyperlink" Target="https://www.basketball-reference.com/players/v/vasqugr01.html?utm_source=direct&amp;utm_medium=Share&amp;utm_campaign=ShareTool" TargetMode="External"/><Relationship Id="rId498" Type="http://schemas.openxmlformats.org/officeDocument/2006/relationships/hyperlink" Target="https://www.basketball-reference.com/players/n/nowitdi01.html?utm_source=direct&amp;utm_medium=Share&amp;utm_campaign=ShareTool" TargetMode="External"/><Relationship Id="rId621" Type="http://schemas.openxmlformats.org/officeDocument/2006/relationships/hyperlink" Target="https://www.basketball-reference.com/players/l/lillada01.html?utm_source=direct&amp;utm_medium=Share&amp;utm_campaign=ShareTool" TargetMode="External"/><Relationship Id="rId260" Type="http://schemas.openxmlformats.org/officeDocument/2006/relationships/hyperlink" Target="https://www.basketball-reference.com/players/w/witheje01.html?utm_source=direct&amp;utm_medium=Share&amp;utm_campaign=ShareTool" TargetMode="External"/><Relationship Id="rId719" Type="http://schemas.openxmlformats.org/officeDocument/2006/relationships/hyperlink" Target="https://www.basketball-reference.com/players/b/baynear01.html?utm_source=direct&amp;utm_medium=Share&amp;utm_campaign=ShareTool" TargetMode="External"/><Relationship Id="rId55" Type="http://schemas.openxmlformats.org/officeDocument/2006/relationships/hyperlink" Target="https://www.basketball-reference.com/players/s/sampsja02.html?utm_source=direct&amp;utm_medium=Share&amp;utm_campaign=ShareTool" TargetMode="External"/><Relationship Id="rId120" Type="http://schemas.openxmlformats.org/officeDocument/2006/relationships/hyperlink" Target="https://www.basketball-reference.com/players/j/jeffeal01.html?utm_source=direct&amp;utm_medium=Share&amp;utm_campaign=ShareTool" TargetMode="External"/><Relationship Id="rId358" Type="http://schemas.openxmlformats.org/officeDocument/2006/relationships/hyperlink" Target="https://www.basketball-reference.com/players/p/parkeja01.html?utm_source=direct&amp;utm_medium=Share&amp;utm_campaign=ShareTool" TargetMode="External"/><Relationship Id="rId565" Type="http://schemas.openxmlformats.org/officeDocument/2006/relationships/hyperlink" Target="https://www.basketball-reference.com/players/c/couside01.html?utm_source=direct&amp;utm_medium=Share&amp;utm_campaign=ShareTool" TargetMode="External"/><Relationship Id="rId772" Type="http://schemas.openxmlformats.org/officeDocument/2006/relationships/hyperlink" Target="https://www.basketball-reference.com/players/c/capelca01.html?utm_source=direct&amp;utm_medium=Share&amp;utm_campaign=ShareTool" TargetMode="External"/><Relationship Id="rId218" Type="http://schemas.openxmlformats.org/officeDocument/2006/relationships/hyperlink" Target="https://www.basketball-reference.com/players/l/leuerjo01.html?utm_source=direct&amp;utm_medium=Share&amp;utm_campaign=ShareTool" TargetMode="External"/><Relationship Id="rId425" Type="http://schemas.openxmlformats.org/officeDocument/2006/relationships/hyperlink" Target="https://www.basketball-reference.com/players/d/dragigo01.html?utm_source=direct&amp;utm_medium=Share&amp;utm_campaign=ShareTool" TargetMode="External"/><Relationship Id="rId632" Type="http://schemas.openxmlformats.org/officeDocument/2006/relationships/hyperlink" Target="https://www.basketball-reference.com/players/g/gordoaa01.html?utm_source=direct&amp;utm_medium=Share&amp;utm_campaign=ShareTool" TargetMode="External"/><Relationship Id="rId271" Type="http://schemas.openxmlformats.org/officeDocument/2006/relationships/hyperlink" Target="https://www.basketball-reference.com/players/t/teaguje01.html?utm_source=direct&amp;utm_medium=Share&amp;utm_campaign=ShareTool" TargetMode="External"/><Relationship Id="rId66" Type="http://schemas.openxmlformats.org/officeDocument/2006/relationships/hyperlink" Target="https://www.basketball-reference.com/players/t/teaguje01.html?utm_source=direct&amp;utm_medium=Share&amp;utm_campaign=ShareTool" TargetMode="External"/><Relationship Id="rId131" Type="http://schemas.openxmlformats.org/officeDocument/2006/relationships/hyperlink" Target="https://www.basketball-reference.com/players/m/mclembe01.html?utm_source=direct&amp;utm_medium=Share&amp;utm_campaign=ShareTool" TargetMode="External"/><Relationship Id="rId369" Type="http://schemas.openxmlformats.org/officeDocument/2006/relationships/hyperlink" Target="https://www.basketball-reference.com/players/s/smithjr01.html?utm_source=direct&amp;utm_medium=Share&amp;utm_campaign=ShareTool" TargetMode="External"/><Relationship Id="rId576" Type="http://schemas.openxmlformats.org/officeDocument/2006/relationships/hyperlink" Target="https://www.basketball-reference.com/players/w/westda01.html?utm_source=direct&amp;utm_medium=Share&amp;utm_campaign=ShareTool" TargetMode="External"/><Relationship Id="rId783" Type="http://schemas.openxmlformats.org/officeDocument/2006/relationships/hyperlink" Target="https://www.basketball-reference.com/players/z/zelleco01.html?utm_source=direct&amp;utm_medium=Share&amp;utm_campaign=ShareTool" TargetMode="External"/><Relationship Id="rId229" Type="http://schemas.openxmlformats.org/officeDocument/2006/relationships/hyperlink" Target="https://www.basketball-reference.com/players/a/anthojo01.html?utm_source=direct&amp;utm_medium=Share&amp;utm_campaign=ShareTool" TargetMode="External"/><Relationship Id="rId436" Type="http://schemas.openxmlformats.org/officeDocument/2006/relationships/hyperlink" Target="https://www.basketball-reference.com/players/h/hendege02.html?utm_source=direct&amp;utm_medium=Share&amp;utm_campaign=ShareTool" TargetMode="External"/><Relationship Id="rId643" Type="http://schemas.openxmlformats.org/officeDocument/2006/relationships/hyperlink" Target="https://www.basketball-reference.com/players/j/jeffeal01.html?utm_source=direct&amp;utm_medium=Share&amp;utm_campaign=ShareTool" TargetMode="External"/><Relationship Id="rId850" Type="http://schemas.openxmlformats.org/officeDocument/2006/relationships/hyperlink" Target="https://www.basketball-reference.com/players/j/jennibr01.html?utm_source=direct&amp;utm_medium=Share&amp;utm_campaign=ShareTool" TargetMode="External"/><Relationship Id="rId77" Type="http://schemas.openxmlformats.org/officeDocument/2006/relationships/hyperlink" Target="https://www.basketball-reference.com/players/c/cabocbr01.html?utm_source=direct&amp;utm_medium=Share&amp;utm_campaign=ShareTool" TargetMode="External"/><Relationship Id="rId282" Type="http://schemas.openxmlformats.org/officeDocument/2006/relationships/hyperlink" Target="https://www.basketball-reference.com/players/p/pendeje02.html?utm_source=direct&amp;utm_medium=Share&amp;utm_campaign=ShareTool" TargetMode="External"/><Relationship Id="rId503" Type="http://schemas.openxmlformats.org/officeDocument/2006/relationships/hyperlink" Target="https://www.basketball-reference.com/players/m/mcderdo01.html?utm_source=direct&amp;utm_medium=Share&amp;utm_campaign=ShareTool" TargetMode="External"/><Relationship Id="rId587" Type="http://schemas.openxmlformats.org/officeDocument/2006/relationships/hyperlink" Target="https://www.basketball-reference.com/players/j/jordade01.html?utm_source=direct&amp;utm_medium=Share&amp;utm_campaign=ShareTool" TargetMode="External"/><Relationship Id="rId710" Type="http://schemas.openxmlformats.org/officeDocument/2006/relationships/hyperlink" Target="https://www.basketball-reference.com/players/a/afflaar01.html?utm_source=direct&amp;utm_medium=Share&amp;utm_campaign=ShareTool" TargetMode="External"/><Relationship Id="rId808" Type="http://schemas.openxmlformats.org/officeDocument/2006/relationships/hyperlink" Target="https://www.basketball-reference.com/players/k/kamanch01.html?utm_source=direct&amp;utm_medium=Share&amp;utm_campaign=ShareTool" TargetMode="External"/><Relationship Id="rId8" Type="http://schemas.openxmlformats.org/officeDocument/2006/relationships/hyperlink" Target="https://www.basketball-reference.com/players/w/wiggian01.html?utm_source=direct&amp;utm_medium=Share&amp;utm_campaign=ShareTool" TargetMode="External"/><Relationship Id="rId142" Type="http://schemas.openxmlformats.org/officeDocument/2006/relationships/hyperlink" Target="https://www.basketball-reference.com/players/b/bassbr01.html?utm_source=direct&amp;utm_medium=Share&amp;utm_campaign=ShareTool" TargetMode="External"/><Relationship Id="rId447" Type="http://schemas.openxmlformats.org/officeDocument/2006/relationships/hyperlink" Target="https://www.basketball-reference.com/players/h/harriga01.html?utm_source=direct&amp;utm_medium=Share&amp;utm_campaign=ShareTool" TargetMode="External"/><Relationship Id="rId794" Type="http://schemas.openxmlformats.org/officeDocument/2006/relationships/hyperlink" Target="https://www.basketball-reference.com/players/b/breweco01.html?utm_source=direct&amp;utm_medium=Share&amp;utm_campaign=ShareTool" TargetMode="External"/><Relationship Id="rId654" Type="http://schemas.openxmlformats.org/officeDocument/2006/relationships/hyperlink" Target="https://www.basketball-reference.com/players/l/lenal01.html?utm_source=direct&amp;utm_medium=Share&amp;utm_campaign=ShareTool" TargetMode="External"/><Relationship Id="rId861" Type="http://schemas.openxmlformats.org/officeDocument/2006/relationships/hyperlink" Target="https://www.basketball-reference.com/players/j/jennibr01.html?utm_source=direct&amp;utm_medium=Share&amp;utm_campaign=ShareTool" TargetMode="External"/><Relationship Id="rId293" Type="http://schemas.openxmlformats.org/officeDocument/2006/relationships/hyperlink" Target="https://www.basketball-reference.com/players/d/dudleja01.html?utm_source=direct&amp;utm_medium=Share&amp;utm_campaign=ShareTool" TargetMode="External"/><Relationship Id="rId307" Type="http://schemas.openxmlformats.org/officeDocument/2006/relationships/hyperlink" Target="https://www.basketball-reference.com/players/s/sullija01.html?utm_source=direct&amp;utm_medium=Share&amp;utm_campaign=ShareTool" TargetMode="External"/><Relationship Id="rId514" Type="http://schemas.openxmlformats.org/officeDocument/2006/relationships/hyperlink" Target="https://www.basketball-reference.com/players/n/nowitdi01.html?utm_source=direct&amp;utm_medium=Share&amp;utm_campaign=ShareTool" TargetMode="External"/><Relationship Id="rId721" Type="http://schemas.openxmlformats.org/officeDocument/2006/relationships/hyperlink" Target="https://www.basketball-reference.com/players/b/baynear01.html?utm_source=direct&amp;utm_medium=Share&amp;utm_campaign=ShareTool" TargetMode="External"/><Relationship Id="rId88" Type="http://schemas.openxmlformats.org/officeDocument/2006/relationships/hyperlink" Target="https://www.basketball-reference.com/players/l/lambje01.html?utm_source=direct&amp;utm_medium=Share&amp;utm_campaign=ShareTool" TargetMode="External"/><Relationship Id="rId153" Type="http://schemas.openxmlformats.org/officeDocument/2006/relationships/hyperlink" Target="https://www.basketball-reference.com/players/r/roberan03.html?utm_source=direct&amp;utm_medium=Share&amp;utm_campaign=ShareTool" TargetMode="External"/><Relationship Id="rId360" Type="http://schemas.openxmlformats.org/officeDocument/2006/relationships/hyperlink" Target="https://www.basketball-reference.com/players/c/crowdja01.html?utm_source=direct&amp;utm_medium=Share&amp;utm_campaign=ShareTool" TargetMode="External"/><Relationship Id="rId598" Type="http://schemas.openxmlformats.org/officeDocument/2006/relationships/hyperlink" Target="https://www.basketball-reference.com/players/e/exumda01.html?utm_source=direct&amp;utm_medium=Share&amp;utm_campaign=ShareTool" TargetMode="External"/><Relationship Id="rId819" Type="http://schemas.openxmlformats.org/officeDocument/2006/relationships/hyperlink" Target="https://www.basketball-reference.com/players/a/anderch01.html?utm_source=direct&amp;utm_medium=Share&amp;utm_campaign=ShareTool" TargetMode="External"/><Relationship Id="rId220" Type="http://schemas.openxmlformats.org/officeDocument/2006/relationships/hyperlink" Target="https://www.basketball-reference.com/players/j/jenkijo01.html?utm_source=direct&amp;utm_medium=Share&amp;utm_campaign=ShareTool" TargetMode="External"/><Relationship Id="rId458" Type="http://schemas.openxmlformats.org/officeDocument/2006/relationships/hyperlink" Target="https://www.basketball-reference.com/players/f/fournev01.html?utm_source=direct&amp;utm_medium=Share&amp;utm_campaign=ShareTool" TargetMode="External"/><Relationship Id="rId665" Type="http://schemas.openxmlformats.org/officeDocument/2006/relationships/hyperlink" Target="https://www.basketball-reference.com/players/s/stoudam01.html?utm_source=direct&amp;utm_medium=Share&amp;utm_campaign=ShareTool" TargetMode="External"/><Relationship Id="rId872" Type="http://schemas.openxmlformats.org/officeDocument/2006/relationships/hyperlink" Target="https://www.basketball-reference.com/players/d/diawbo01.html?utm_source=direct&amp;utm_medium=Share&amp;utm_campaign=ShareTool" TargetMode="External"/><Relationship Id="rId15" Type="http://schemas.openxmlformats.org/officeDocument/2006/relationships/hyperlink" Target="https://www.basketball-reference.com/players/r/roberbr01.html?utm_source=direct&amp;utm_medium=Share&amp;utm_campaign=ShareTool" TargetMode="External"/><Relationship Id="rId318" Type="http://schemas.openxmlformats.org/officeDocument/2006/relationships/hyperlink" Target="https://www.basketball-reference.com/players/j/johnsja01.html?utm_source=direct&amp;utm_medium=Share&amp;utm_campaign=ShareTool" TargetMode="External"/><Relationship Id="rId525" Type="http://schemas.openxmlformats.org/officeDocument/2006/relationships/hyperlink" Target="https://www.basketball-reference.com/players/n/nowitdi01.html?utm_source=direct&amp;utm_medium=Share&amp;utm_campaign=ShareTool" TargetMode="External"/><Relationship Id="rId732" Type="http://schemas.openxmlformats.org/officeDocument/2006/relationships/hyperlink" Target="https://www.basketball-reference.com/players/b/biyombi01.html?utm_source=direct&amp;utm_medium=Share&amp;utm_campaign=ShareTool" TargetMode="External"/><Relationship Id="rId99" Type="http://schemas.openxmlformats.org/officeDocument/2006/relationships/hyperlink" Target="https://www.basketball-reference.com/players/c/clarkia01.html?utm_source=direct&amp;utm_medium=Share&amp;utm_campaign=ShareTool" TargetMode="External"/><Relationship Id="rId164" Type="http://schemas.openxmlformats.org/officeDocument/2006/relationships/hyperlink" Target="https://www.basketball-reference.com/players/k/kamanch01.html?utm_source=direct&amp;utm_medium=Share&amp;utm_campaign=ShareTool" TargetMode="External"/><Relationship Id="rId371" Type="http://schemas.openxmlformats.org/officeDocument/2006/relationships/hyperlink" Target="https://www.basketball-reference.com/players/h/hicksjj01.html?utm_source=direct&amp;utm_medium=Share&amp;utm_campaign=ShareTo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5C57D-C195-49FB-81B3-FA657E228167}">
  <dimension ref="A1:AP1839"/>
  <sheetViews>
    <sheetView tabSelected="1" zoomScale="80" zoomScaleNormal="52" workbookViewId="0">
      <pane xSplit="1" topLeftCell="B1" activePane="topRight" state="frozen"/>
      <selection pane="topRight" activeCell="H14" sqref="H14"/>
    </sheetView>
  </sheetViews>
  <sheetFormatPr defaultRowHeight="14.5" x14ac:dyDescent="0.35"/>
  <cols>
    <col min="1" max="1" width="21.453125" customWidth="1"/>
    <col min="2" max="2" width="27" customWidth="1"/>
    <col min="3" max="3" width="10.7265625" customWidth="1"/>
    <col min="4" max="4" width="6.54296875" customWidth="1"/>
    <col min="5" max="5" width="6.90625" customWidth="1"/>
    <col min="6" max="6" width="4.7265625" customWidth="1"/>
    <col min="7" max="7" width="11.08984375" customWidth="1"/>
    <col min="8" max="9" width="8.6328125" customWidth="1"/>
    <col min="10" max="10" width="10.1796875" customWidth="1"/>
    <col min="11" max="11" width="10.6328125" customWidth="1"/>
    <col min="12" max="12" width="15.7265625" style="1" customWidth="1"/>
    <col min="13" max="15" width="15.453125" style="1" customWidth="1"/>
    <col min="16" max="16" width="21.7265625" style="1" customWidth="1"/>
    <col min="19" max="19" width="11.26953125" customWidth="1"/>
    <col min="20" max="20" width="14.81640625" bestFit="1" customWidth="1"/>
    <col min="22" max="22" width="10.36328125" bestFit="1" customWidth="1"/>
    <col min="23" max="23" width="11.36328125" bestFit="1" customWidth="1"/>
    <col min="24" max="24" width="10.36328125" bestFit="1" customWidth="1"/>
    <col min="25" max="25" width="11.36328125" bestFit="1" customWidth="1"/>
    <col min="26" max="31" width="10.36328125" bestFit="1" customWidth="1"/>
    <col min="32" max="32" width="11.36328125" bestFit="1" customWidth="1"/>
    <col min="33" max="35" width="10.36328125" bestFit="1" customWidth="1"/>
    <col min="36" max="36" width="11.36328125" bestFit="1" customWidth="1"/>
    <col min="39" max="39" width="11.6328125" bestFit="1" customWidth="1"/>
  </cols>
  <sheetData>
    <row r="1" spans="1:42" x14ac:dyDescent="0.35">
      <c r="A1" t="s">
        <v>660</v>
      </c>
      <c r="B1" t="s">
        <v>0</v>
      </c>
      <c r="C1" t="s">
        <v>502</v>
      </c>
      <c r="D1" t="s">
        <v>662</v>
      </c>
      <c r="E1" t="s">
        <v>512</v>
      </c>
      <c r="F1" t="s">
        <v>665</v>
      </c>
      <c r="G1" t="s">
        <v>659</v>
      </c>
      <c r="H1" t="s">
        <v>657</v>
      </c>
      <c r="I1" t="s">
        <v>664</v>
      </c>
      <c r="J1" t="s">
        <v>658</v>
      </c>
      <c r="K1" t="s">
        <v>1</v>
      </c>
      <c r="L1" s="1" t="s">
        <v>2</v>
      </c>
      <c r="M1" s="1" t="s">
        <v>655</v>
      </c>
      <c r="N1" s="1" t="s">
        <v>656</v>
      </c>
      <c r="O1" s="1" t="s">
        <v>663</v>
      </c>
      <c r="P1" s="1" t="s">
        <v>661</v>
      </c>
      <c r="Q1" t="s">
        <v>3</v>
      </c>
      <c r="R1" t="s">
        <v>4</v>
      </c>
      <c r="S1" t="s">
        <v>5</v>
      </c>
      <c r="T1" t="s">
        <v>461</v>
      </c>
      <c r="U1" t="s">
        <v>462</v>
      </c>
      <c r="V1" t="s">
        <v>463</v>
      </c>
      <c r="W1" t="s">
        <v>464</v>
      </c>
      <c r="X1" t="s">
        <v>465</v>
      </c>
      <c r="Y1" t="s">
        <v>466</v>
      </c>
      <c r="Z1" t="s">
        <v>467</v>
      </c>
      <c r="AA1" t="s">
        <v>468</v>
      </c>
      <c r="AB1" t="s">
        <v>469</v>
      </c>
      <c r="AC1" t="s">
        <v>470</v>
      </c>
      <c r="AD1" t="s">
        <v>471</v>
      </c>
      <c r="AE1" t="s">
        <v>472</v>
      </c>
      <c r="AF1" t="s">
        <v>473</v>
      </c>
      <c r="AG1" t="s">
        <v>474</v>
      </c>
      <c r="AH1" t="s">
        <v>475</v>
      </c>
      <c r="AI1" t="s">
        <v>476</v>
      </c>
      <c r="AJ1" t="s">
        <v>477</v>
      </c>
      <c r="AK1" t="s">
        <v>478</v>
      </c>
      <c r="AL1" t="s">
        <v>479</v>
      </c>
      <c r="AM1" t="s">
        <v>480</v>
      </c>
      <c r="AN1" t="s">
        <v>481</v>
      </c>
      <c r="AO1" t="s">
        <v>482</v>
      </c>
      <c r="AP1" t="s">
        <v>495</v>
      </c>
    </row>
    <row r="2" spans="1:42" x14ac:dyDescent="0.35">
      <c r="A2" t="s">
        <v>525</v>
      </c>
      <c r="B2" t="s">
        <v>643</v>
      </c>
      <c r="C2" t="s">
        <v>504</v>
      </c>
      <c r="D2">
        <v>2012</v>
      </c>
      <c r="E2">
        <v>3</v>
      </c>
      <c r="F2">
        <v>1</v>
      </c>
      <c r="G2">
        <v>6</v>
      </c>
      <c r="H2">
        <f>Table1[[#This Row],[Games Before Injury]]*Table1[[#This Row],[Minutes per Game]]</f>
        <v>1541.6000000000001</v>
      </c>
      <c r="I2">
        <v>82</v>
      </c>
      <c r="J2">
        <f>Table1[[#This Row],[Minutes]]/Table1[[#This Row],[Games Played]]</f>
        <v>18.8</v>
      </c>
      <c r="K2">
        <v>0</v>
      </c>
      <c r="L2">
        <v>0</v>
      </c>
      <c r="M2" s="1">
        <v>41212</v>
      </c>
      <c r="N2" s="1">
        <v>41445</v>
      </c>
      <c r="P2">
        <f>Table1[[#This Row],[Season Year]]-Table1[[#This Row],[Birth Year]]</f>
        <v>27</v>
      </c>
      <c r="Q2" t="s">
        <v>501</v>
      </c>
      <c r="R2" t="s">
        <v>501</v>
      </c>
      <c r="S2">
        <f>DATEDIF(Table1[[#This Row],[Date Occurred]],Table1[[#This Row],[Date Returned]],"d")</f>
        <v>0</v>
      </c>
      <c r="T2">
        <v>53</v>
      </c>
      <c r="U2" s="5">
        <v>996.40000000000009</v>
      </c>
      <c r="V2" s="5">
        <f>576/Table1[[#This Row],[Games Played]]</f>
        <v>10.867924528301886</v>
      </c>
      <c r="W2" s="5">
        <v>318</v>
      </c>
      <c r="X2" s="5">
        <v>47.7</v>
      </c>
      <c r="Y2" s="5">
        <v>132.5</v>
      </c>
      <c r="Z2" s="5">
        <v>42.400000000000006</v>
      </c>
      <c r="AA2" s="5">
        <v>53</v>
      </c>
      <c r="AB2" s="5">
        <v>68.900000000000006</v>
      </c>
      <c r="AC2" s="5">
        <v>95.4</v>
      </c>
      <c r="AD2" s="5">
        <v>10.600000000000001</v>
      </c>
      <c r="AE2" s="5">
        <v>68.900000000000006</v>
      </c>
      <c r="AF2" s="5">
        <v>79.5</v>
      </c>
      <c r="AG2" s="5">
        <v>116.60000000000001</v>
      </c>
      <c r="AH2" s="5">
        <v>31.799999999999997</v>
      </c>
      <c r="AI2" s="5">
        <v>10.600000000000001</v>
      </c>
      <c r="AJ2" s="5">
        <v>376.29999999999995</v>
      </c>
      <c r="AK2">
        <v>1985</v>
      </c>
      <c r="AL2" t="s">
        <v>645</v>
      </c>
      <c r="AM2" s="1">
        <v>31061</v>
      </c>
      <c r="AN2">
        <v>183</v>
      </c>
      <c r="AO2">
        <v>161</v>
      </c>
      <c r="AP2" t="s">
        <v>497</v>
      </c>
    </row>
    <row r="3" spans="1:42" x14ac:dyDescent="0.35">
      <c r="A3" t="s">
        <v>525</v>
      </c>
      <c r="B3" t="s">
        <v>643</v>
      </c>
      <c r="C3" t="s">
        <v>506</v>
      </c>
      <c r="D3">
        <v>2014</v>
      </c>
      <c r="E3">
        <v>5</v>
      </c>
      <c r="F3">
        <v>1</v>
      </c>
      <c r="G3">
        <v>8</v>
      </c>
      <c r="H3">
        <f>Table1[[#This Row],[Games Before Injury]]*Table1[[#This Row],[Minutes per Game]]</f>
        <v>1886</v>
      </c>
      <c r="I3">
        <v>82</v>
      </c>
      <c r="J3">
        <f>Table1[[#This Row],[Minutes]]/Table1[[#This Row],[Games Played]]</f>
        <v>23</v>
      </c>
      <c r="K3">
        <v>0</v>
      </c>
      <c r="L3">
        <v>0</v>
      </c>
      <c r="M3" s="1">
        <v>41940</v>
      </c>
      <c r="N3" s="1">
        <v>42171</v>
      </c>
      <c r="P3">
        <f>Table1[[#This Row],[Season Year]]-Table1[[#This Row],[Birth Year]]</f>
        <v>29</v>
      </c>
      <c r="Q3" t="s">
        <v>501</v>
      </c>
      <c r="R3" t="s">
        <v>501</v>
      </c>
      <c r="S3">
        <f>DATEDIF(Table1[[#This Row],[Date Occurred]],Table1[[#This Row],[Date Returned]],"d")</f>
        <v>0</v>
      </c>
      <c r="T3">
        <v>82</v>
      </c>
      <c r="U3" s="5">
        <v>1886</v>
      </c>
      <c r="V3" s="5">
        <v>344.40000000000003</v>
      </c>
      <c r="W3" s="5">
        <v>820</v>
      </c>
      <c r="X3" s="5">
        <v>123</v>
      </c>
      <c r="Y3" s="5">
        <v>311.59999999999997</v>
      </c>
      <c r="Z3" s="5">
        <v>147.6</v>
      </c>
      <c r="AA3" s="5">
        <v>172.20000000000002</v>
      </c>
      <c r="AB3" s="5">
        <v>155.79999999999998</v>
      </c>
      <c r="AC3" s="5">
        <v>188.6</v>
      </c>
      <c r="AD3" s="5">
        <v>32.800000000000004</v>
      </c>
      <c r="AE3" s="5">
        <v>131.20000000000002</v>
      </c>
      <c r="AF3" s="5">
        <v>164</v>
      </c>
      <c r="AG3" s="5">
        <v>262.40000000000003</v>
      </c>
      <c r="AH3" s="5">
        <v>57.4</v>
      </c>
      <c r="AI3" s="5">
        <v>16.400000000000002</v>
      </c>
      <c r="AJ3" s="5">
        <v>951.19999999999993</v>
      </c>
      <c r="AK3">
        <v>1985</v>
      </c>
      <c r="AL3" t="s">
        <v>647</v>
      </c>
      <c r="AM3" s="1">
        <v>31063</v>
      </c>
      <c r="AN3">
        <v>183</v>
      </c>
      <c r="AO3">
        <v>161</v>
      </c>
      <c r="AP3" t="s">
        <v>497</v>
      </c>
    </row>
    <row r="4" spans="1:42" x14ac:dyDescent="0.35">
      <c r="A4" t="s">
        <v>525</v>
      </c>
      <c r="B4" t="s">
        <v>643</v>
      </c>
      <c r="C4" t="s">
        <v>509</v>
      </c>
      <c r="D4">
        <v>2017</v>
      </c>
      <c r="E4">
        <v>8</v>
      </c>
      <c r="F4">
        <v>1</v>
      </c>
      <c r="G4">
        <v>11</v>
      </c>
      <c r="H4">
        <f>Table1[[#This Row],[Games Before Injury]]*Table1[[#This Row],[Minutes per Game]]</f>
        <v>483.8</v>
      </c>
      <c r="I4">
        <v>82</v>
      </c>
      <c r="J4">
        <f>Table1[[#This Row],[Minutes]]/Table1[[#This Row],[Games Played]]</f>
        <v>5.9</v>
      </c>
      <c r="K4">
        <v>0</v>
      </c>
      <c r="L4">
        <v>0</v>
      </c>
      <c r="M4" s="1">
        <v>43030</v>
      </c>
      <c r="N4" s="1">
        <v>43259</v>
      </c>
      <c r="P4">
        <f>Table1[[#This Row],[Season Year]]-Table1[[#This Row],[Birth Year]]</f>
        <v>32</v>
      </c>
      <c r="Q4" t="s">
        <v>501</v>
      </c>
      <c r="R4" t="s">
        <v>501</v>
      </c>
      <c r="S4">
        <f>DATEDIF(Table1[[#This Row],[Date Occurred]],Table1[[#This Row],[Date Returned]],"d")</f>
        <v>0</v>
      </c>
      <c r="T4">
        <v>32</v>
      </c>
      <c r="U4" s="5">
        <v>188.8</v>
      </c>
      <c r="V4" s="5">
        <v>28.8</v>
      </c>
      <c r="W4" s="5">
        <v>70.400000000000006</v>
      </c>
      <c r="X4" s="5">
        <v>9.6</v>
      </c>
      <c r="Y4" s="5">
        <v>32</v>
      </c>
      <c r="Z4" s="5">
        <v>9.6</v>
      </c>
      <c r="AA4" s="5">
        <v>9.6</v>
      </c>
      <c r="AB4" s="5">
        <v>9.6</v>
      </c>
      <c r="AC4" s="5">
        <v>28.8</v>
      </c>
      <c r="AD4" s="5">
        <v>6.4</v>
      </c>
      <c r="AE4" s="5">
        <v>9.6</v>
      </c>
      <c r="AF4" s="5">
        <v>16</v>
      </c>
      <c r="AG4" s="5">
        <v>19.2</v>
      </c>
      <c r="AH4" s="5">
        <v>6.4</v>
      </c>
      <c r="AI4" s="5">
        <v>0</v>
      </c>
      <c r="AJ4" s="5">
        <v>73.599999999999994</v>
      </c>
      <c r="AK4">
        <v>1985</v>
      </c>
      <c r="AL4" t="s">
        <v>649</v>
      </c>
      <c r="AM4" s="1">
        <v>31066</v>
      </c>
      <c r="AN4">
        <v>183</v>
      </c>
      <c r="AO4">
        <v>161</v>
      </c>
      <c r="AP4" t="s">
        <v>497</v>
      </c>
    </row>
    <row r="5" spans="1:42" x14ac:dyDescent="0.35">
      <c r="A5" t="s">
        <v>525</v>
      </c>
      <c r="B5" t="s">
        <v>643</v>
      </c>
      <c r="C5" t="s">
        <v>505</v>
      </c>
      <c r="D5">
        <v>2013</v>
      </c>
      <c r="E5">
        <v>4</v>
      </c>
      <c r="F5">
        <v>1</v>
      </c>
      <c r="G5">
        <v>7</v>
      </c>
      <c r="H5">
        <f>Table1[[#This Row],[Games Before Injury]]*Table1[[#This Row],[Minutes per Game]]</f>
        <v>1771.2</v>
      </c>
      <c r="I5">
        <v>82</v>
      </c>
      <c r="J5">
        <f>Table1[[#This Row],[Minutes]]/Table1[[#This Row],[Games Played]]</f>
        <v>21.6</v>
      </c>
      <c r="K5">
        <v>0</v>
      </c>
      <c r="L5">
        <v>0</v>
      </c>
      <c r="M5" s="1">
        <v>41576</v>
      </c>
      <c r="N5" s="1">
        <v>41805</v>
      </c>
      <c r="P5">
        <f>Table1[[#This Row],[Season Year]]-Table1[[#This Row],[Birth Year]]</f>
        <v>28</v>
      </c>
      <c r="Q5" t="s">
        <v>501</v>
      </c>
      <c r="R5" t="s">
        <v>501</v>
      </c>
      <c r="S5">
        <f>DATEDIF(Table1[[#This Row],[Date Occurred]],Table1[[#This Row],[Date Returned]],"d")</f>
        <v>0</v>
      </c>
      <c r="T5">
        <v>72</v>
      </c>
      <c r="U5" s="5">
        <v>1555.2</v>
      </c>
      <c r="V5" s="5">
        <v>230.4</v>
      </c>
      <c r="W5" s="5">
        <v>583.19999999999993</v>
      </c>
      <c r="X5" s="5">
        <v>93.600000000000009</v>
      </c>
      <c r="Y5" s="5">
        <v>244.79999999999998</v>
      </c>
      <c r="Z5" s="5">
        <v>86.399999999999991</v>
      </c>
      <c r="AA5" s="5">
        <v>93.600000000000009</v>
      </c>
      <c r="AB5" s="5">
        <v>115.2</v>
      </c>
      <c r="AC5" s="5">
        <v>144</v>
      </c>
      <c r="AD5" s="5">
        <v>43.199999999999996</v>
      </c>
      <c r="AE5" s="5">
        <v>93.600000000000009</v>
      </c>
      <c r="AF5" s="5">
        <v>136.79999999999998</v>
      </c>
      <c r="AG5" s="5">
        <v>230.4</v>
      </c>
      <c r="AH5" s="5">
        <v>50.4</v>
      </c>
      <c r="AI5" s="5">
        <v>14.4</v>
      </c>
      <c r="AJ5" s="5">
        <v>648</v>
      </c>
      <c r="AK5">
        <v>1985</v>
      </c>
      <c r="AL5" t="s">
        <v>646</v>
      </c>
      <c r="AM5" s="1">
        <v>31062</v>
      </c>
      <c r="AN5">
        <v>183</v>
      </c>
      <c r="AO5">
        <v>161</v>
      </c>
      <c r="AP5" t="s">
        <v>497</v>
      </c>
    </row>
    <row r="6" spans="1:42" x14ac:dyDescent="0.35">
      <c r="A6" t="s">
        <v>525</v>
      </c>
      <c r="B6" t="s">
        <v>643</v>
      </c>
      <c r="C6" t="s">
        <v>508</v>
      </c>
      <c r="D6">
        <v>2016</v>
      </c>
      <c r="E6">
        <v>7</v>
      </c>
      <c r="F6">
        <v>1</v>
      </c>
      <c r="G6">
        <v>10</v>
      </c>
      <c r="H6">
        <f>Table1[[#This Row],[Games Before Injury]]*Table1[[#This Row],[Minutes per Game]]</f>
        <v>1131.6000000000001</v>
      </c>
      <c r="I6">
        <v>82</v>
      </c>
      <c r="J6">
        <f>Table1[[#This Row],[Minutes]]/Table1[[#This Row],[Games Played]]</f>
        <v>13.8</v>
      </c>
      <c r="K6">
        <v>0</v>
      </c>
      <c r="L6">
        <v>0</v>
      </c>
      <c r="M6" s="1">
        <v>42668</v>
      </c>
      <c r="N6" s="1">
        <v>42898</v>
      </c>
      <c r="P6">
        <f>Table1[[#This Row],[Season Year]]-Table1[[#This Row],[Birth Year]]</f>
        <v>31</v>
      </c>
      <c r="Q6" t="s">
        <v>501</v>
      </c>
      <c r="R6" t="s">
        <v>501</v>
      </c>
      <c r="S6">
        <f>DATEDIF(Table1[[#This Row],[Date Occurred]],Table1[[#This Row],[Date Returned]],"d")</f>
        <v>0</v>
      </c>
      <c r="T6">
        <v>65</v>
      </c>
      <c r="U6" s="5">
        <v>897</v>
      </c>
      <c r="V6" s="5">
        <v>123.5</v>
      </c>
      <c r="W6" s="5">
        <v>299</v>
      </c>
      <c r="X6" s="5">
        <v>45.5</v>
      </c>
      <c r="Y6" s="5">
        <v>130</v>
      </c>
      <c r="Z6" s="5">
        <v>32.5</v>
      </c>
      <c r="AA6" s="5">
        <v>39</v>
      </c>
      <c r="AB6" s="5">
        <v>65</v>
      </c>
      <c r="AC6" s="5">
        <v>91</v>
      </c>
      <c r="AD6" s="5">
        <v>19.5</v>
      </c>
      <c r="AE6" s="5">
        <v>52</v>
      </c>
      <c r="AF6" s="5">
        <v>71.5</v>
      </c>
      <c r="AG6" s="5">
        <v>123.5</v>
      </c>
      <c r="AH6" s="5">
        <v>26</v>
      </c>
      <c r="AI6" s="5">
        <v>6.5</v>
      </c>
      <c r="AJ6" s="5">
        <v>325</v>
      </c>
      <c r="AK6">
        <v>1985</v>
      </c>
      <c r="AL6" t="s">
        <v>493</v>
      </c>
      <c r="AM6" s="1">
        <v>31065</v>
      </c>
      <c r="AN6">
        <v>183</v>
      </c>
      <c r="AO6">
        <v>161</v>
      </c>
      <c r="AP6" t="s">
        <v>497</v>
      </c>
    </row>
    <row r="7" spans="1:42" x14ac:dyDescent="0.35">
      <c r="A7" t="s">
        <v>525</v>
      </c>
      <c r="B7" t="s">
        <v>643</v>
      </c>
      <c r="C7" t="s">
        <v>507</v>
      </c>
      <c r="D7">
        <v>2015</v>
      </c>
      <c r="E7">
        <v>6</v>
      </c>
      <c r="F7">
        <v>1</v>
      </c>
      <c r="G7">
        <v>9</v>
      </c>
      <c r="H7">
        <f>Table1[[#This Row],[Games Before Injury]]*Table1[[#This Row],[Minutes per Game]]</f>
        <v>1320.2</v>
      </c>
      <c r="I7">
        <v>82</v>
      </c>
      <c r="J7">
        <f>Table1[[#This Row],[Minutes]]/Table1[[#This Row],[Games Played]]</f>
        <v>16.100000000000001</v>
      </c>
      <c r="K7">
        <v>0</v>
      </c>
      <c r="L7">
        <v>0</v>
      </c>
      <c r="M7" s="1">
        <v>42304</v>
      </c>
      <c r="N7" s="1">
        <v>42540</v>
      </c>
      <c r="P7">
        <f>Table1[[#This Row],[Season Year]]-Table1[[#This Row],[Birth Year]]</f>
        <v>30</v>
      </c>
      <c r="Q7" t="s">
        <v>501</v>
      </c>
      <c r="R7" t="s">
        <v>501</v>
      </c>
      <c r="S7">
        <f>DATEDIF(Table1[[#This Row],[Date Occurred]],Table1[[#This Row],[Date Returned]],"d")</f>
        <v>0</v>
      </c>
      <c r="T7">
        <v>69</v>
      </c>
      <c r="U7" s="5">
        <v>1110.9000000000001</v>
      </c>
      <c r="V7" s="5">
        <v>186.3</v>
      </c>
      <c r="W7" s="5">
        <v>469.2</v>
      </c>
      <c r="X7" s="5">
        <v>69</v>
      </c>
      <c r="Y7" s="5">
        <v>186.3</v>
      </c>
      <c r="Z7" s="5">
        <v>48.3</v>
      </c>
      <c r="AA7" s="5">
        <v>62.1</v>
      </c>
      <c r="AB7" s="5">
        <v>82.8</v>
      </c>
      <c r="AC7" s="5">
        <v>131.1</v>
      </c>
      <c r="AD7" s="5">
        <v>20.7</v>
      </c>
      <c r="AE7" s="5">
        <v>82.8</v>
      </c>
      <c r="AF7" s="5">
        <v>103.5</v>
      </c>
      <c r="AG7" s="5">
        <v>179.4</v>
      </c>
      <c r="AH7" s="5">
        <v>27.6</v>
      </c>
      <c r="AI7" s="5">
        <v>6.9</v>
      </c>
      <c r="AJ7" s="5">
        <v>489.9</v>
      </c>
      <c r="AK7">
        <v>1985</v>
      </c>
      <c r="AL7" t="s">
        <v>648</v>
      </c>
      <c r="AM7" s="1">
        <v>31064</v>
      </c>
      <c r="AN7">
        <v>183</v>
      </c>
      <c r="AO7">
        <v>161</v>
      </c>
      <c r="AP7" t="s">
        <v>497</v>
      </c>
    </row>
    <row r="8" spans="1:42" x14ac:dyDescent="0.35">
      <c r="A8" t="s">
        <v>581</v>
      </c>
      <c r="B8" t="s">
        <v>643</v>
      </c>
      <c r="C8" t="s">
        <v>506</v>
      </c>
      <c r="D8">
        <v>2014</v>
      </c>
      <c r="E8">
        <v>5</v>
      </c>
      <c r="F8">
        <v>1</v>
      </c>
      <c r="G8">
        <v>1</v>
      </c>
      <c r="H8">
        <f>Table1[[#This Row],[Games Before Injury]]*Table1[[#This Row],[Minutes per Game]]</f>
        <v>1394</v>
      </c>
      <c r="I8">
        <v>82</v>
      </c>
      <c r="J8">
        <f>Table1[[#This Row],[Minutes]]/Table1[[#This Row],[Games Played]]</f>
        <v>17</v>
      </c>
      <c r="K8">
        <v>0</v>
      </c>
      <c r="L8">
        <v>0</v>
      </c>
      <c r="M8" s="1">
        <v>41940</v>
      </c>
      <c r="N8" s="1">
        <v>42171</v>
      </c>
      <c r="P8">
        <f>Table1[[#This Row],[Season Year]]-Table1[[#This Row],[Birth Year]]</f>
        <v>19</v>
      </c>
      <c r="Q8" t="s">
        <v>501</v>
      </c>
      <c r="R8" t="s">
        <v>501</v>
      </c>
      <c r="S8">
        <f>DATEDIF(Table1[[#This Row],[Date Occurred]],Table1[[#This Row],[Date Returned]],"d")</f>
        <v>0</v>
      </c>
      <c r="T8">
        <v>47</v>
      </c>
      <c r="U8" s="5">
        <v>799</v>
      </c>
      <c r="V8" s="5">
        <v>94</v>
      </c>
      <c r="W8" s="5">
        <v>206.8</v>
      </c>
      <c r="X8" s="5">
        <v>14.1</v>
      </c>
      <c r="Y8" s="5">
        <v>47</v>
      </c>
      <c r="Z8" s="5">
        <v>42.300000000000004</v>
      </c>
      <c r="AA8" s="5">
        <v>61.1</v>
      </c>
      <c r="AB8" s="5">
        <v>37.6</v>
      </c>
      <c r="AC8" s="5">
        <v>84.600000000000009</v>
      </c>
      <c r="AD8" s="5">
        <v>47</v>
      </c>
      <c r="AE8" s="5">
        <v>122.2</v>
      </c>
      <c r="AF8" s="5">
        <v>169.20000000000002</v>
      </c>
      <c r="AG8" s="5">
        <v>32.9</v>
      </c>
      <c r="AH8" s="5">
        <v>18.8</v>
      </c>
      <c r="AI8" s="5">
        <v>23.5</v>
      </c>
      <c r="AJ8" s="5">
        <v>244.4</v>
      </c>
      <c r="AK8">
        <v>1995</v>
      </c>
      <c r="AL8" t="s">
        <v>652</v>
      </c>
      <c r="AM8" s="1">
        <v>34958</v>
      </c>
      <c r="AN8">
        <v>203</v>
      </c>
      <c r="AO8">
        <v>235</v>
      </c>
      <c r="AP8" t="s">
        <v>498</v>
      </c>
    </row>
    <row r="9" spans="1:42" x14ac:dyDescent="0.35">
      <c r="A9" t="s">
        <v>581</v>
      </c>
      <c r="B9" t="s">
        <v>643</v>
      </c>
      <c r="C9" t="s">
        <v>507</v>
      </c>
      <c r="D9">
        <v>2015</v>
      </c>
      <c r="E9">
        <v>6</v>
      </c>
      <c r="F9">
        <v>1</v>
      </c>
      <c r="G9">
        <v>2</v>
      </c>
      <c r="H9">
        <f>Table1[[#This Row],[Games Before Injury]]*Table1[[#This Row],[Minutes per Game]]</f>
        <v>1959.8</v>
      </c>
      <c r="I9">
        <v>82</v>
      </c>
      <c r="J9">
        <f>Table1[[#This Row],[Minutes]]/Table1[[#This Row],[Games Played]]</f>
        <v>23.9</v>
      </c>
      <c r="K9">
        <v>0</v>
      </c>
      <c r="L9">
        <v>0</v>
      </c>
      <c r="M9" s="1">
        <v>42304</v>
      </c>
      <c r="N9" s="1">
        <v>42540</v>
      </c>
      <c r="P9">
        <f>Table1[[#This Row],[Season Year]]-Table1[[#This Row],[Birth Year]]</f>
        <v>20</v>
      </c>
      <c r="Q9" t="s">
        <v>501</v>
      </c>
      <c r="R9" t="s">
        <v>501</v>
      </c>
      <c r="S9">
        <f>DATEDIF(Table1[[#This Row],[Date Occurred]],Table1[[#This Row],[Date Returned]],"d")</f>
        <v>0</v>
      </c>
      <c r="T9">
        <v>78</v>
      </c>
      <c r="U9" s="5">
        <v>1864.1999999999998</v>
      </c>
      <c r="V9" s="5">
        <v>273</v>
      </c>
      <c r="W9" s="5">
        <v>577.20000000000005</v>
      </c>
      <c r="X9" s="5">
        <v>39</v>
      </c>
      <c r="Y9" s="5">
        <v>140.4</v>
      </c>
      <c r="Z9" s="5">
        <v>132.6</v>
      </c>
      <c r="AA9" s="5">
        <v>195</v>
      </c>
      <c r="AB9" s="5">
        <v>62.400000000000006</v>
      </c>
      <c r="AC9" s="5">
        <v>156</v>
      </c>
      <c r="AD9" s="5">
        <v>156</v>
      </c>
      <c r="AE9" s="5">
        <v>351</v>
      </c>
      <c r="AF9" s="5">
        <v>507</v>
      </c>
      <c r="AG9" s="5">
        <v>124.80000000000001</v>
      </c>
      <c r="AH9" s="5">
        <v>62.400000000000006</v>
      </c>
      <c r="AI9" s="5">
        <v>54.599999999999994</v>
      </c>
      <c r="AJ9" s="5">
        <v>717.59999999999991</v>
      </c>
      <c r="AK9">
        <v>1995</v>
      </c>
      <c r="AL9" t="s">
        <v>644</v>
      </c>
      <c r="AM9" s="1">
        <v>34959</v>
      </c>
      <c r="AN9">
        <v>203</v>
      </c>
      <c r="AO9">
        <v>235</v>
      </c>
      <c r="AP9" t="s">
        <v>498</v>
      </c>
    </row>
    <row r="10" spans="1:42" x14ac:dyDescent="0.35">
      <c r="A10" t="s">
        <v>581</v>
      </c>
      <c r="B10" t="s">
        <v>643</v>
      </c>
      <c r="C10" t="s">
        <v>508</v>
      </c>
      <c r="D10">
        <v>2016</v>
      </c>
      <c r="E10">
        <v>7</v>
      </c>
      <c r="F10">
        <v>1</v>
      </c>
      <c r="G10">
        <v>3</v>
      </c>
      <c r="H10">
        <f>Table1[[#This Row],[Games Before Injury]]*Table1[[#This Row],[Minutes per Game]]</f>
        <v>2353.4</v>
      </c>
      <c r="I10">
        <v>82</v>
      </c>
      <c r="J10">
        <f>Table1[[#This Row],[Minutes]]/Table1[[#This Row],[Games Played]]</f>
        <v>28.7</v>
      </c>
      <c r="K10">
        <v>0</v>
      </c>
      <c r="L10">
        <v>0</v>
      </c>
      <c r="M10" s="1">
        <v>42668</v>
      </c>
      <c r="N10" s="1">
        <v>42898</v>
      </c>
      <c r="P10">
        <f>Table1[[#This Row],[Season Year]]-Table1[[#This Row],[Birth Year]]</f>
        <v>21</v>
      </c>
      <c r="Q10" t="s">
        <v>501</v>
      </c>
      <c r="R10" t="s">
        <v>501</v>
      </c>
      <c r="S10">
        <f>DATEDIF(Table1[[#This Row],[Date Occurred]],Table1[[#This Row],[Date Returned]],"d")</f>
        <v>0</v>
      </c>
      <c r="T10">
        <v>80</v>
      </c>
      <c r="U10" s="5">
        <v>2296</v>
      </c>
      <c r="V10" s="5">
        <v>392</v>
      </c>
      <c r="W10" s="5">
        <v>864</v>
      </c>
      <c r="X10" s="5">
        <v>80</v>
      </c>
      <c r="Y10" s="5">
        <v>264</v>
      </c>
      <c r="Z10" s="5">
        <v>160</v>
      </c>
      <c r="AA10" s="5">
        <v>216</v>
      </c>
      <c r="AB10" s="5">
        <v>88</v>
      </c>
      <c r="AC10" s="5">
        <v>176</v>
      </c>
      <c r="AD10" s="5">
        <v>120</v>
      </c>
      <c r="AE10" s="5">
        <v>288</v>
      </c>
      <c r="AF10" s="5">
        <v>408</v>
      </c>
      <c r="AG10" s="5">
        <v>152</v>
      </c>
      <c r="AH10" s="5">
        <v>64</v>
      </c>
      <c r="AI10" s="5">
        <v>40</v>
      </c>
      <c r="AJ10" s="5">
        <v>1016</v>
      </c>
      <c r="AK10">
        <v>1995</v>
      </c>
      <c r="AL10" t="s">
        <v>650</v>
      </c>
      <c r="AM10" s="1">
        <v>34960</v>
      </c>
      <c r="AN10">
        <v>203</v>
      </c>
      <c r="AO10">
        <v>235</v>
      </c>
      <c r="AP10" t="s">
        <v>498</v>
      </c>
    </row>
    <row r="11" spans="1:42" x14ac:dyDescent="0.35">
      <c r="A11" t="s">
        <v>581</v>
      </c>
      <c r="B11" t="s">
        <v>643</v>
      </c>
      <c r="C11" t="s">
        <v>509</v>
      </c>
      <c r="D11">
        <v>2017</v>
      </c>
      <c r="E11">
        <v>8</v>
      </c>
      <c r="F11">
        <v>1</v>
      </c>
      <c r="G11">
        <v>4</v>
      </c>
      <c r="H11">
        <f>Table1[[#This Row],[Games Before Injury]]*Table1[[#This Row],[Minutes per Game]]</f>
        <v>2697.7999999999997</v>
      </c>
      <c r="I11">
        <v>82</v>
      </c>
      <c r="J11">
        <f>Table1[[#This Row],[Minutes]]/Table1[[#This Row],[Games Played]]</f>
        <v>32.9</v>
      </c>
      <c r="K11">
        <v>0</v>
      </c>
      <c r="L11">
        <v>0</v>
      </c>
      <c r="M11" s="1">
        <v>43030</v>
      </c>
      <c r="N11" s="1">
        <v>43259</v>
      </c>
      <c r="P11">
        <f>Table1[[#This Row],[Season Year]]-Table1[[#This Row],[Birth Year]]</f>
        <v>22</v>
      </c>
      <c r="Q11" t="s">
        <v>501</v>
      </c>
      <c r="R11" t="s">
        <v>501</v>
      </c>
      <c r="S11">
        <f>DATEDIF(Table1[[#This Row],[Date Occurred]],Table1[[#This Row],[Date Returned]],"d")</f>
        <v>0</v>
      </c>
      <c r="T11">
        <v>58</v>
      </c>
      <c r="U11" s="5">
        <v>1908.1999999999998</v>
      </c>
      <c r="V11" s="5">
        <v>377</v>
      </c>
      <c r="W11" s="5">
        <v>864.2</v>
      </c>
      <c r="X11" s="5">
        <v>116</v>
      </c>
      <c r="Y11" s="5">
        <v>342.20000000000005</v>
      </c>
      <c r="Z11" s="5">
        <v>156.60000000000002</v>
      </c>
      <c r="AA11" s="5">
        <v>226.2</v>
      </c>
      <c r="AB11" s="5">
        <v>104.4</v>
      </c>
      <c r="AC11" s="5">
        <v>110.19999999999999</v>
      </c>
      <c r="AD11" s="5">
        <v>87</v>
      </c>
      <c r="AE11" s="5">
        <v>371.20000000000005</v>
      </c>
      <c r="AF11" s="5">
        <v>458.20000000000005</v>
      </c>
      <c r="AG11" s="5">
        <v>133.39999999999998</v>
      </c>
      <c r="AH11" s="5">
        <v>58</v>
      </c>
      <c r="AI11" s="5">
        <v>46.400000000000006</v>
      </c>
      <c r="AJ11" s="5">
        <v>1020.8000000000001</v>
      </c>
      <c r="AK11">
        <v>1995</v>
      </c>
      <c r="AL11" t="s">
        <v>651</v>
      </c>
      <c r="AM11" s="1">
        <v>34961</v>
      </c>
      <c r="AN11">
        <v>203</v>
      </c>
      <c r="AO11">
        <v>235</v>
      </c>
      <c r="AP11" t="s">
        <v>498</v>
      </c>
    </row>
    <row r="12" spans="1:42" x14ac:dyDescent="0.35">
      <c r="A12" t="s">
        <v>581</v>
      </c>
      <c r="B12" t="s">
        <v>643</v>
      </c>
      <c r="C12" t="s">
        <v>510</v>
      </c>
      <c r="D12">
        <v>2018</v>
      </c>
      <c r="E12">
        <v>9</v>
      </c>
      <c r="F12">
        <v>1</v>
      </c>
      <c r="G12">
        <v>5</v>
      </c>
      <c r="H12">
        <f>Table1[[#This Row],[Games Before Injury]]*Table1[[#This Row],[Minutes per Game]]</f>
        <v>2771.6</v>
      </c>
      <c r="I12">
        <v>82</v>
      </c>
      <c r="J12">
        <f>Table1[[#This Row],[Minutes]]/Table1[[#This Row],[Games Played]]</f>
        <v>33.799999999999997</v>
      </c>
      <c r="K12">
        <v>0</v>
      </c>
      <c r="L12">
        <v>0</v>
      </c>
      <c r="M12" s="1">
        <v>43389</v>
      </c>
      <c r="N12" s="1">
        <v>43629</v>
      </c>
      <c r="P12">
        <f>Table1[[#This Row],[Season Year]]-Table1[[#This Row],[Birth Year]]</f>
        <v>23</v>
      </c>
      <c r="Q12" t="s">
        <v>501</v>
      </c>
      <c r="R12" t="s">
        <v>501</v>
      </c>
      <c r="S12">
        <f>DATEDIF(Table1[[#This Row],[Date Occurred]],Table1[[#This Row],[Date Returned]],"d")</f>
        <v>0</v>
      </c>
      <c r="T12">
        <v>78</v>
      </c>
      <c r="U12" s="5">
        <v>2636.3999999999996</v>
      </c>
      <c r="V12" s="5">
        <v>468</v>
      </c>
      <c r="W12" s="5">
        <v>1045.2</v>
      </c>
      <c r="X12" s="5">
        <v>124.80000000000001</v>
      </c>
      <c r="Y12" s="5">
        <v>343.20000000000005</v>
      </c>
      <c r="Z12" s="5">
        <v>187.2</v>
      </c>
      <c r="AA12" s="5">
        <v>249.60000000000002</v>
      </c>
      <c r="AB12" s="5">
        <v>163.80000000000001</v>
      </c>
      <c r="AC12" s="5">
        <v>171.60000000000002</v>
      </c>
      <c r="AD12" s="5">
        <v>132.6</v>
      </c>
      <c r="AE12" s="5">
        <v>444.6</v>
      </c>
      <c r="AF12" s="5">
        <v>577.20000000000005</v>
      </c>
      <c r="AG12" s="5">
        <v>288.60000000000002</v>
      </c>
      <c r="AH12" s="5">
        <v>54.599999999999994</v>
      </c>
      <c r="AI12" s="5">
        <v>54.599999999999994</v>
      </c>
      <c r="AJ12" s="5">
        <v>1248</v>
      </c>
      <c r="AK12">
        <v>1995</v>
      </c>
      <c r="AL12" t="s">
        <v>645</v>
      </c>
      <c r="AM12" s="1">
        <v>34962</v>
      </c>
      <c r="AN12">
        <v>203</v>
      </c>
      <c r="AO12">
        <v>235</v>
      </c>
      <c r="AP12" t="s">
        <v>498</v>
      </c>
    </row>
    <row r="13" spans="1:42" x14ac:dyDescent="0.35">
      <c r="A13" t="s">
        <v>581</v>
      </c>
      <c r="B13" t="s">
        <v>643</v>
      </c>
      <c r="C13" t="s">
        <v>511</v>
      </c>
      <c r="D13">
        <v>2019</v>
      </c>
      <c r="E13">
        <v>10</v>
      </c>
      <c r="F13">
        <v>1</v>
      </c>
      <c r="G13">
        <v>6</v>
      </c>
      <c r="H13">
        <f>Table1[[#This Row],[Games Before Injury]]*Table1[[#This Row],[Minutes per Game]]</f>
        <v>2437.5</v>
      </c>
      <c r="I13">
        <v>75</v>
      </c>
      <c r="J13">
        <f>Table1[[#This Row],[Minutes]]/Table1[[#This Row],[Games Played]]</f>
        <v>32.5</v>
      </c>
      <c r="K13">
        <v>0</v>
      </c>
      <c r="L13">
        <v>0</v>
      </c>
      <c r="M13" s="1">
        <v>43760</v>
      </c>
      <c r="N13" s="1">
        <v>44115</v>
      </c>
      <c r="P13">
        <f>Table1[[#This Row],[Season Year]]-Table1[[#This Row],[Birth Year]]</f>
        <v>24</v>
      </c>
      <c r="Q13" t="s">
        <v>501</v>
      </c>
      <c r="R13" t="s">
        <v>501</v>
      </c>
      <c r="S13">
        <f>DATEDIF(Table1[[#This Row],[Date Occurred]],Table1[[#This Row],[Date Returned]],"d")</f>
        <v>0</v>
      </c>
      <c r="T13">
        <v>62</v>
      </c>
      <c r="U13" s="5">
        <v>2015</v>
      </c>
      <c r="V13" s="5">
        <v>334.8</v>
      </c>
      <c r="W13" s="5">
        <v>768.80000000000007</v>
      </c>
      <c r="X13" s="5">
        <v>74.399999999999991</v>
      </c>
      <c r="Y13" s="5">
        <v>235.6</v>
      </c>
      <c r="Z13" s="5">
        <v>148.79999999999998</v>
      </c>
      <c r="AA13" s="5">
        <v>223.20000000000002</v>
      </c>
      <c r="AB13" s="5">
        <v>99.2</v>
      </c>
      <c r="AC13" s="5">
        <v>124</v>
      </c>
      <c r="AD13" s="5">
        <v>105.39999999999999</v>
      </c>
      <c r="AE13" s="5">
        <v>365.8</v>
      </c>
      <c r="AF13" s="5">
        <v>477.40000000000003</v>
      </c>
      <c r="AG13" s="5">
        <v>229.4</v>
      </c>
      <c r="AH13" s="5">
        <v>49.6</v>
      </c>
      <c r="AI13" s="5">
        <v>37.199999999999996</v>
      </c>
      <c r="AJ13" s="5">
        <v>868</v>
      </c>
      <c r="AK13">
        <v>1995</v>
      </c>
      <c r="AL13" t="s">
        <v>646</v>
      </c>
      <c r="AM13" s="1">
        <v>34963</v>
      </c>
      <c r="AN13">
        <v>203</v>
      </c>
      <c r="AO13">
        <v>235</v>
      </c>
      <c r="AP13" t="s">
        <v>498</v>
      </c>
    </row>
    <row r="14" spans="1:42" x14ac:dyDescent="0.35">
      <c r="A14" t="s">
        <v>153</v>
      </c>
      <c r="B14" t="s">
        <v>643</v>
      </c>
      <c r="C14" t="s">
        <v>506</v>
      </c>
      <c r="D14">
        <v>2014</v>
      </c>
      <c r="E14">
        <v>5</v>
      </c>
      <c r="F14">
        <v>1</v>
      </c>
      <c r="G14">
        <v>8</v>
      </c>
      <c r="H14">
        <f>Table1[[#This Row],[Games Before Injury]]*Table1[[#This Row],[Minutes per Game]]</f>
        <v>2501</v>
      </c>
      <c r="I14">
        <v>82</v>
      </c>
      <c r="J14">
        <f>Table1[[#This Row],[Minutes]]/Table1[[#This Row],[Games Played]]</f>
        <v>30.5</v>
      </c>
      <c r="K14">
        <v>0</v>
      </c>
      <c r="L14">
        <v>0</v>
      </c>
      <c r="M14" s="1">
        <v>41940</v>
      </c>
      <c r="N14" s="1">
        <v>42171</v>
      </c>
      <c r="P14">
        <f>Table1[[#This Row],[Season Year]]-Table1[[#This Row],[Birth Year]]</f>
        <v>28</v>
      </c>
      <c r="Q14" t="s">
        <v>501</v>
      </c>
      <c r="R14" t="s">
        <v>501</v>
      </c>
      <c r="S14">
        <f>DATEDIF(Table1[[#This Row],[Date Occurred]],Table1[[#This Row],[Date Returned]],"d")</f>
        <v>0</v>
      </c>
      <c r="T14">
        <v>76</v>
      </c>
      <c r="U14" s="5">
        <v>2318</v>
      </c>
      <c r="V14" s="5">
        <v>516.79999999999995</v>
      </c>
      <c r="W14" s="5">
        <v>965.19999999999993</v>
      </c>
      <c r="X14" s="5">
        <v>7.6000000000000005</v>
      </c>
      <c r="Y14" s="5">
        <v>38</v>
      </c>
      <c r="Z14" s="5">
        <v>106.39999999999999</v>
      </c>
      <c r="AA14" s="5">
        <v>144.4</v>
      </c>
      <c r="AB14" s="5">
        <v>98.8</v>
      </c>
      <c r="AC14" s="5">
        <v>121.60000000000001</v>
      </c>
      <c r="AD14" s="5">
        <v>129.19999999999999</v>
      </c>
      <c r="AE14" s="5">
        <v>410.40000000000003</v>
      </c>
      <c r="AF14" s="5">
        <v>547.20000000000005</v>
      </c>
      <c r="AG14" s="5">
        <v>243.20000000000002</v>
      </c>
      <c r="AH14" s="5">
        <v>68.400000000000006</v>
      </c>
      <c r="AI14" s="5">
        <v>98.8</v>
      </c>
      <c r="AJ14" s="5">
        <v>1155.2</v>
      </c>
      <c r="AK14">
        <v>1986</v>
      </c>
      <c r="AL14" t="s">
        <v>490</v>
      </c>
      <c r="AM14" s="1">
        <v>31566</v>
      </c>
      <c r="AN14">
        <v>208</v>
      </c>
      <c r="AO14">
        <v>245</v>
      </c>
      <c r="AP14" t="s">
        <v>499</v>
      </c>
    </row>
    <row r="15" spans="1:42" x14ac:dyDescent="0.35">
      <c r="A15" t="s">
        <v>153</v>
      </c>
      <c r="B15" t="s">
        <v>643</v>
      </c>
      <c r="C15" t="s">
        <v>507</v>
      </c>
      <c r="D15">
        <v>2015</v>
      </c>
      <c r="E15">
        <v>6</v>
      </c>
      <c r="F15">
        <v>1</v>
      </c>
      <c r="G15">
        <v>9</v>
      </c>
      <c r="H15">
        <f>Table1[[#This Row],[Games Before Injury]]*Table1[[#This Row],[Minutes per Game]]</f>
        <v>2632.2000000000003</v>
      </c>
      <c r="I15">
        <v>82</v>
      </c>
      <c r="J15">
        <f>Table1[[#This Row],[Minutes]]/Table1[[#This Row],[Games Played]]</f>
        <v>32.1</v>
      </c>
      <c r="K15">
        <v>0</v>
      </c>
      <c r="L15">
        <v>0</v>
      </c>
      <c r="M15" s="1">
        <v>42304</v>
      </c>
      <c r="N15" s="1">
        <v>42540</v>
      </c>
      <c r="P15">
        <f>Table1[[#This Row],[Season Year]]-Table1[[#This Row],[Birth Year]]</f>
        <v>29</v>
      </c>
      <c r="Q15" t="s">
        <v>501</v>
      </c>
      <c r="R15" t="s">
        <v>501</v>
      </c>
      <c r="S15">
        <f>DATEDIF(Table1[[#This Row],[Date Occurred]],Table1[[#This Row],[Date Returned]],"d")</f>
        <v>0</v>
      </c>
      <c r="T15">
        <v>82</v>
      </c>
      <c r="U15" s="5">
        <v>2632.2000000000003</v>
      </c>
      <c r="V15" s="5">
        <v>533</v>
      </c>
      <c r="W15" s="5">
        <v>1049.6000000000001</v>
      </c>
      <c r="X15" s="5">
        <v>90.2</v>
      </c>
      <c r="Y15" s="5">
        <v>254.20000000000002</v>
      </c>
      <c r="Z15" s="5">
        <v>106.60000000000001</v>
      </c>
      <c r="AA15" s="5">
        <v>131.20000000000002</v>
      </c>
      <c r="AB15" s="5">
        <v>106.60000000000001</v>
      </c>
      <c r="AC15" s="5">
        <v>164</v>
      </c>
      <c r="AD15" s="5">
        <v>147.6</v>
      </c>
      <c r="AE15" s="5">
        <v>451</v>
      </c>
      <c r="AF15" s="5">
        <v>598.6</v>
      </c>
      <c r="AG15" s="5">
        <v>262.40000000000003</v>
      </c>
      <c r="AH15" s="5">
        <v>65.600000000000009</v>
      </c>
      <c r="AI15" s="5">
        <v>123</v>
      </c>
      <c r="AJ15" s="5">
        <v>1230</v>
      </c>
      <c r="AK15">
        <v>1986</v>
      </c>
      <c r="AL15" t="s">
        <v>490</v>
      </c>
      <c r="AM15" s="1">
        <v>31566</v>
      </c>
      <c r="AN15">
        <v>208</v>
      </c>
      <c r="AO15">
        <v>245</v>
      </c>
      <c r="AP15" t="s">
        <v>499</v>
      </c>
    </row>
    <row r="16" spans="1:42" x14ac:dyDescent="0.35">
      <c r="A16" t="s">
        <v>153</v>
      </c>
      <c r="B16" t="s">
        <v>155</v>
      </c>
      <c r="C16" s="1" t="s">
        <v>504</v>
      </c>
      <c r="D16">
        <v>0</v>
      </c>
      <c r="E16">
        <v>3</v>
      </c>
      <c r="F16">
        <v>0</v>
      </c>
      <c r="G16">
        <v>6</v>
      </c>
      <c r="H16">
        <f>Table1[[#This Row],[Games Before Injury]]*Table1[[#This Row],[Minutes per Game]]</f>
        <v>74.5</v>
      </c>
      <c r="I16">
        <v>2</v>
      </c>
      <c r="J16">
        <f>Table1[[#This Row],[Minutes]]/Table1[[#This Row],[Games Played]]</f>
        <v>37.25</v>
      </c>
      <c r="K16" s="1">
        <v>41297</v>
      </c>
      <c r="L16" s="1">
        <v>41298</v>
      </c>
      <c r="M16" s="1">
        <v>41212</v>
      </c>
      <c r="N16" s="1">
        <v>41445</v>
      </c>
      <c r="O16">
        <v>1</v>
      </c>
      <c r="P16">
        <f>DATEDIF(Table1[[#This Row],[Birth Date]],Table1[[#This Row],[Date Returned]],"y")</f>
        <v>26</v>
      </c>
      <c r="Q16" t="s">
        <v>8</v>
      </c>
      <c r="R16" t="s">
        <v>19</v>
      </c>
      <c r="S16">
        <f>DATEDIF(Table1[[#This Row],[Date Occurred]],Table1[[#This Row],[Date Returned]],"d")</f>
        <v>1</v>
      </c>
      <c r="T16">
        <v>74</v>
      </c>
      <c r="U16" s="5">
        <v>2756.5</v>
      </c>
      <c r="V16" s="5">
        <f>576/Table1[[#This Row],[Games Played]]</f>
        <v>7.7837837837837842</v>
      </c>
      <c r="W16" s="5">
        <v>1060</v>
      </c>
      <c r="X16" s="5">
        <v>3</v>
      </c>
      <c r="Y16" s="5">
        <v>6</v>
      </c>
      <c r="Z16" s="5">
        <v>134</v>
      </c>
      <c r="AA16" s="5">
        <v>208</v>
      </c>
      <c r="AB16" s="5">
        <v>147</v>
      </c>
      <c r="AC16" s="5">
        <v>163</v>
      </c>
      <c r="AD16" s="5">
        <v>195</v>
      </c>
      <c r="AE16" s="5">
        <v>562</v>
      </c>
      <c r="AF16" s="5">
        <v>757</v>
      </c>
      <c r="AG16" s="5">
        <v>240</v>
      </c>
      <c r="AH16" s="5">
        <v>78</v>
      </c>
      <c r="AI16" s="5">
        <v>78</v>
      </c>
      <c r="AJ16" s="5">
        <v>1289</v>
      </c>
      <c r="AK16">
        <v>1986</v>
      </c>
      <c r="AL16" t="s">
        <v>490</v>
      </c>
      <c r="AM16" s="1">
        <v>31566</v>
      </c>
      <c r="AN16">
        <v>208</v>
      </c>
      <c r="AO16">
        <v>245</v>
      </c>
      <c r="AP16" t="s">
        <v>499</v>
      </c>
    </row>
    <row r="17" spans="1:42" x14ac:dyDescent="0.35">
      <c r="A17" t="s">
        <v>153</v>
      </c>
      <c r="B17" t="s">
        <v>156</v>
      </c>
      <c r="C17" s="1" t="s">
        <v>504</v>
      </c>
      <c r="D17">
        <v>0</v>
      </c>
      <c r="E17">
        <v>3</v>
      </c>
      <c r="F17">
        <v>1</v>
      </c>
      <c r="G17">
        <v>6</v>
      </c>
      <c r="H17">
        <f>Table1[[#This Row],[Games Before Injury]]*Table1[[#This Row],[Minutes per Game]]</f>
        <v>1192</v>
      </c>
      <c r="I17" s="3">
        <v>32</v>
      </c>
      <c r="J17">
        <f>Table1[[#This Row],[Minutes]]/Table1[[#This Row],[Games Played]]</f>
        <v>37.25</v>
      </c>
      <c r="K17" s="1">
        <v>41370</v>
      </c>
      <c r="L17">
        <v>-1</v>
      </c>
      <c r="M17" s="1">
        <v>41212</v>
      </c>
      <c r="N17" s="1">
        <v>41445</v>
      </c>
      <c r="O17">
        <v>2</v>
      </c>
      <c r="P17">
        <f>2012-Table1[[#This Row],[Birth Year]]</f>
        <v>26</v>
      </c>
      <c r="Q17" t="s">
        <v>501</v>
      </c>
      <c r="R17" t="s">
        <v>19</v>
      </c>
      <c r="S17">
        <v>16</v>
      </c>
      <c r="T17">
        <v>74</v>
      </c>
      <c r="U17" s="5">
        <v>2756.5</v>
      </c>
      <c r="V17" s="5">
        <f>576/Table1[[#This Row],[Games Played]]</f>
        <v>7.7837837837837842</v>
      </c>
      <c r="W17" s="5">
        <v>1060</v>
      </c>
      <c r="X17" s="5">
        <v>3</v>
      </c>
      <c r="Y17" s="5">
        <v>6</v>
      </c>
      <c r="Z17" s="5">
        <v>134</v>
      </c>
      <c r="AA17" s="5">
        <v>208</v>
      </c>
      <c r="AB17" s="5">
        <v>147</v>
      </c>
      <c r="AC17" s="5">
        <v>163</v>
      </c>
      <c r="AD17" s="5">
        <v>195</v>
      </c>
      <c r="AE17" s="5">
        <v>562</v>
      </c>
      <c r="AF17" s="5">
        <v>757</v>
      </c>
      <c r="AG17" s="5">
        <v>240</v>
      </c>
      <c r="AH17" s="5">
        <v>78</v>
      </c>
      <c r="AI17" s="5">
        <v>78</v>
      </c>
      <c r="AJ17" s="5">
        <v>1289</v>
      </c>
      <c r="AK17">
        <v>1986</v>
      </c>
      <c r="AL17" t="s">
        <v>490</v>
      </c>
      <c r="AM17" s="1">
        <v>31566</v>
      </c>
      <c r="AN17">
        <v>208</v>
      </c>
      <c r="AO17">
        <v>245</v>
      </c>
      <c r="AP17" t="s">
        <v>499</v>
      </c>
    </row>
    <row r="18" spans="1:42" x14ac:dyDescent="0.35">
      <c r="A18" t="s">
        <v>153</v>
      </c>
      <c r="B18" t="s">
        <v>157</v>
      </c>
      <c r="C18" s="1" t="s">
        <v>504</v>
      </c>
      <c r="D18">
        <v>0</v>
      </c>
      <c r="E18">
        <v>3</v>
      </c>
      <c r="F18">
        <v>0</v>
      </c>
      <c r="G18">
        <v>6</v>
      </c>
      <c r="H18">
        <f>Table1[[#This Row],[Games Before Injury]]*Table1[[#This Row],[Minutes per Game]]</f>
        <v>74.5</v>
      </c>
      <c r="I18">
        <v>2</v>
      </c>
      <c r="J18">
        <f>Table1[[#This Row],[Minutes]]/Table1[[#This Row],[Games Played]]</f>
        <v>37.25</v>
      </c>
      <c r="K18" s="1">
        <v>41380</v>
      </c>
      <c r="L18" s="1">
        <v>41381</v>
      </c>
      <c r="M18" s="1">
        <v>41212</v>
      </c>
      <c r="N18" s="1">
        <v>41445</v>
      </c>
      <c r="O18">
        <v>1</v>
      </c>
      <c r="P18">
        <f>DATEDIF(Table1[[#This Row],[Birth Date]],Table1[[#This Row],[Date Returned]],"y")</f>
        <v>26</v>
      </c>
      <c r="Q18" t="s">
        <v>8</v>
      </c>
      <c r="R18" t="s">
        <v>44</v>
      </c>
      <c r="S18">
        <f>DATEDIF(Table1[[#This Row],[Date Occurred]],Table1[[#This Row],[Date Returned]],"d")</f>
        <v>1</v>
      </c>
      <c r="T18">
        <v>74</v>
      </c>
      <c r="U18" s="5">
        <v>2756.5</v>
      </c>
      <c r="V18" s="5">
        <f>576/Table1[[#This Row],[Games Played]]</f>
        <v>7.7837837837837842</v>
      </c>
      <c r="W18" s="5">
        <v>1060</v>
      </c>
      <c r="X18" s="5">
        <v>3</v>
      </c>
      <c r="Y18" s="5">
        <v>6</v>
      </c>
      <c r="Z18" s="5">
        <v>134</v>
      </c>
      <c r="AA18" s="5">
        <v>208</v>
      </c>
      <c r="AB18" s="5">
        <v>147</v>
      </c>
      <c r="AC18" s="5">
        <v>163</v>
      </c>
      <c r="AD18" s="5">
        <v>195</v>
      </c>
      <c r="AE18" s="5">
        <v>562</v>
      </c>
      <c r="AF18" s="5">
        <v>757</v>
      </c>
      <c r="AG18" s="5">
        <v>240</v>
      </c>
      <c r="AH18" s="5">
        <v>78</v>
      </c>
      <c r="AI18" s="5">
        <v>78</v>
      </c>
      <c r="AJ18" s="5">
        <v>1289</v>
      </c>
      <c r="AK18">
        <v>1986</v>
      </c>
      <c r="AL18" t="s">
        <v>490</v>
      </c>
      <c r="AM18" s="1">
        <v>31566</v>
      </c>
      <c r="AN18">
        <v>208</v>
      </c>
      <c r="AO18">
        <v>245</v>
      </c>
      <c r="AP18" t="s">
        <v>499</v>
      </c>
    </row>
    <row r="19" spans="1:42" x14ac:dyDescent="0.35">
      <c r="A19" t="s">
        <v>153</v>
      </c>
      <c r="B19" t="s">
        <v>10</v>
      </c>
      <c r="C19" s="1" t="s">
        <v>509</v>
      </c>
      <c r="D19">
        <v>0</v>
      </c>
      <c r="E19">
        <v>8</v>
      </c>
      <c r="F19">
        <v>0</v>
      </c>
      <c r="G19">
        <v>11</v>
      </c>
      <c r="H19">
        <f>Table1[[#This Row],[Games Before Injury]]*Table1[[#This Row],[Minutes per Game]]</f>
        <v>347.89027777777773</v>
      </c>
      <c r="I19" s="3">
        <v>11</v>
      </c>
      <c r="J19">
        <f>Table1[[#This Row],[Minutes]]/Table1[[#This Row],[Games Played]]</f>
        <v>31.626388888888886</v>
      </c>
      <c r="K19" s="1">
        <v>43047</v>
      </c>
      <c r="L19" s="1">
        <v>43051</v>
      </c>
      <c r="M19" s="1">
        <v>43030</v>
      </c>
      <c r="N19" s="1">
        <v>43259</v>
      </c>
      <c r="O19">
        <v>3</v>
      </c>
      <c r="P19">
        <f>DATEDIF(Table1[[#This Row],[Birth Date]],Table1[[#This Row],[Date Returned]],"y")</f>
        <v>31</v>
      </c>
      <c r="Q19" t="s">
        <v>501</v>
      </c>
      <c r="R19" t="s">
        <v>12</v>
      </c>
      <c r="S19">
        <f>DATEDIF(Table1[[#This Row],[Date Occurred]],Table1[[#This Row],[Date Returned]],"d")</f>
        <v>4</v>
      </c>
      <c r="T19">
        <v>72</v>
      </c>
      <c r="U19" s="5">
        <v>2277.1</v>
      </c>
      <c r="V19" s="5">
        <v>368</v>
      </c>
      <c r="W19" s="5">
        <v>753</v>
      </c>
      <c r="X19" s="5">
        <v>97</v>
      </c>
      <c r="Y19" s="5">
        <v>226</v>
      </c>
      <c r="Z19" s="5">
        <v>94</v>
      </c>
      <c r="AA19" s="5">
        <v>120</v>
      </c>
      <c r="AB19" s="5">
        <v>132</v>
      </c>
      <c r="AC19" s="5">
        <v>138</v>
      </c>
      <c r="AD19" s="5">
        <v>103</v>
      </c>
      <c r="AE19" s="5">
        <v>427</v>
      </c>
      <c r="AF19" s="5">
        <v>530</v>
      </c>
      <c r="AG19" s="5">
        <v>339</v>
      </c>
      <c r="AH19" s="5">
        <v>43</v>
      </c>
      <c r="AI19" s="5">
        <v>78</v>
      </c>
      <c r="AJ19" s="5">
        <v>927</v>
      </c>
      <c r="AK19">
        <v>1986</v>
      </c>
      <c r="AL19" t="s">
        <v>490</v>
      </c>
      <c r="AM19" s="1">
        <v>31566</v>
      </c>
      <c r="AN19">
        <v>208</v>
      </c>
      <c r="AO19">
        <v>245</v>
      </c>
      <c r="AP19" t="s">
        <v>499</v>
      </c>
    </row>
    <row r="20" spans="1:42" x14ac:dyDescent="0.35">
      <c r="A20" t="s">
        <v>153</v>
      </c>
      <c r="B20" t="s">
        <v>54</v>
      </c>
      <c r="C20" s="1" t="s">
        <v>509</v>
      </c>
      <c r="D20">
        <v>0</v>
      </c>
      <c r="E20">
        <v>8</v>
      </c>
      <c r="F20">
        <v>0</v>
      </c>
      <c r="G20">
        <v>11</v>
      </c>
      <c r="H20">
        <f>Table1[[#This Row],[Games Before Injury]]*Table1[[#This Row],[Minutes per Game]]</f>
        <v>853.91249999999991</v>
      </c>
      <c r="I20">
        <v>27</v>
      </c>
      <c r="J20">
        <f>Table1[[#This Row],[Minutes]]/Table1[[#This Row],[Games Played]]</f>
        <v>31.626388888888886</v>
      </c>
      <c r="K20" s="1">
        <v>43106</v>
      </c>
      <c r="L20" s="1">
        <v>43111</v>
      </c>
      <c r="M20" s="1">
        <v>43030</v>
      </c>
      <c r="N20" s="1">
        <v>43259</v>
      </c>
      <c r="O20">
        <v>4</v>
      </c>
      <c r="P20">
        <f>DATEDIF(Table1[[#This Row],[Birth Date]],Table1[[#This Row],[Date Returned]],"y")</f>
        <v>31</v>
      </c>
      <c r="Q20" t="s">
        <v>32</v>
      </c>
      <c r="R20" t="s">
        <v>19</v>
      </c>
      <c r="S20">
        <f>DATEDIF(Table1[[#This Row],[Date Occurred]],Table1[[#This Row],[Date Returned]],"d")</f>
        <v>5</v>
      </c>
      <c r="T20">
        <v>72</v>
      </c>
      <c r="U20" s="5">
        <v>2277.1</v>
      </c>
      <c r="V20" s="5">
        <v>368</v>
      </c>
      <c r="W20" s="5">
        <v>753</v>
      </c>
      <c r="X20" s="5">
        <v>97</v>
      </c>
      <c r="Y20" s="5">
        <v>226</v>
      </c>
      <c r="Z20" s="5">
        <v>94</v>
      </c>
      <c r="AA20" s="5">
        <v>120</v>
      </c>
      <c r="AB20" s="5">
        <v>132</v>
      </c>
      <c r="AC20" s="5">
        <v>138</v>
      </c>
      <c r="AD20" s="5">
        <v>103</v>
      </c>
      <c r="AE20" s="5">
        <v>427</v>
      </c>
      <c r="AF20" s="5">
        <v>530</v>
      </c>
      <c r="AG20" s="5">
        <v>339</v>
      </c>
      <c r="AH20" s="5">
        <v>43</v>
      </c>
      <c r="AI20" s="5">
        <v>78</v>
      </c>
      <c r="AJ20" s="5">
        <v>927</v>
      </c>
      <c r="AK20">
        <v>1986</v>
      </c>
      <c r="AL20" t="s">
        <v>490</v>
      </c>
      <c r="AM20" s="1">
        <v>31566</v>
      </c>
      <c r="AN20">
        <v>208</v>
      </c>
      <c r="AO20">
        <v>245</v>
      </c>
      <c r="AP20" t="s">
        <v>499</v>
      </c>
    </row>
    <row r="21" spans="1:42" x14ac:dyDescent="0.35">
      <c r="A21" t="s">
        <v>153</v>
      </c>
      <c r="B21" t="s">
        <v>10</v>
      </c>
      <c r="C21" s="1" t="s">
        <v>509</v>
      </c>
      <c r="D21">
        <v>0</v>
      </c>
      <c r="E21">
        <v>8</v>
      </c>
      <c r="F21">
        <v>0</v>
      </c>
      <c r="G21">
        <v>11</v>
      </c>
      <c r="H21">
        <f>Table1[[#This Row],[Games Before Injury]]*Table1[[#This Row],[Minutes per Game]]</f>
        <v>158.13194444444443</v>
      </c>
      <c r="I21" s="3">
        <v>5</v>
      </c>
      <c r="J21">
        <f>Table1[[#This Row],[Minutes]]/Table1[[#This Row],[Games Played]]</f>
        <v>31.626388888888886</v>
      </c>
      <c r="K21" s="1">
        <v>43124</v>
      </c>
      <c r="L21" s="1">
        <v>43127</v>
      </c>
      <c r="M21" s="1">
        <v>43030</v>
      </c>
      <c r="N21" s="1">
        <v>43259</v>
      </c>
      <c r="O21">
        <v>2</v>
      </c>
      <c r="P21">
        <f>DATEDIF(Table1[[#This Row],[Birth Date]],Table1[[#This Row],[Date Returned]],"y")</f>
        <v>31</v>
      </c>
      <c r="Q21" t="s">
        <v>501</v>
      </c>
      <c r="R21" t="s">
        <v>12</v>
      </c>
      <c r="S21">
        <f>DATEDIF(Table1[[#This Row],[Date Occurred]],Table1[[#This Row],[Date Returned]],"d")</f>
        <v>3</v>
      </c>
      <c r="T21">
        <v>72</v>
      </c>
      <c r="U21" s="5">
        <v>2277.1</v>
      </c>
      <c r="V21" s="5">
        <v>368</v>
      </c>
      <c r="W21" s="5">
        <v>753</v>
      </c>
      <c r="X21" s="5">
        <v>97</v>
      </c>
      <c r="Y21" s="5">
        <v>226</v>
      </c>
      <c r="Z21" s="5">
        <v>94</v>
      </c>
      <c r="AA21" s="5">
        <v>120</v>
      </c>
      <c r="AB21" s="5">
        <v>132</v>
      </c>
      <c r="AC21" s="5">
        <v>138</v>
      </c>
      <c r="AD21" s="5">
        <v>103</v>
      </c>
      <c r="AE21" s="5">
        <v>427</v>
      </c>
      <c r="AF21" s="5">
        <v>530</v>
      </c>
      <c r="AG21" s="5">
        <v>339</v>
      </c>
      <c r="AH21" s="5">
        <v>43</v>
      </c>
      <c r="AI21" s="5">
        <v>78</v>
      </c>
      <c r="AJ21" s="5">
        <v>927</v>
      </c>
      <c r="AK21">
        <v>1986</v>
      </c>
      <c r="AL21" t="s">
        <v>490</v>
      </c>
      <c r="AM21" s="1">
        <v>31566</v>
      </c>
      <c r="AN21">
        <v>208</v>
      </c>
      <c r="AO21">
        <v>245</v>
      </c>
      <c r="AP21" t="s">
        <v>499</v>
      </c>
    </row>
    <row r="22" spans="1:42" x14ac:dyDescent="0.35">
      <c r="A22" t="s">
        <v>153</v>
      </c>
      <c r="B22" t="s">
        <v>101</v>
      </c>
      <c r="C22" s="1" t="s">
        <v>509</v>
      </c>
      <c r="D22">
        <v>0</v>
      </c>
      <c r="E22">
        <v>8</v>
      </c>
      <c r="F22">
        <v>0</v>
      </c>
      <c r="G22">
        <v>11</v>
      </c>
      <c r="H22">
        <f>Table1[[#This Row],[Games Before Injury]]*Table1[[#This Row],[Minutes per Game]]</f>
        <v>727.40694444444443</v>
      </c>
      <c r="I22">
        <v>23</v>
      </c>
      <c r="J22">
        <f>Table1[[#This Row],[Minutes]]/Table1[[#This Row],[Games Played]]</f>
        <v>31.626388888888886</v>
      </c>
      <c r="K22" s="1">
        <v>43187</v>
      </c>
      <c r="L22" s="1">
        <v>43190</v>
      </c>
      <c r="M22" s="1">
        <v>43030</v>
      </c>
      <c r="N22" s="1">
        <v>43259</v>
      </c>
      <c r="O22">
        <v>1</v>
      </c>
      <c r="P22">
        <f>DATEDIF(Table1[[#This Row],[Birth Date]],Table1[[#This Row],[Date Returned]],"y")</f>
        <v>31</v>
      </c>
      <c r="Q22" t="s">
        <v>501</v>
      </c>
      <c r="R22" t="s">
        <v>9</v>
      </c>
      <c r="S22">
        <f>DATEDIF(Table1[[#This Row],[Date Occurred]],Table1[[#This Row],[Date Returned]],"d")</f>
        <v>3</v>
      </c>
      <c r="T22">
        <v>72</v>
      </c>
      <c r="U22" s="5">
        <v>2277.1</v>
      </c>
      <c r="V22" s="5">
        <v>368</v>
      </c>
      <c r="W22" s="5">
        <v>753</v>
      </c>
      <c r="X22" s="5">
        <v>97</v>
      </c>
      <c r="Y22" s="5">
        <v>226</v>
      </c>
      <c r="Z22" s="5">
        <v>94</v>
      </c>
      <c r="AA22" s="5">
        <v>120</v>
      </c>
      <c r="AB22" s="5">
        <v>132</v>
      </c>
      <c r="AC22" s="5">
        <v>138</v>
      </c>
      <c r="AD22" s="5">
        <v>103</v>
      </c>
      <c r="AE22" s="5">
        <v>427</v>
      </c>
      <c r="AF22" s="5">
        <v>530</v>
      </c>
      <c r="AG22" s="5">
        <v>339</v>
      </c>
      <c r="AH22" s="5">
        <v>43</v>
      </c>
      <c r="AI22" s="5">
        <v>78</v>
      </c>
      <c r="AJ22" s="5">
        <v>927</v>
      </c>
      <c r="AK22">
        <v>1986</v>
      </c>
      <c r="AL22" t="s">
        <v>490</v>
      </c>
      <c r="AM22" s="1">
        <v>31566</v>
      </c>
      <c r="AN22">
        <v>208</v>
      </c>
      <c r="AO22">
        <v>245</v>
      </c>
      <c r="AP22" t="s">
        <v>499</v>
      </c>
    </row>
    <row r="23" spans="1:42" x14ac:dyDescent="0.35">
      <c r="A23" t="s">
        <v>153</v>
      </c>
      <c r="B23" t="s">
        <v>643</v>
      </c>
      <c r="C23" t="s">
        <v>511</v>
      </c>
      <c r="D23">
        <v>2019</v>
      </c>
      <c r="E23">
        <v>10</v>
      </c>
      <c r="F23">
        <v>1</v>
      </c>
      <c r="G23">
        <v>13</v>
      </c>
      <c r="H23">
        <f>Table1[[#This Row],[Games Before Injury]]*Table1[[#This Row],[Minutes per Game]]</f>
        <v>2265</v>
      </c>
      <c r="I23">
        <v>75</v>
      </c>
      <c r="J23">
        <f>Table1[[#This Row],[Minutes]]/Table1[[#This Row],[Games Played]]</f>
        <v>30.2</v>
      </c>
      <c r="K23">
        <v>0</v>
      </c>
      <c r="L23">
        <v>0</v>
      </c>
      <c r="M23" s="1">
        <v>43760</v>
      </c>
      <c r="N23" s="1">
        <v>44115</v>
      </c>
      <c r="O23">
        <v>1</v>
      </c>
      <c r="P23">
        <f>Table1[[#This Row],[Season Year]]-Table1[[#This Row],[Birth Year]]</f>
        <v>33</v>
      </c>
      <c r="Q23" t="s">
        <v>501</v>
      </c>
      <c r="R23" t="s">
        <v>501</v>
      </c>
      <c r="S23">
        <f>DATEDIF(Table1[[#This Row],[Date Occurred]],Table1[[#This Row],[Date Returned]],"d")</f>
        <v>0</v>
      </c>
      <c r="T23">
        <v>67</v>
      </c>
      <c r="U23" s="5">
        <v>2023.3999999999999</v>
      </c>
      <c r="V23" s="5">
        <v>321.59999999999997</v>
      </c>
      <c r="W23" s="5">
        <v>710.19999999999993</v>
      </c>
      <c r="X23" s="5">
        <v>100.5</v>
      </c>
      <c r="Y23" s="5">
        <v>281.40000000000003</v>
      </c>
      <c r="Z23" s="5">
        <v>60.300000000000004</v>
      </c>
      <c r="AA23" s="5">
        <v>80.399999999999991</v>
      </c>
      <c r="AB23" s="5">
        <v>80.399999999999991</v>
      </c>
      <c r="AC23" s="5">
        <v>140.70000000000002</v>
      </c>
      <c r="AD23" s="5">
        <v>100.5</v>
      </c>
      <c r="AE23" s="5">
        <v>355.09999999999997</v>
      </c>
      <c r="AF23" s="5">
        <v>455.59999999999997</v>
      </c>
      <c r="AG23" s="5">
        <v>268</v>
      </c>
      <c r="AH23" s="5">
        <v>53.6</v>
      </c>
      <c r="AI23" s="5">
        <v>60.300000000000004</v>
      </c>
      <c r="AJ23" s="5">
        <v>797.30000000000007</v>
      </c>
      <c r="AK23">
        <v>1986</v>
      </c>
      <c r="AL23" t="s">
        <v>490</v>
      </c>
      <c r="AM23" s="1">
        <v>31566</v>
      </c>
      <c r="AN23">
        <v>208</v>
      </c>
      <c r="AO23">
        <v>245</v>
      </c>
      <c r="AP23" t="s">
        <v>499</v>
      </c>
    </row>
    <row r="24" spans="1:42" x14ac:dyDescent="0.35">
      <c r="A24" t="s">
        <v>153</v>
      </c>
      <c r="B24" t="s">
        <v>10</v>
      </c>
      <c r="C24" s="1" t="s">
        <v>508</v>
      </c>
      <c r="D24">
        <v>0</v>
      </c>
      <c r="E24">
        <v>7</v>
      </c>
      <c r="F24">
        <v>0</v>
      </c>
      <c r="G24">
        <v>10</v>
      </c>
      <c r="H24">
        <f>Table1[[#This Row],[Games Before Injury]]*Table1[[#This Row],[Minutes per Game]]</f>
        <v>96.763235294117663</v>
      </c>
      <c r="I24">
        <v>3</v>
      </c>
      <c r="J24">
        <f>Table1[[#This Row],[Minutes]]/Table1[[#This Row],[Games Played]]</f>
        <v>32.254411764705885</v>
      </c>
      <c r="K24" s="1">
        <v>42676</v>
      </c>
      <c r="L24" s="1">
        <v>42677</v>
      </c>
      <c r="M24" s="1">
        <v>42668</v>
      </c>
      <c r="N24" s="1">
        <v>42898</v>
      </c>
      <c r="O24">
        <v>1</v>
      </c>
      <c r="P24">
        <f>DATEDIF(Table1[[#This Row],[Birth Date]],Table1[[#This Row],[Date Returned]],"y")</f>
        <v>30</v>
      </c>
      <c r="Q24" t="s">
        <v>32</v>
      </c>
      <c r="R24" t="s">
        <v>12</v>
      </c>
      <c r="S24">
        <f>DATEDIF(Table1[[#This Row],[Date Occurred]],Table1[[#This Row],[Date Returned]],"d")</f>
        <v>1</v>
      </c>
      <c r="T24">
        <v>68</v>
      </c>
      <c r="U24" s="5">
        <v>2193.3000000000002</v>
      </c>
      <c r="V24" s="5">
        <v>379</v>
      </c>
      <c r="W24" s="5">
        <v>801</v>
      </c>
      <c r="X24" s="5">
        <v>86</v>
      </c>
      <c r="Y24" s="5">
        <v>242</v>
      </c>
      <c r="Z24" s="5">
        <v>108</v>
      </c>
      <c r="AA24" s="5">
        <v>135</v>
      </c>
      <c r="AB24" s="5">
        <v>115</v>
      </c>
      <c r="AC24" s="5">
        <v>138</v>
      </c>
      <c r="AD24" s="5">
        <v>95</v>
      </c>
      <c r="AE24" s="5">
        <v>370</v>
      </c>
      <c r="AF24" s="5">
        <v>465</v>
      </c>
      <c r="AG24" s="5">
        <v>337</v>
      </c>
      <c r="AH24" s="5">
        <v>52</v>
      </c>
      <c r="AI24" s="5">
        <v>86</v>
      </c>
      <c r="AJ24" s="5">
        <v>952</v>
      </c>
      <c r="AK24">
        <v>1986</v>
      </c>
      <c r="AL24" t="s">
        <v>490</v>
      </c>
      <c r="AM24" s="1">
        <v>31566</v>
      </c>
      <c r="AN24">
        <v>208</v>
      </c>
      <c r="AO24">
        <v>245</v>
      </c>
      <c r="AP24" t="s">
        <v>499</v>
      </c>
    </row>
    <row r="25" spans="1:42" x14ac:dyDescent="0.35">
      <c r="A25" t="s">
        <v>153</v>
      </c>
      <c r="B25" t="s">
        <v>158</v>
      </c>
      <c r="C25" s="1" t="s">
        <v>508</v>
      </c>
      <c r="D25">
        <v>0</v>
      </c>
      <c r="E25">
        <v>7</v>
      </c>
      <c r="F25">
        <v>0</v>
      </c>
      <c r="G25">
        <v>10</v>
      </c>
      <c r="H25">
        <f>Table1[[#This Row],[Games Before Injury]]*Table1[[#This Row],[Minutes per Game]]</f>
        <v>999.88676470588246</v>
      </c>
      <c r="I25" s="3">
        <v>31</v>
      </c>
      <c r="J25">
        <f>Table1[[#This Row],[Minutes]]/Table1[[#This Row],[Games Played]]</f>
        <v>32.254411764705885</v>
      </c>
      <c r="K25" s="1">
        <v>42762</v>
      </c>
      <c r="L25" s="1">
        <v>42765</v>
      </c>
      <c r="M25" s="1">
        <v>42668</v>
      </c>
      <c r="N25" s="1">
        <v>42898</v>
      </c>
      <c r="O25">
        <v>3</v>
      </c>
      <c r="P25">
        <f>DATEDIF(Table1[[#This Row],[Birth Date]],Table1[[#This Row],[Date Returned]],"y")</f>
        <v>30</v>
      </c>
      <c r="Q25" t="s">
        <v>501</v>
      </c>
      <c r="R25" t="s">
        <v>19</v>
      </c>
      <c r="S25">
        <f>DATEDIF(Table1[[#This Row],[Date Occurred]],Table1[[#This Row],[Date Returned]],"d")</f>
        <v>3</v>
      </c>
      <c r="T25">
        <v>68</v>
      </c>
      <c r="U25" s="5">
        <v>2193.3000000000002</v>
      </c>
      <c r="V25" s="5">
        <v>379</v>
      </c>
      <c r="W25" s="5">
        <v>801</v>
      </c>
      <c r="X25" s="5">
        <v>86</v>
      </c>
      <c r="Y25" s="5">
        <v>242</v>
      </c>
      <c r="Z25" s="5">
        <v>108</v>
      </c>
      <c r="AA25" s="5">
        <v>135</v>
      </c>
      <c r="AB25" s="5">
        <v>115</v>
      </c>
      <c r="AC25" s="5">
        <v>138</v>
      </c>
      <c r="AD25" s="5">
        <v>95</v>
      </c>
      <c r="AE25" s="5">
        <v>370</v>
      </c>
      <c r="AF25" s="5">
        <v>465</v>
      </c>
      <c r="AG25" s="5">
        <v>337</v>
      </c>
      <c r="AH25" s="5">
        <v>52</v>
      </c>
      <c r="AI25" s="5">
        <v>86</v>
      </c>
      <c r="AJ25" s="5">
        <v>952</v>
      </c>
      <c r="AK25">
        <v>1986</v>
      </c>
      <c r="AL25" t="s">
        <v>490</v>
      </c>
      <c r="AM25" s="1">
        <v>31566</v>
      </c>
      <c r="AN25">
        <v>208</v>
      </c>
      <c r="AO25">
        <v>245</v>
      </c>
      <c r="AP25" t="s">
        <v>499</v>
      </c>
    </row>
    <row r="26" spans="1:42" x14ac:dyDescent="0.35">
      <c r="A26" t="s">
        <v>153</v>
      </c>
      <c r="B26" t="s">
        <v>97</v>
      </c>
      <c r="C26" s="1" t="s">
        <v>508</v>
      </c>
      <c r="D26">
        <v>0</v>
      </c>
      <c r="E26">
        <v>7</v>
      </c>
      <c r="F26">
        <v>0</v>
      </c>
      <c r="G26">
        <v>10</v>
      </c>
      <c r="H26">
        <f>Table1[[#This Row],[Games Before Injury]]*Table1[[#This Row],[Minutes per Game]]</f>
        <v>483.81617647058829</v>
      </c>
      <c r="I26">
        <v>15</v>
      </c>
      <c r="J26">
        <f>Table1[[#This Row],[Minutes]]/Table1[[#This Row],[Games Played]]</f>
        <v>32.254411764705885</v>
      </c>
      <c r="K26" s="1">
        <v>42799</v>
      </c>
      <c r="L26" s="1">
        <v>42802</v>
      </c>
      <c r="M26" s="1">
        <v>42668</v>
      </c>
      <c r="N26" s="1">
        <v>42898</v>
      </c>
      <c r="O26">
        <v>2</v>
      </c>
      <c r="P26">
        <f>DATEDIF(Table1[[#This Row],[Birth Date]],Table1[[#This Row],[Date Returned]],"y")</f>
        <v>30</v>
      </c>
      <c r="Q26" t="s">
        <v>501</v>
      </c>
      <c r="R26" t="s">
        <v>44</v>
      </c>
      <c r="S26">
        <f>DATEDIF(Table1[[#This Row],[Date Occurred]],Table1[[#This Row],[Date Returned]],"d")</f>
        <v>3</v>
      </c>
      <c r="T26">
        <v>68</v>
      </c>
      <c r="U26" s="5">
        <v>2193.3000000000002</v>
      </c>
      <c r="V26" s="5">
        <v>379</v>
      </c>
      <c r="W26" s="5">
        <v>801</v>
      </c>
      <c r="X26" s="5">
        <v>86</v>
      </c>
      <c r="Y26" s="5">
        <v>242</v>
      </c>
      <c r="Z26" s="5">
        <v>108</v>
      </c>
      <c r="AA26" s="5">
        <v>135</v>
      </c>
      <c r="AB26" s="5">
        <v>115</v>
      </c>
      <c r="AC26" s="5">
        <v>138</v>
      </c>
      <c r="AD26" s="5">
        <v>95</v>
      </c>
      <c r="AE26" s="5">
        <v>370</v>
      </c>
      <c r="AF26" s="5">
        <v>465</v>
      </c>
      <c r="AG26" s="5">
        <v>337</v>
      </c>
      <c r="AH26" s="5">
        <v>52</v>
      </c>
      <c r="AI26" s="5">
        <v>86</v>
      </c>
      <c r="AJ26" s="5">
        <v>952</v>
      </c>
      <c r="AK26">
        <v>1986</v>
      </c>
      <c r="AL26" t="s">
        <v>490</v>
      </c>
      <c r="AM26" s="1">
        <v>31566</v>
      </c>
      <c r="AN26">
        <v>208</v>
      </c>
      <c r="AO26">
        <v>245</v>
      </c>
      <c r="AP26" t="s">
        <v>499</v>
      </c>
    </row>
    <row r="27" spans="1:42" x14ac:dyDescent="0.35">
      <c r="A27" t="s">
        <v>542</v>
      </c>
      <c r="B27" t="s">
        <v>643</v>
      </c>
      <c r="C27" t="s">
        <v>508</v>
      </c>
      <c r="D27">
        <v>2016</v>
      </c>
      <c r="E27">
        <v>7</v>
      </c>
      <c r="F27">
        <v>1</v>
      </c>
      <c r="G27">
        <v>13</v>
      </c>
      <c r="H27">
        <f>Table1[[#This Row],[Games Before Injury]]*Table1[[#This Row],[Minutes per Game]]</f>
        <v>1156.2</v>
      </c>
      <c r="I27">
        <v>82</v>
      </c>
      <c r="J27">
        <f>Table1[[#This Row],[Minutes]]/Table1[[#This Row],[Games Played]]</f>
        <v>14.1</v>
      </c>
      <c r="K27">
        <v>0</v>
      </c>
      <c r="L27">
        <v>0</v>
      </c>
      <c r="M27" s="1">
        <v>42668</v>
      </c>
      <c r="N27" s="1">
        <v>42898</v>
      </c>
      <c r="O27">
        <v>1</v>
      </c>
      <c r="P27">
        <f>Table1[[#This Row],[Season Year]]-Table1[[#This Row],[Birth Year]]</f>
        <v>31</v>
      </c>
      <c r="Q27" t="s">
        <v>501</v>
      </c>
      <c r="R27" t="s">
        <v>501</v>
      </c>
      <c r="S27">
        <f>DATEDIF(Table1[[#This Row],[Date Occurred]],Table1[[#This Row],[Date Returned]],"d")</f>
        <v>0</v>
      </c>
      <c r="T27">
        <v>66</v>
      </c>
      <c r="U27" s="5">
        <v>930.6</v>
      </c>
      <c r="V27" s="5">
        <v>237.6</v>
      </c>
      <c r="W27" s="5">
        <v>468.59999999999997</v>
      </c>
      <c r="X27" s="5">
        <v>0</v>
      </c>
      <c r="Y27" s="5">
        <v>0</v>
      </c>
      <c r="Z27" s="5">
        <v>66</v>
      </c>
      <c r="AA27" s="5">
        <v>85.8</v>
      </c>
      <c r="AB27" s="5">
        <v>33</v>
      </c>
      <c r="AC27" s="5">
        <v>125.39999999999999</v>
      </c>
      <c r="AD27" s="5">
        <v>72.600000000000009</v>
      </c>
      <c r="AE27" s="5">
        <v>204.6</v>
      </c>
      <c r="AF27" s="5">
        <v>277.2</v>
      </c>
      <c r="AG27" s="5">
        <v>59.4</v>
      </c>
      <c r="AH27" s="5">
        <v>19.8</v>
      </c>
      <c r="AI27" s="5">
        <v>13.200000000000001</v>
      </c>
      <c r="AJ27" s="5">
        <v>534.6</v>
      </c>
      <c r="AK27">
        <v>1985</v>
      </c>
      <c r="AL27" t="s">
        <v>645</v>
      </c>
      <c r="AM27" s="1">
        <v>31051</v>
      </c>
      <c r="AN27">
        <v>208</v>
      </c>
      <c r="AO27">
        <v>289</v>
      </c>
      <c r="AP27" t="s">
        <v>499</v>
      </c>
    </row>
    <row r="28" spans="1:42" x14ac:dyDescent="0.35">
      <c r="A28" t="s">
        <v>542</v>
      </c>
      <c r="B28" t="s">
        <v>643</v>
      </c>
      <c r="C28" t="s">
        <v>504</v>
      </c>
      <c r="D28">
        <v>2012</v>
      </c>
      <c r="E28">
        <v>3</v>
      </c>
      <c r="F28">
        <v>1</v>
      </c>
      <c r="G28">
        <v>9</v>
      </c>
      <c r="H28">
        <f>Table1[[#This Row],[Games Before Injury]]*Table1[[#This Row],[Minutes per Game]]</f>
        <v>2714.2000000000003</v>
      </c>
      <c r="I28">
        <v>82</v>
      </c>
      <c r="J28">
        <f>Table1[[#This Row],[Minutes]]/Table1[[#This Row],[Games Played]]</f>
        <v>33.1</v>
      </c>
      <c r="K28">
        <v>0</v>
      </c>
      <c r="L28">
        <v>0</v>
      </c>
      <c r="M28" s="1">
        <v>41212</v>
      </c>
      <c r="N28" s="1">
        <v>41445</v>
      </c>
      <c r="O28">
        <v>1</v>
      </c>
      <c r="P28">
        <f>Table1[[#This Row],[Season Year]]-Table1[[#This Row],[Birth Year]]</f>
        <v>27</v>
      </c>
      <c r="Q28" t="s">
        <v>501</v>
      </c>
      <c r="R28" t="s">
        <v>501</v>
      </c>
      <c r="S28">
        <f>DATEDIF(Table1[[#This Row],[Date Occurred]],Table1[[#This Row],[Date Returned]],"d")</f>
        <v>0</v>
      </c>
      <c r="T28">
        <v>78</v>
      </c>
      <c r="U28" s="5">
        <v>2581.8000000000002</v>
      </c>
      <c r="V28" s="5">
        <f>576/Table1[[#This Row],[Games Played]]</f>
        <v>7.384615384615385</v>
      </c>
      <c r="W28" s="5">
        <v>1232.4000000000001</v>
      </c>
      <c r="X28" s="5">
        <v>0</v>
      </c>
      <c r="Y28" s="5">
        <v>15.600000000000001</v>
      </c>
      <c r="Z28" s="5">
        <v>163.80000000000001</v>
      </c>
      <c r="AA28" s="5">
        <v>218.39999999999998</v>
      </c>
      <c r="AB28" s="5">
        <v>101.4</v>
      </c>
      <c r="AC28" s="5">
        <v>171.60000000000002</v>
      </c>
      <c r="AD28" s="5">
        <v>156</v>
      </c>
      <c r="AE28" s="5">
        <v>561.6</v>
      </c>
      <c r="AF28" s="5">
        <v>717.59999999999991</v>
      </c>
      <c r="AG28" s="5">
        <v>163.80000000000001</v>
      </c>
      <c r="AH28" s="5">
        <v>78</v>
      </c>
      <c r="AI28" s="5">
        <v>85.800000000000011</v>
      </c>
      <c r="AJ28" s="5">
        <v>1388.4</v>
      </c>
      <c r="AK28">
        <v>1985</v>
      </c>
      <c r="AL28" t="s">
        <v>645</v>
      </c>
      <c r="AM28" s="1">
        <v>31051</v>
      </c>
      <c r="AN28">
        <v>208</v>
      </c>
      <c r="AO28">
        <v>289</v>
      </c>
      <c r="AP28" t="s">
        <v>499</v>
      </c>
    </row>
    <row r="29" spans="1:42" x14ac:dyDescent="0.35">
      <c r="A29" t="s">
        <v>542</v>
      </c>
      <c r="B29" t="s">
        <v>643</v>
      </c>
      <c r="C29" t="s">
        <v>507</v>
      </c>
      <c r="D29">
        <v>2015</v>
      </c>
      <c r="E29">
        <v>6</v>
      </c>
      <c r="F29">
        <v>1</v>
      </c>
      <c r="G29">
        <v>12</v>
      </c>
      <c r="H29">
        <f>Table1[[#This Row],[Games Before Injury]]*Table1[[#This Row],[Minutes per Game]]</f>
        <v>1910.6000000000004</v>
      </c>
      <c r="I29">
        <v>82</v>
      </c>
      <c r="J29">
        <f>Table1[[#This Row],[Minutes]]/Table1[[#This Row],[Games Played]]</f>
        <v>23.300000000000004</v>
      </c>
      <c r="K29">
        <v>0</v>
      </c>
      <c r="L29">
        <v>0</v>
      </c>
      <c r="M29" s="1">
        <v>42304</v>
      </c>
      <c r="N29" s="1">
        <v>42540</v>
      </c>
      <c r="O29">
        <v>2</v>
      </c>
      <c r="P29">
        <f>Table1[[#This Row],[Season Year]]-Table1[[#This Row],[Birth Year]]</f>
        <v>30</v>
      </c>
      <c r="Q29" t="s">
        <v>501</v>
      </c>
      <c r="R29" t="s">
        <v>501</v>
      </c>
      <c r="S29">
        <f>DATEDIF(Table1[[#This Row],[Date Occurred]],Table1[[#This Row],[Date Returned]],"d")</f>
        <v>0</v>
      </c>
      <c r="T29">
        <v>47</v>
      </c>
      <c r="U29" s="5">
        <v>1095.1000000000001</v>
      </c>
      <c r="V29" s="5">
        <v>244.4</v>
      </c>
      <c r="W29" s="5">
        <v>502.9</v>
      </c>
      <c r="X29" s="5">
        <v>0</v>
      </c>
      <c r="Y29" s="5">
        <v>0</v>
      </c>
      <c r="Z29" s="5">
        <v>70.5</v>
      </c>
      <c r="AA29" s="5">
        <v>112.8</v>
      </c>
      <c r="AB29" s="5">
        <v>32.9</v>
      </c>
      <c r="AC29" s="5">
        <v>117.5</v>
      </c>
      <c r="AD29" s="5">
        <v>56.4</v>
      </c>
      <c r="AE29" s="5">
        <v>244.4</v>
      </c>
      <c r="AF29" s="5">
        <v>300.8</v>
      </c>
      <c r="AG29" s="5">
        <v>70.5</v>
      </c>
      <c r="AH29" s="5">
        <v>28.2</v>
      </c>
      <c r="AI29" s="5">
        <v>42.300000000000004</v>
      </c>
      <c r="AJ29" s="5">
        <v>564</v>
      </c>
      <c r="AK29">
        <v>1985</v>
      </c>
      <c r="AL29" t="s">
        <v>645</v>
      </c>
      <c r="AM29" s="1">
        <v>31051</v>
      </c>
      <c r="AN29">
        <v>208</v>
      </c>
      <c r="AO29">
        <v>289</v>
      </c>
      <c r="AP29" t="s">
        <v>499</v>
      </c>
    </row>
    <row r="30" spans="1:42" x14ac:dyDescent="0.35">
      <c r="A30" t="s">
        <v>542</v>
      </c>
      <c r="B30" t="s">
        <v>643</v>
      </c>
      <c r="C30" t="s">
        <v>509</v>
      </c>
      <c r="D30">
        <v>2017</v>
      </c>
      <c r="E30">
        <v>8</v>
      </c>
      <c r="F30">
        <v>1</v>
      </c>
      <c r="G30">
        <v>14</v>
      </c>
      <c r="H30">
        <f>Table1[[#This Row],[Games Before Injury]]*Table1[[#This Row],[Minutes per Game]]</f>
        <v>1098.8</v>
      </c>
      <c r="I30">
        <v>82</v>
      </c>
      <c r="J30">
        <f>Table1[[#This Row],[Minutes]]/Table1[[#This Row],[Games Played]]</f>
        <v>13.4</v>
      </c>
      <c r="K30">
        <v>0</v>
      </c>
      <c r="L30">
        <v>0</v>
      </c>
      <c r="M30" s="1">
        <v>43030</v>
      </c>
      <c r="N30" s="1">
        <v>43259</v>
      </c>
      <c r="O30">
        <v>1</v>
      </c>
      <c r="P30">
        <f>Table1[[#This Row],[Season Year]]-Table1[[#This Row],[Birth Year]]</f>
        <v>32</v>
      </c>
      <c r="Q30" t="s">
        <v>501</v>
      </c>
      <c r="R30" t="s">
        <v>501</v>
      </c>
      <c r="S30">
        <f>DATEDIF(Table1[[#This Row],[Date Occurred]],Table1[[#This Row],[Date Returned]],"d")</f>
        <v>0</v>
      </c>
      <c r="T30">
        <v>36</v>
      </c>
      <c r="U30" s="5">
        <v>482.40000000000003</v>
      </c>
      <c r="V30" s="5">
        <v>111.60000000000001</v>
      </c>
      <c r="W30" s="5">
        <v>208.79999999999998</v>
      </c>
      <c r="X30" s="5">
        <v>0</v>
      </c>
      <c r="Y30" s="5">
        <v>3.6</v>
      </c>
      <c r="Z30" s="5">
        <v>28.8</v>
      </c>
      <c r="AA30" s="5">
        <v>36</v>
      </c>
      <c r="AB30" s="5">
        <v>21.599999999999998</v>
      </c>
      <c r="AC30" s="5">
        <v>64.8</v>
      </c>
      <c r="AD30" s="5">
        <v>28.8</v>
      </c>
      <c r="AE30" s="5">
        <v>111.60000000000001</v>
      </c>
      <c r="AF30" s="5">
        <v>144</v>
      </c>
      <c r="AG30" s="5">
        <v>28.8</v>
      </c>
      <c r="AH30" s="5">
        <v>14.4</v>
      </c>
      <c r="AI30" s="5">
        <v>21.599999999999998</v>
      </c>
      <c r="AJ30" s="5">
        <v>252</v>
      </c>
      <c r="AK30">
        <v>1985</v>
      </c>
      <c r="AL30" t="s">
        <v>645</v>
      </c>
      <c r="AM30" s="1">
        <v>31051</v>
      </c>
      <c r="AN30">
        <v>208</v>
      </c>
      <c r="AO30">
        <v>289</v>
      </c>
      <c r="AP30" t="s">
        <v>499</v>
      </c>
    </row>
    <row r="31" spans="1:42" x14ac:dyDescent="0.35">
      <c r="A31" t="s">
        <v>542</v>
      </c>
      <c r="B31" t="s">
        <v>643</v>
      </c>
      <c r="C31" t="s">
        <v>503</v>
      </c>
      <c r="D31">
        <v>2011</v>
      </c>
      <c r="E31">
        <v>2</v>
      </c>
      <c r="F31">
        <v>1</v>
      </c>
      <c r="G31">
        <v>8</v>
      </c>
      <c r="H31">
        <f>Table1[[#This Row],[Games Before Injury]]*Table1[[#This Row],[Minutes per Game]]</f>
        <v>2244</v>
      </c>
      <c r="I31">
        <f>66</f>
        <v>66</v>
      </c>
      <c r="J31" s="4">
        <f>Table1[[#This Row],[Minutes]]/Table1[[#This Row],[Games Played]]</f>
        <v>34</v>
      </c>
      <c r="K31">
        <v>0</v>
      </c>
      <c r="L31">
        <v>0</v>
      </c>
      <c r="M31" s="1">
        <v>40902</v>
      </c>
      <c r="N31" s="1">
        <v>41081</v>
      </c>
      <c r="O31">
        <v>2</v>
      </c>
      <c r="P31">
        <f>Table1[[#This Row],[Season Year]]-Table1[[#This Row],[Birth Year]]</f>
        <v>26</v>
      </c>
      <c r="Q31" t="s">
        <v>501</v>
      </c>
      <c r="R31" t="s">
        <v>501</v>
      </c>
      <c r="S31">
        <f>DATEDIF(Table1[[#This Row],[Date Occurred]],Table1[[#This Row],[Date Returned]],"d")</f>
        <v>0</v>
      </c>
      <c r="T31">
        <v>61</v>
      </c>
      <c r="U31" s="5">
        <v>2074</v>
      </c>
      <c r="V31" s="5">
        <v>518.5</v>
      </c>
      <c r="W31" s="5">
        <v>1049.2</v>
      </c>
      <c r="X31" s="5">
        <f>0</f>
        <v>0</v>
      </c>
      <c r="Y31" s="5">
        <f>6.1</f>
        <v>6.1</v>
      </c>
      <c r="Z31" s="5">
        <v>134.20000000000002</v>
      </c>
      <c r="AA31" s="5">
        <v>176.9</v>
      </c>
      <c r="AB31" s="5">
        <v>61</v>
      </c>
      <c r="AC31" s="5">
        <v>152.5</v>
      </c>
      <c r="AD31" s="5">
        <v>134.20000000000002</v>
      </c>
      <c r="AE31" s="5">
        <v>451.40000000000003</v>
      </c>
      <c r="AF31" s="5">
        <v>585.6</v>
      </c>
      <c r="AG31" s="5">
        <v>134.20000000000002</v>
      </c>
      <c r="AH31" s="5">
        <v>48.800000000000004</v>
      </c>
      <c r="AI31" s="5">
        <v>103.7</v>
      </c>
      <c r="AJ31" s="5">
        <v>1171.2</v>
      </c>
      <c r="AK31">
        <v>1985</v>
      </c>
      <c r="AL31" t="s">
        <v>645</v>
      </c>
      <c r="AM31" s="1">
        <v>31051</v>
      </c>
      <c r="AN31">
        <v>208</v>
      </c>
      <c r="AO31">
        <v>289</v>
      </c>
      <c r="AP31" t="s">
        <v>499</v>
      </c>
    </row>
    <row r="32" spans="1:42" x14ac:dyDescent="0.35">
      <c r="A32" t="s">
        <v>542</v>
      </c>
      <c r="B32" t="s">
        <v>643</v>
      </c>
      <c r="C32" t="s">
        <v>505</v>
      </c>
      <c r="D32">
        <v>2013</v>
      </c>
      <c r="E32">
        <v>4</v>
      </c>
      <c r="F32">
        <v>1</v>
      </c>
      <c r="G32">
        <v>10</v>
      </c>
      <c r="H32">
        <f>Table1[[#This Row],[Games Before Injury]]*Table1[[#This Row],[Minutes per Game]]</f>
        <v>2870</v>
      </c>
      <c r="I32">
        <v>82</v>
      </c>
      <c r="J32">
        <f>Table1[[#This Row],[Minutes]]/Table1[[#This Row],[Games Played]]</f>
        <v>35</v>
      </c>
      <c r="K32">
        <v>0</v>
      </c>
      <c r="L32">
        <v>0</v>
      </c>
      <c r="M32" s="1">
        <v>41576</v>
      </c>
      <c r="N32" s="1">
        <v>41805</v>
      </c>
      <c r="O32">
        <v>1</v>
      </c>
      <c r="P32">
        <f>Table1[[#This Row],[Season Year]]-Table1[[#This Row],[Birth Year]]</f>
        <v>28</v>
      </c>
      <c r="Q32" t="s">
        <v>501</v>
      </c>
      <c r="R32" t="s">
        <v>501</v>
      </c>
      <c r="S32">
        <f>DATEDIF(Table1[[#This Row],[Date Occurred]],Table1[[#This Row],[Date Returned]],"d")</f>
        <v>0</v>
      </c>
      <c r="T32">
        <v>73</v>
      </c>
      <c r="U32" s="5">
        <v>2555</v>
      </c>
      <c r="V32" s="5">
        <v>700.8</v>
      </c>
      <c r="W32" s="5">
        <v>1372.4</v>
      </c>
      <c r="X32" s="5">
        <v>0</v>
      </c>
      <c r="Y32" s="5">
        <v>14.600000000000001</v>
      </c>
      <c r="Z32" s="5">
        <v>189.8</v>
      </c>
      <c r="AA32" s="5">
        <v>277.39999999999998</v>
      </c>
      <c r="AB32" s="5">
        <v>124.1</v>
      </c>
      <c r="AC32" s="5">
        <v>175.2</v>
      </c>
      <c r="AD32" s="5">
        <v>153.30000000000001</v>
      </c>
      <c r="AE32" s="5">
        <v>635.09999999999991</v>
      </c>
      <c r="AF32" s="5">
        <v>788.40000000000009</v>
      </c>
      <c r="AG32" s="5">
        <v>153.30000000000001</v>
      </c>
      <c r="AH32" s="5">
        <v>65.7</v>
      </c>
      <c r="AI32" s="5">
        <v>80.300000000000011</v>
      </c>
      <c r="AJ32" s="5">
        <v>1591.4</v>
      </c>
      <c r="AK32">
        <v>1985</v>
      </c>
      <c r="AL32" t="s">
        <v>645</v>
      </c>
      <c r="AM32" s="1">
        <v>31051</v>
      </c>
      <c r="AN32">
        <v>208</v>
      </c>
      <c r="AO32">
        <v>289</v>
      </c>
      <c r="AP32" t="s">
        <v>499</v>
      </c>
    </row>
    <row r="33" spans="1:42" x14ac:dyDescent="0.35">
      <c r="A33" t="s">
        <v>542</v>
      </c>
      <c r="B33" t="s">
        <v>643</v>
      </c>
      <c r="C33" t="s">
        <v>506</v>
      </c>
      <c r="D33">
        <v>2014</v>
      </c>
      <c r="E33">
        <v>5</v>
      </c>
      <c r="F33">
        <v>1</v>
      </c>
      <c r="G33">
        <v>11</v>
      </c>
      <c r="H33">
        <f>Table1[[#This Row],[Games Before Injury]]*Table1[[#This Row],[Minutes per Game]]</f>
        <v>2509.2000000000003</v>
      </c>
      <c r="I33">
        <v>82</v>
      </c>
      <c r="J33">
        <f>Table1[[#This Row],[Minutes]]/Table1[[#This Row],[Games Played]]</f>
        <v>30.6</v>
      </c>
      <c r="K33">
        <v>0</v>
      </c>
      <c r="L33">
        <v>0</v>
      </c>
      <c r="M33" s="1">
        <v>41940</v>
      </c>
      <c r="N33" s="1">
        <v>42171</v>
      </c>
      <c r="O33">
        <v>1</v>
      </c>
      <c r="P33">
        <f>Table1[[#This Row],[Season Year]]-Table1[[#This Row],[Birth Year]]</f>
        <v>29</v>
      </c>
      <c r="Q33" t="s">
        <v>501</v>
      </c>
      <c r="R33" t="s">
        <v>501</v>
      </c>
      <c r="S33">
        <f>DATEDIF(Table1[[#This Row],[Date Occurred]],Table1[[#This Row],[Date Returned]],"d")</f>
        <v>0</v>
      </c>
      <c r="T33">
        <v>65</v>
      </c>
      <c r="U33" s="5">
        <v>1989</v>
      </c>
      <c r="V33" s="5">
        <v>487.5</v>
      </c>
      <c r="W33" s="5">
        <v>1007.5</v>
      </c>
      <c r="X33" s="5">
        <v>0</v>
      </c>
      <c r="Y33" s="5">
        <v>6.5</v>
      </c>
      <c r="Z33" s="5">
        <v>110.5</v>
      </c>
      <c r="AA33" s="5">
        <v>162.5</v>
      </c>
      <c r="AB33" s="5">
        <v>65</v>
      </c>
      <c r="AC33" s="5">
        <v>136.5</v>
      </c>
      <c r="AD33" s="5">
        <v>97.5</v>
      </c>
      <c r="AE33" s="5">
        <v>448.5</v>
      </c>
      <c r="AF33" s="5">
        <v>546</v>
      </c>
      <c r="AG33" s="5">
        <v>110.5</v>
      </c>
      <c r="AH33" s="5">
        <v>45.5</v>
      </c>
      <c r="AI33" s="5">
        <v>84.5</v>
      </c>
      <c r="AJ33" s="5">
        <v>1079</v>
      </c>
      <c r="AK33">
        <v>1985</v>
      </c>
      <c r="AL33" t="s">
        <v>645</v>
      </c>
      <c r="AM33" s="1">
        <v>31051</v>
      </c>
      <c r="AN33">
        <v>208</v>
      </c>
      <c r="AO33">
        <v>289</v>
      </c>
      <c r="AP33" t="s">
        <v>499</v>
      </c>
    </row>
    <row r="34" spans="1:42" x14ac:dyDescent="0.35">
      <c r="A34" t="s">
        <v>582</v>
      </c>
      <c r="B34" t="s">
        <v>643</v>
      </c>
      <c r="C34" t="s">
        <v>503</v>
      </c>
      <c r="D34">
        <v>2011</v>
      </c>
      <c r="E34">
        <v>2</v>
      </c>
      <c r="F34">
        <v>1</v>
      </c>
      <c r="G34">
        <v>7</v>
      </c>
      <c r="H34">
        <f>Table1[[#This Row],[Games Before Injury]]*Table1[[#This Row],[Minutes per Game]]</f>
        <v>1788.6000000000001</v>
      </c>
      <c r="I34">
        <f>66</f>
        <v>66</v>
      </c>
      <c r="J34" s="4">
        <f>Table1[[#This Row],[Minutes]]/Table1[[#This Row],[Games Played]]</f>
        <v>27.1</v>
      </c>
      <c r="K34">
        <v>0</v>
      </c>
      <c r="L34">
        <v>0</v>
      </c>
      <c r="M34" s="1">
        <v>40902</v>
      </c>
      <c r="N34" s="1">
        <v>41081</v>
      </c>
      <c r="O34">
        <v>1</v>
      </c>
      <c r="P34">
        <f>Table1[[#This Row],[Season Year]]-Table1[[#This Row],[Birth Year]]</f>
        <v>29</v>
      </c>
      <c r="Q34" t="s">
        <v>501</v>
      </c>
      <c r="R34" t="s">
        <v>501</v>
      </c>
      <c r="S34">
        <f>DATEDIF(Table1[[#This Row],[Date Occurred]],Table1[[#This Row],[Date Returned]],"d")</f>
        <v>0</v>
      </c>
      <c r="T34">
        <v>17</v>
      </c>
      <c r="U34" s="5">
        <v>460.70000000000005</v>
      </c>
      <c r="V34" s="5">
        <v>54.400000000000006</v>
      </c>
      <c r="W34" s="5">
        <v>142.80000000000001</v>
      </c>
      <c r="X34" s="5">
        <v>23.799999999999997</v>
      </c>
      <c r="Y34" s="5">
        <v>61.2</v>
      </c>
      <c r="Z34" s="5">
        <v>28.9</v>
      </c>
      <c r="AA34" s="5">
        <v>34</v>
      </c>
      <c r="AB34" s="5">
        <v>25.5</v>
      </c>
      <c r="AC34" s="5">
        <v>35.700000000000003</v>
      </c>
      <c r="AD34" s="5">
        <v>8.5</v>
      </c>
      <c r="AE34" s="5">
        <v>25.5</v>
      </c>
      <c r="AF34" s="5">
        <v>34</v>
      </c>
      <c r="AG34" s="5">
        <v>25.5</v>
      </c>
      <c r="AH34" s="5">
        <v>5.0999999999999996</v>
      </c>
      <c r="AI34" s="5">
        <v>3.4000000000000004</v>
      </c>
      <c r="AJ34" s="5">
        <v>163.19999999999999</v>
      </c>
      <c r="AK34">
        <v>1982</v>
      </c>
      <c r="AL34" t="s">
        <v>492</v>
      </c>
      <c r="AM34" s="1">
        <v>30240</v>
      </c>
      <c r="AN34">
        <v>198</v>
      </c>
      <c r="AO34">
        <v>220</v>
      </c>
      <c r="AP34" t="s">
        <v>500</v>
      </c>
    </row>
    <row r="35" spans="1:42" x14ac:dyDescent="0.35">
      <c r="A35" t="s">
        <v>582</v>
      </c>
      <c r="B35" t="s">
        <v>643</v>
      </c>
      <c r="C35" t="s">
        <v>506</v>
      </c>
      <c r="D35">
        <v>2014</v>
      </c>
      <c r="E35">
        <v>5</v>
      </c>
      <c r="F35">
        <v>1</v>
      </c>
      <c r="G35">
        <v>10</v>
      </c>
      <c r="H35">
        <f>Table1[[#This Row],[Games Before Injury]]*Table1[[#This Row],[Minutes per Game]]</f>
        <v>1935.2</v>
      </c>
      <c r="I35">
        <v>82</v>
      </c>
      <c r="J35">
        <f>Table1[[#This Row],[Minutes]]/Table1[[#This Row],[Games Played]]</f>
        <v>23.6</v>
      </c>
      <c r="K35">
        <v>0</v>
      </c>
      <c r="L35">
        <v>0</v>
      </c>
      <c r="M35" s="1">
        <v>41940</v>
      </c>
      <c r="N35" s="1">
        <v>42171</v>
      </c>
      <c r="O35">
        <v>1</v>
      </c>
      <c r="P35">
        <f>Table1[[#This Row],[Season Year]]-Table1[[#This Row],[Birth Year]]</f>
        <v>32</v>
      </c>
      <c r="Q35" t="s">
        <v>501</v>
      </c>
      <c r="R35" t="s">
        <v>501</v>
      </c>
      <c r="S35">
        <f>DATEDIF(Table1[[#This Row],[Date Occurred]],Table1[[#This Row],[Date Returned]],"d")</f>
        <v>0</v>
      </c>
      <c r="T35">
        <v>74</v>
      </c>
      <c r="U35" s="5">
        <v>1746.4</v>
      </c>
      <c r="V35" s="5">
        <v>192.4</v>
      </c>
      <c r="W35" s="5">
        <v>436.6</v>
      </c>
      <c r="X35" s="5">
        <v>74</v>
      </c>
      <c r="Y35" s="5">
        <v>207.2</v>
      </c>
      <c r="Z35" s="5">
        <v>81.400000000000006</v>
      </c>
      <c r="AA35" s="5">
        <v>103.6</v>
      </c>
      <c r="AB35" s="5">
        <v>59.2</v>
      </c>
      <c r="AC35" s="5">
        <v>148</v>
      </c>
      <c r="AD35" s="5">
        <v>29.6</v>
      </c>
      <c r="AE35" s="5">
        <v>170.2</v>
      </c>
      <c r="AF35" s="5">
        <v>207.2</v>
      </c>
      <c r="AG35" s="5">
        <v>81.400000000000006</v>
      </c>
      <c r="AH35" s="5">
        <v>59.2</v>
      </c>
      <c r="AI35" s="5">
        <v>7.4</v>
      </c>
      <c r="AJ35" s="5">
        <v>547.6</v>
      </c>
      <c r="AK35">
        <v>1982</v>
      </c>
      <c r="AL35" t="s">
        <v>492</v>
      </c>
      <c r="AM35" s="1">
        <v>30240</v>
      </c>
      <c r="AN35">
        <v>198</v>
      </c>
      <c r="AO35">
        <v>220</v>
      </c>
      <c r="AP35" t="s">
        <v>500</v>
      </c>
    </row>
    <row r="36" spans="1:42" x14ac:dyDescent="0.35">
      <c r="A36" t="s">
        <v>582</v>
      </c>
      <c r="B36" t="s">
        <v>643</v>
      </c>
      <c r="C36" t="s">
        <v>507</v>
      </c>
      <c r="D36">
        <v>2015</v>
      </c>
      <c r="E36">
        <v>6</v>
      </c>
      <c r="F36">
        <v>1</v>
      </c>
      <c r="G36">
        <v>11</v>
      </c>
      <c r="H36">
        <f>Table1[[#This Row],[Games Before Injury]]*Table1[[#This Row],[Minutes per Game]]</f>
        <v>1213.6000000000001</v>
      </c>
      <c r="I36">
        <v>82</v>
      </c>
      <c r="J36">
        <f>Table1[[#This Row],[Minutes]]/Table1[[#This Row],[Games Played]]</f>
        <v>14.8</v>
      </c>
      <c r="K36">
        <v>0</v>
      </c>
      <c r="L36">
        <v>0</v>
      </c>
      <c r="M36" s="1">
        <v>42304</v>
      </c>
      <c r="N36" s="1">
        <v>42540</v>
      </c>
      <c r="O36">
        <v>2</v>
      </c>
      <c r="P36">
        <f>Table1[[#This Row],[Season Year]]-Table1[[#This Row],[Birth Year]]</f>
        <v>33</v>
      </c>
      <c r="Q36" t="s">
        <v>501</v>
      </c>
      <c r="R36" t="s">
        <v>501</v>
      </c>
      <c r="S36">
        <f>DATEDIF(Table1[[#This Row],[Date Occurred]],Table1[[#This Row],[Date Returned]],"d")</f>
        <v>0</v>
      </c>
      <c r="T36">
        <v>13</v>
      </c>
      <c r="U36" s="5">
        <v>192.4</v>
      </c>
      <c r="V36" s="5">
        <v>20.8</v>
      </c>
      <c r="W36" s="5">
        <v>58.5</v>
      </c>
      <c r="X36" s="5">
        <v>11.700000000000001</v>
      </c>
      <c r="Y36" s="5">
        <v>36.4</v>
      </c>
      <c r="Z36" s="5">
        <v>10.4</v>
      </c>
      <c r="AA36" s="5">
        <v>15.6</v>
      </c>
      <c r="AB36" s="5">
        <v>2.6</v>
      </c>
      <c r="AC36" s="5">
        <v>24.7</v>
      </c>
      <c r="AD36" s="5">
        <v>1.3</v>
      </c>
      <c r="AE36" s="5">
        <v>26</v>
      </c>
      <c r="AF36" s="5">
        <v>27.3</v>
      </c>
      <c r="AG36" s="5">
        <v>14.3</v>
      </c>
      <c r="AH36" s="5">
        <v>3.9</v>
      </c>
      <c r="AI36" s="5">
        <v>1.3</v>
      </c>
      <c r="AJ36" s="5">
        <v>65</v>
      </c>
      <c r="AK36">
        <v>1982</v>
      </c>
      <c r="AL36" t="s">
        <v>492</v>
      </c>
      <c r="AM36" s="1">
        <v>30240</v>
      </c>
      <c r="AN36">
        <v>198</v>
      </c>
      <c r="AO36">
        <v>220</v>
      </c>
      <c r="AP36" t="s">
        <v>500</v>
      </c>
    </row>
    <row r="37" spans="1:42" x14ac:dyDescent="0.35">
      <c r="A37" t="s">
        <v>582</v>
      </c>
      <c r="B37" t="s">
        <v>643</v>
      </c>
      <c r="C37" t="s">
        <v>508</v>
      </c>
      <c r="D37">
        <v>2016</v>
      </c>
      <c r="E37">
        <v>7</v>
      </c>
      <c r="F37">
        <v>1</v>
      </c>
      <c r="G37">
        <v>12</v>
      </c>
      <c r="H37">
        <f>Table1[[#This Row],[Games Before Injury]]*Table1[[#This Row],[Minutes per Game]]</f>
        <v>844.6</v>
      </c>
      <c r="I37">
        <v>82</v>
      </c>
      <c r="J37">
        <f>Table1[[#This Row],[Minutes]]/Table1[[#This Row],[Games Played]]</f>
        <v>10.3</v>
      </c>
      <c r="K37">
        <v>0</v>
      </c>
      <c r="L37">
        <v>0</v>
      </c>
      <c r="M37" s="1">
        <v>42668</v>
      </c>
      <c r="N37" s="1">
        <v>42898</v>
      </c>
      <c r="O37">
        <v>3</v>
      </c>
      <c r="P37">
        <f>Table1[[#This Row],[Season Year]]-Table1[[#This Row],[Birth Year]]</f>
        <v>34</v>
      </c>
      <c r="Q37" t="s">
        <v>501</v>
      </c>
      <c r="R37" t="s">
        <v>501</v>
      </c>
      <c r="S37">
        <f>DATEDIF(Table1[[#This Row],[Date Occurred]],Table1[[#This Row],[Date Returned]],"d")</f>
        <v>0</v>
      </c>
      <c r="T37">
        <v>30</v>
      </c>
      <c r="U37" s="5">
        <v>309</v>
      </c>
      <c r="V37" s="5">
        <v>30</v>
      </c>
      <c r="W37" s="5">
        <v>81</v>
      </c>
      <c r="X37" s="5">
        <v>15</v>
      </c>
      <c r="Y37" s="5">
        <v>45</v>
      </c>
      <c r="Z37" s="5">
        <v>12</v>
      </c>
      <c r="AA37" s="5">
        <v>15</v>
      </c>
      <c r="AB37" s="5">
        <v>6</v>
      </c>
      <c r="AC37" s="5">
        <v>36</v>
      </c>
      <c r="AD37" s="5">
        <v>3</v>
      </c>
      <c r="AE37" s="5">
        <v>21</v>
      </c>
      <c r="AF37" s="5">
        <v>24</v>
      </c>
      <c r="AG37" s="5">
        <v>12</v>
      </c>
      <c r="AH37" s="5">
        <v>3</v>
      </c>
      <c r="AI37" s="5">
        <v>0</v>
      </c>
      <c r="AJ37" s="5">
        <v>87</v>
      </c>
      <c r="AK37">
        <v>1982</v>
      </c>
      <c r="AL37" t="s">
        <v>492</v>
      </c>
      <c r="AM37" s="1">
        <v>30240</v>
      </c>
      <c r="AN37">
        <v>198</v>
      </c>
      <c r="AO37">
        <v>220</v>
      </c>
      <c r="AP37" t="s">
        <v>500</v>
      </c>
    </row>
    <row r="38" spans="1:42" x14ac:dyDescent="0.35">
      <c r="A38" t="s">
        <v>582</v>
      </c>
      <c r="B38" t="s">
        <v>643</v>
      </c>
      <c r="C38" t="s">
        <v>505</v>
      </c>
      <c r="D38">
        <v>2013</v>
      </c>
      <c r="E38">
        <v>4</v>
      </c>
      <c r="F38">
        <v>1</v>
      </c>
      <c r="G38">
        <v>9</v>
      </c>
      <c r="H38">
        <f>Table1[[#This Row],[Games Before Injury]]*Table1[[#This Row],[Minutes per Game]]</f>
        <v>1861.3999999999999</v>
      </c>
      <c r="I38">
        <v>82</v>
      </c>
      <c r="J38">
        <f>Table1[[#This Row],[Minutes]]/Table1[[#This Row],[Games Played]]</f>
        <v>22.7</v>
      </c>
      <c r="K38">
        <v>0</v>
      </c>
      <c r="L38">
        <v>0</v>
      </c>
      <c r="M38" s="1">
        <v>41576</v>
      </c>
      <c r="N38" s="1">
        <v>41805</v>
      </c>
      <c r="O38">
        <v>2</v>
      </c>
      <c r="P38">
        <f>Table1[[#This Row],[Season Year]]-Table1[[#This Row],[Birth Year]]</f>
        <v>31</v>
      </c>
      <c r="Q38" t="s">
        <v>501</v>
      </c>
      <c r="R38" t="s">
        <v>501</v>
      </c>
      <c r="S38">
        <f>DATEDIF(Table1[[#This Row],[Date Occurred]],Table1[[#This Row],[Date Returned]],"d")</f>
        <v>0</v>
      </c>
      <c r="T38">
        <v>78</v>
      </c>
      <c r="U38" s="5">
        <v>1770.6</v>
      </c>
      <c r="V38" s="5">
        <v>195</v>
      </c>
      <c r="W38" s="5">
        <v>483.6</v>
      </c>
      <c r="X38" s="5">
        <v>85.800000000000011</v>
      </c>
      <c r="Y38" s="5">
        <v>249.60000000000002</v>
      </c>
      <c r="Z38" s="5">
        <v>93.6</v>
      </c>
      <c r="AA38" s="5">
        <v>117</v>
      </c>
      <c r="AB38" s="5">
        <v>62.400000000000006</v>
      </c>
      <c r="AC38" s="5">
        <v>148.19999999999999</v>
      </c>
      <c r="AD38" s="5">
        <v>39</v>
      </c>
      <c r="AE38" s="5">
        <v>132.6</v>
      </c>
      <c r="AF38" s="5">
        <v>171.60000000000002</v>
      </c>
      <c r="AG38" s="5">
        <v>78</v>
      </c>
      <c r="AH38" s="5">
        <v>46.8</v>
      </c>
      <c r="AI38" s="5">
        <v>7.8000000000000007</v>
      </c>
      <c r="AJ38" s="5">
        <v>561.6</v>
      </c>
      <c r="AK38">
        <v>1982</v>
      </c>
      <c r="AL38" t="s">
        <v>492</v>
      </c>
      <c r="AM38" s="1">
        <v>30240</v>
      </c>
      <c r="AN38">
        <v>198</v>
      </c>
      <c r="AO38">
        <v>220</v>
      </c>
      <c r="AP38" t="s">
        <v>500</v>
      </c>
    </row>
    <row r="39" spans="1:42" x14ac:dyDescent="0.35">
      <c r="A39" t="s">
        <v>582</v>
      </c>
      <c r="B39" t="s">
        <v>643</v>
      </c>
      <c r="C39" t="s">
        <v>504</v>
      </c>
      <c r="D39">
        <v>2012</v>
      </c>
      <c r="E39">
        <v>3</v>
      </c>
      <c r="F39">
        <v>1</v>
      </c>
      <c r="G39">
        <v>8</v>
      </c>
      <c r="H39">
        <f>Table1[[#This Row],[Games Before Injury]]*Table1[[#This Row],[Minutes per Game]]</f>
        <v>1886</v>
      </c>
      <c r="I39">
        <v>82</v>
      </c>
      <c r="J39">
        <f>Table1[[#This Row],[Minutes]]/Table1[[#This Row],[Games Played]]</f>
        <v>23</v>
      </c>
      <c r="K39">
        <v>0</v>
      </c>
      <c r="L39">
        <v>0</v>
      </c>
      <c r="M39" s="1">
        <v>41212</v>
      </c>
      <c r="N39" s="1">
        <v>41445</v>
      </c>
      <c r="O39">
        <v>1</v>
      </c>
      <c r="P39">
        <f>Table1[[#This Row],[Season Year]]-Table1[[#This Row],[Birth Year]]</f>
        <v>30</v>
      </c>
      <c r="Q39" t="s">
        <v>501</v>
      </c>
      <c r="R39" t="s">
        <v>501</v>
      </c>
      <c r="S39">
        <f>DATEDIF(Table1[[#This Row],[Date Occurred]],Table1[[#This Row],[Date Returned]],"d")</f>
        <v>0</v>
      </c>
      <c r="T39">
        <v>65</v>
      </c>
      <c r="U39" s="5">
        <v>1495</v>
      </c>
      <c r="V39" s="5">
        <f>576/Table1[[#This Row],[Games Played]]</f>
        <v>8.861538461538462</v>
      </c>
      <c r="W39" s="5">
        <v>617.5</v>
      </c>
      <c r="X39" s="5">
        <v>97.5</v>
      </c>
      <c r="Y39" s="5">
        <v>286</v>
      </c>
      <c r="Z39" s="5">
        <v>123.5</v>
      </c>
      <c r="AA39" s="5">
        <v>149.5</v>
      </c>
      <c r="AB39" s="5">
        <v>78</v>
      </c>
      <c r="AC39" s="5">
        <v>130</v>
      </c>
      <c r="AD39" s="5">
        <v>32.5</v>
      </c>
      <c r="AE39" s="5">
        <v>117</v>
      </c>
      <c r="AF39" s="5">
        <v>149.5</v>
      </c>
      <c r="AG39" s="5">
        <v>104</v>
      </c>
      <c r="AH39" s="5">
        <v>45.5</v>
      </c>
      <c r="AI39" s="5">
        <v>6.5</v>
      </c>
      <c r="AJ39" s="5">
        <v>695.5</v>
      </c>
      <c r="AK39">
        <v>1982</v>
      </c>
      <c r="AL39" t="s">
        <v>492</v>
      </c>
      <c r="AM39" s="1">
        <v>30240</v>
      </c>
      <c r="AN39">
        <v>198</v>
      </c>
      <c r="AO39">
        <v>220</v>
      </c>
      <c r="AP39" t="s">
        <v>500</v>
      </c>
    </row>
    <row r="40" spans="1:42" x14ac:dyDescent="0.35">
      <c r="A40" t="s">
        <v>418</v>
      </c>
      <c r="B40" t="s">
        <v>7</v>
      </c>
      <c r="C40" s="1" t="s">
        <v>504</v>
      </c>
      <c r="D40">
        <v>0</v>
      </c>
      <c r="E40">
        <v>3</v>
      </c>
      <c r="F40">
        <v>0</v>
      </c>
      <c r="G40">
        <v>2</v>
      </c>
      <c r="H40">
        <f>Table1[[#This Row],[Games Before Injury]]*Table1[[#This Row],[Minutes per Game]]</f>
        <v>1083.3218749999999</v>
      </c>
      <c r="I40" s="3">
        <v>61</v>
      </c>
      <c r="J40">
        <f>Table1[[#This Row],[Minutes]]/Table1[[#This Row],[Games Played]]</f>
        <v>17.759374999999999</v>
      </c>
      <c r="K40" s="1">
        <v>41371</v>
      </c>
      <c r="L40" s="1">
        <v>41376</v>
      </c>
      <c r="M40" s="1">
        <v>41212</v>
      </c>
      <c r="N40" s="1">
        <v>41445</v>
      </c>
      <c r="O40">
        <v>1</v>
      </c>
      <c r="P40">
        <f>DATEDIF(Table1[[#This Row],[Birth Date]],Table1[[#This Row],[Date Returned]],"y")</f>
        <v>21</v>
      </c>
      <c r="Q40" t="s">
        <v>501</v>
      </c>
      <c r="R40" t="s">
        <v>9</v>
      </c>
      <c r="S40">
        <f>DATEDIF(Table1[[#This Row],[Date Occurred]],Table1[[#This Row],[Date Returned]],"d")</f>
        <v>5</v>
      </c>
      <c r="T40">
        <v>64</v>
      </c>
      <c r="U40" s="5">
        <v>1136.5999999999999</v>
      </c>
      <c r="V40" s="5">
        <f>576/Table1[[#This Row],[Games Played]]</f>
        <v>9</v>
      </c>
      <c r="W40" s="5">
        <v>388</v>
      </c>
      <c r="X40" s="5">
        <v>33</v>
      </c>
      <c r="Y40" s="5">
        <v>92</v>
      </c>
      <c r="Z40" s="5">
        <v>92</v>
      </c>
      <c r="AA40" s="5">
        <v>129</v>
      </c>
      <c r="AB40" s="5">
        <v>74</v>
      </c>
      <c r="AC40" s="5">
        <v>114</v>
      </c>
      <c r="AD40" s="5">
        <v>37</v>
      </c>
      <c r="AE40" s="5">
        <v>108</v>
      </c>
      <c r="AF40" s="5">
        <v>145</v>
      </c>
      <c r="AG40" s="5">
        <v>92</v>
      </c>
      <c r="AH40" s="5">
        <v>35</v>
      </c>
      <c r="AI40" s="5">
        <v>13</v>
      </c>
      <c r="AJ40" s="5">
        <v>451</v>
      </c>
      <c r="AK40">
        <v>1991</v>
      </c>
      <c r="AL40" t="s">
        <v>484</v>
      </c>
      <c r="AM40" s="1">
        <v>33439</v>
      </c>
      <c r="AN40">
        <v>198</v>
      </c>
      <c r="AO40">
        <v>214</v>
      </c>
      <c r="AP40" t="s">
        <v>496</v>
      </c>
    </row>
    <row r="41" spans="1:42" x14ac:dyDescent="0.35">
      <c r="A41" t="s">
        <v>418</v>
      </c>
      <c r="B41" t="s">
        <v>220</v>
      </c>
      <c r="C41" s="1" t="s">
        <v>510</v>
      </c>
      <c r="D41">
        <v>0</v>
      </c>
      <c r="E41">
        <v>9</v>
      </c>
      <c r="F41">
        <v>0</v>
      </c>
      <c r="G41">
        <v>8</v>
      </c>
      <c r="H41">
        <f>Table1[[#This Row],[Games Before Injury]]*Table1[[#This Row],[Minutes per Game]]</f>
        <v>107.4140625</v>
      </c>
      <c r="I41">
        <v>5</v>
      </c>
      <c r="J41">
        <f>Table1[[#This Row],[Minutes]]/Table1[[#This Row],[Games Played]]</f>
        <v>21.482812500000001</v>
      </c>
      <c r="K41" s="1">
        <v>43404</v>
      </c>
      <c r="L41" s="1">
        <v>43409</v>
      </c>
      <c r="M41" s="1">
        <v>43389</v>
      </c>
      <c r="N41" s="1">
        <v>43629</v>
      </c>
      <c r="O41">
        <v>1</v>
      </c>
      <c r="P41">
        <f>DATEDIF(Table1[[#This Row],[Birth Date]],Table1[[#This Row],[Date Returned]],"y")</f>
        <v>27</v>
      </c>
      <c r="Q41" t="s">
        <v>501</v>
      </c>
      <c r="R41" t="s">
        <v>39</v>
      </c>
      <c r="S41">
        <f>DATEDIF(Table1[[#This Row],[Date Occurred]],Table1[[#This Row],[Date Returned]],"d")</f>
        <v>5</v>
      </c>
      <c r="T41">
        <v>64</v>
      </c>
      <c r="U41" s="5">
        <v>1374.9</v>
      </c>
      <c r="V41" s="5">
        <v>192</v>
      </c>
      <c r="W41" s="5">
        <v>474</v>
      </c>
      <c r="X41" s="5">
        <v>61</v>
      </c>
      <c r="Y41" s="5">
        <v>168</v>
      </c>
      <c r="Z41" s="5">
        <v>116</v>
      </c>
      <c r="AA41" s="5">
        <v>141</v>
      </c>
      <c r="AB41" s="5">
        <v>65</v>
      </c>
      <c r="AC41" s="5">
        <v>91</v>
      </c>
      <c r="AD41" s="5">
        <v>30</v>
      </c>
      <c r="AE41" s="5">
        <v>205</v>
      </c>
      <c r="AF41" s="5">
        <v>235</v>
      </c>
      <c r="AG41" s="5">
        <v>128</v>
      </c>
      <c r="AH41" s="5">
        <v>39</v>
      </c>
      <c r="AI41" s="5">
        <v>21</v>
      </c>
      <c r="AJ41" s="5">
        <v>561</v>
      </c>
      <c r="AK41">
        <v>1991</v>
      </c>
      <c r="AL41" t="s">
        <v>484</v>
      </c>
      <c r="AM41" s="1">
        <v>33439</v>
      </c>
      <c r="AN41">
        <v>198</v>
      </c>
      <c r="AO41">
        <v>214</v>
      </c>
      <c r="AP41" t="s">
        <v>496</v>
      </c>
    </row>
    <row r="42" spans="1:42" x14ac:dyDescent="0.35">
      <c r="A42" t="s">
        <v>583</v>
      </c>
      <c r="B42" t="s">
        <v>643</v>
      </c>
      <c r="C42" t="s">
        <v>507</v>
      </c>
      <c r="D42">
        <v>2015</v>
      </c>
      <c r="E42">
        <v>6</v>
      </c>
      <c r="F42">
        <v>1</v>
      </c>
      <c r="G42">
        <v>3</v>
      </c>
      <c r="H42">
        <f>Table1[[#This Row],[Games Before Injury]]*Table1[[#This Row],[Minutes per Game]]</f>
        <v>1910.6000000000001</v>
      </c>
      <c r="I42">
        <v>82</v>
      </c>
      <c r="J42">
        <f>Table1[[#This Row],[Minutes]]/Table1[[#This Row],[Games Played]]</f>
        <v>23.3</v>
      </c>
      <c r="K42">
        <v>0</v>
      </c>
      <c r="L42">
        <v>0</v>
      </c>
      <c r="M42" s="1">
        <v>42304</v>
      </c>
      <c r="N42" s="1">
        <v>42540</v>
      </c>
      <c r="O42">
        <v>1</v>
      </c>
      <c r="P42">
        <f>Table1[[#This Row],[Season Year]]-Table1[[#This Row],[Birth Year]]</f>
        <v>22</v>
      </c>
      <c r="Q42" t="s">
        <v>501</v>
      </c>
      <c r="R42" t="s">
        <v>501</v>
      </c>
      <c r="S42">
        <f>DATEDIF(Table1[[#This Row],[Date Occurred]],Table1[[#This Row],[Date Returned]],"d")</f>
        <v>0</v>
      </c>
      <c r="T42">
        <v>78</v>
      </c>
      <c r="U42" s="5">
        <v>1817.4</v>
      </c>
      <c r="V42" s="5">
        <v>265.2</v>
      </c>
      <c r="W42" s="5">
        <v>624</v>
      </c>
      <c r="X42" s="5">
        <v>0</v>
      </c>
      <c r="Y42" s="5">
        <v>7.8000000000000007</v>
      </c>
      <c r="Z42" s="5">
        <v>171.60000000000002</v>
      </c>
      <c r="AA42" s="5">
        <v>241.8</v>
      </c>
      <c r="AB42" s="5">
        <v>148.19999999999999</v>
      </c>
      <c r="AC42" s="5">
        <v>226.2</v>
      </c>
      <c r="AD42" s="5">
        <v>179.39999999999998</v>
      </c>
      <c r="AE42" s="5">
        <v>413.4</v>
      </c>
      <c r="AF42" s="5">
        <v>592.79999999999995</v>
      </c>
      <c r="AG42" s="5">
        <v>93.6</v>
      </c>
      <c r="AH42" s="5">
        <v>39</v>
      </c>
      <c r="AI42" s="5">
        <v>62.400000000000006</v>
      </c>
      <c r="AJ42" s="5">
        <v>702</v>
      </c>
      <c r="AK42">
        <v>1993</v>
      </c>
      <c r="AL42" t="s">
        <v>649</v>
      </c>
      <c r="AM42" s="1">
        <v>34136</v>
      </c>
      <c r="AN42">
        <v>213</v>
      </c>
      <c r="AO42">
        <v>250</v>
      </c>
      <c r="AP42" t="s">
        <v>499</v>
      </c>
    </row>
    <row r="43" spans="1:42" x14ac:dyDescent="0.35">
      <c r="A43" t="s">
        <v>583</v>
      </c>
      <c r="B43" t="s">
        <v>643</v>
      </c>
      <c r="C43" t="s">
        <v>508</v>
      </c>
      <c r="D43">
        <v>2016</v>
      </c>
      <c r="E43">
        <v>7</v>
      </c>
      <c r="F43">
        <v>1</v>
      </c>
      <c r="G43">
        <v>4</v>
      </c>
      <c r="H43">
        <f>Table1[[#This Row],[Games Before Injury]]*Table1[[#This Row],[Minutes per Game]]</f>
        <v>1664.6000000000001</v>
      </c>
      <c r="I43">
        <v>82</v>
      </c>
      <c r="J43">
        <f>Table1[[#This Row],[Minutes]]/Table1[[#This Row],[Games Played]]</f>
        <v>20.3</v>
      </c>
      <c r="K43">
        <v>0</v>
      </c>
      <c r="L43">
        <v>0</v>
      </c>
      <c r="M43" s="1">
        <v>42668</v>
      </c>
      <c r="N43" s="1">
        <v>42898</v>
      </c>
      <c r="O43">
        <v>2</v>
      </c>
      <c r="P43">
        <f>Table1[[#This Row],[Season Year]]-Table1[[#This Row],[Birth Year]]</f>
        <v>23</v>
      </c>
      <c r="Q43" t="s">
        <v>501</v>
      </c>
      <c r="R43" t="s">
        <v>501</v>
      </c>
      <c r="S43">
        <f>DATEDIF(Table1[[#This Row],[Date Occurred]],Table1[[#This Row],[Date Returned]],"d")</f>
        <v>0</v>
      </c>
      <c r="T43">
        <v>77</v>
      </c>
      <c r="U43" s="5">
        <v>1563.1000000000001</v>
      </c>
      <c r="V43" s="5">
        <v>231</v>
      </c>
      <c r="W43" s="5">
        <v>462</v>
      </c>
      <c r="X43" s="5">
        <v>0</v>
      </c>
      <c r="Y43" s="5">
        <v>15.4</v>
      </c>
      <c r="Z43" s="5">
        <v>146.29999999999998</v>
      </c>
      <c r="AA43" s="5">
        <v>207.9</v>
      </c>
      <c r="AB43" s="5">
        <v>100.10000000000001</v>
      </c>
      <c r="AC43" s="5">
        <v>238.70000000000002</v>
      </c>
      <c r="AD43" s="5">
        <v>154</v>
      </c>
      <c r="AE43" s="5">
        <v>354.2</v>
      </c>
      <c r="AF43" s="5">
        <v>508.2</v>
      </c>
      <c r="AG43" s="5">
        <v>46.199999999999996</v>
      </c>
      <c r="AH43" s="5">
        <v>38.5</v>
      </c>
      <c r="AI43" s="5">
        <v>100.10000000000001</v>
      </c>
      <c r="AJ43" s="5">
        <v>616</v>
      </c>
      <c r="AK43">
        <v>1993</v>
      </c>
      <c r="AL43" t="s">
        <v>649</v>
      </c>
      <c r="AM43" s="1">
        <v>34136</v>
      </c>
      <c r="AN43">
        <v>213</v>
      </c>
      <c r="AO43">
        <v>250</v>
      </c>
      <c r="AP43" t="s">
        <v>499</v>
      </c>
    </row>
    <row r="44" spans="1:42" x14ac:dyDescent="0.35">
      <c r="A44" t="s">
        <v>583</v>
      </c>
      <c r="B44" t="s">
        <v>643</v>
      </c>
      <c r="C44" t="s">
        <v>510</v>
      </c>
      <c r="D44">
        <v>2018</v>
      </c>
      <c r="E44">
        <v>9</v>
      </c>
      <c r="F44">
        <v>1</v>
      </c>
      <c r="G44">
        <v>6</v>
      </c>
      <c r="H44">
        <f>Table1[[#This Row],[Games Before Injury]]*Table1[[#This Row],[Minutes per Game]]</f>
        <v>1648.2</v>
      </c>
      <c r="I44">
        <v>82</v>
      </c>
      <c r="J44">
        <f>Table1[[#This Row],[Minutes]]/Table1[[#This Row],[Games Played]]</f>
        <v>20.100000000000001</v>
      </c>
      <c r="K44">
        <v>0</v>
      </c>
      <c r="L44">
        <v>0</v>
      </c>
      <c r="M44" s="1">
        <v>43389</v>
      </c>
      <c r="N44" s="1">
        <v>43629</v>
      </c>
      <c r="O44">
        <v>1</v>
      </c>
      <c r="P44">
        <f>Table1[[#This Row],[Season Year]]-Table1[[#This Row],[Birth Year]]</f>
        <v>25</v>
      </c>
      <c r="Q44" t="s">
        <v>501</v>
      </c>
      <c r="R44" t="s">
        <v>501</v>
      </c>
      <c r="S44">
        <f>DATEDIF(Table1[[#This Row],[Date Occurred]],Table1[[#This Row],[Date Returned]],"d")</f>
        <v>0</v>
      </c>
      <c r="T44">
        <v>77</v>
      </c>
      <c r="U44" s="5">
        <v>1547.7</v>
      </c>
      <c r="V44" s="5">
        <v>323.40000000000003</v>
      </c>
      <c r="W44" s="5">
        <v>646.80000000000007</v>
      </c>
      <c r="X44" s="5">
        <v>77</v>
      </c>
      <c r="Y44" s="5">
        <v>200.20000000000002</v>
      </c>
      <c r="Z44" s="5">
        <v>138.6</v>
      </c>
      <c r="AA44" s="5">
        <v>215.6</v>
      </c>
      <c r="AB44" s="5">
        <v>100.10000000000001</v>
      </c>
      <c r="AC44" s="5">
        <v>200.20000000000002</v>
      </c>
      <c r="AD44" s="5">
        <v>161.70000000000002</v>
      </c>
      <c r="AE44" s="5">
        <v>269.5</v>
      </c>
      <c r="AF44" s="5">
        <v>423.5</v>
      </c>
      <c r="AG44" s="5">
        <v>84.7</v>
      </c>
      <c r="AH44" s="5">
        <v>30.8</v>
      </c>
      <c r="AI44" s="5">
        <v>69.3</v>
      </c>
      <c r="AJ44" s="5">
        <v>854.69999999999993</v>
      </c>
      <c r="AK44">
        <v>1993</v>
      </c>
      <c r="AL44" t="s">
        <v>649</v>
      </c>
      <c r="AM44" s="1">
        <v>34136</v>
      </c>
      <c r="AN44">
        <v>213</v>
      </c>
      <c r="AO44">
        <v>250</v>
      </c>
      <c r="AP44" t="s">
        <v>499</v>
      </c>
    </row>
    <row r="45" spans="1:42" x14ac:dyDescent="0.35">
      <c r="A45" t="s">
        <v>583</v>
      </c>
      <c r="B45" t="s">
        <v>643</v>
      </c>
      <c r="C45" t="s">
        <v>511</v>
      </c>
      <c r="D45">
        <v>2019</v>
      </c>
      <c r="E45">
        <v>10</v>
      </c>
      <c r="F45">
        <v>1</v>
      </c>
      <c r="G45">
        <v>7</v>
      </c>
      <c r="H45">
        <f>Table1[[#This Row],[Games Before Injury]]*Table1[[#This Row],[Minutes per Game]]</f>
        <v>1320</v>
      </c>
      <c r="I45">
        <v>75</v>
      </c>
      <c r="J45">
        <f>Table1[[#This Row],[Minutes]]/Table1[[#This Row],[Games Played]]</f>
        <v>17.600000000000001</v>
      </c>
      <c r="K45">
        <v>0</v>
      </c>
      <c r="L45">
        <v>0</v>
      </c>
      <c r="M45" s="1">
        <v>43760</v>
      </c>
      <c r="N45" s="1">
        <v>44115</v>
      </c>
      <c r="O45">
        <v>3</v>
      </c>
      <c r="P45">
        <f>Table1[[#This Row],[Season Year]]-Table1[[#This Row],[Birth Year]]</f>
        <v>26</v>
      </c>
      <c r="Q45" t="s">
        <v>501</v>
      </c>
      <c r="R45" t="s">
        <v>501</v>
      </c>
      <c r="S45">
        <f>DATEDIF(Table1[[#This Row],[Date Occurred]],Table1[[#This Row],[Date Returned]],"d")</f>
        <v>0</v>
      </c>
      <c r="T45">
        <v>55</v>
      </c>
      <c r="U45" s="5">
        <v>968.00000000000011</v>
      </c>
      <c r="V45" s="5">
        <v>176</v>
      </c>
      <c r="W45" s="5">
        <v>319</v>
      </c>
      <c r="X45" s="5">
        <v>16.5</v>
      </c>
      <c r="Y45" s="5">
        <v>60.500000000000007</v>
      </c>
      <c r="Z45" s="5">
        <v>66</v>
      </c>
      <c r="AA45" s="5">
        <v>104.5</v>
      </c>
      <c r="AB45" s="5">
        <v>55</v>
      </c>
      <c r="AC45" s="5">
        <v>126.49999999999999</v>
      </c>
      <c r="AD45" s="5">
        <v>99</v>
      </c>
      <c r="AE45" s="5">
        <v>220</v>
      </c>
      <c r="AF45" s="5">
        <v>319</v>
      </c>
      <c r="AG45" s="5">
        <v>49.5</v>
      </c>
      <c r="AH45" s="5">
        <v>22</v>
      </c>
      <c r="AI45" s="5">
        <v>49.5</v>
      </c>
      <c r="AJ45" s="5">
        <v>440</v>
      </c>
      <c r="AK45">
        <v>1993</v>
      </c>
      <c r="AL45" t="s">
        <v>649</v>
      </c>
      <c r="AM45" s="1">
        <v>34136</v>
      </c>
      <c r="AN45">
        <v>213</v>
      </c>
      <c r="AO45">
        <v>250</v>
      </c>
      <c r="AP45" t="s">
        <v>499</v>
      </c>
    </row>
    <row r="46" spans="1:42" x14ac:dyDescent="0.35">
      <c r="A46" t="s">
        <v>583</v>
      </c>
      <c r="B46" t="s">
        <v>643</v>
      </c>
      <c r="C46" t="s">
        <v>505</v>
      </c>
      <c r="D46">
        <v>2013</v>
      </c>
      <c r="E46">
        <v>4</v>
      </c>
      <c r="F46">
        <v>1</v>
      </c>
      <c r="G46">
        <v>1</v>
      </c>
      <c r="H46">
        <f>Table1[[#This Row],[Games Before Injury]]*Table1[[#This Row],[Minutes per Game]]</f>
        <v>705.19999999999993</v>
      </c>
      <c r="I46">
        <v>82</v>
      </c>
      <c r="J46">
        <f>Table1[[#This Row],[Minutes]]/Table1[[#This Row],[Games Played]]</f>
        <v>8.6</v>
      </c>
      <c r="K46">
        <v>0</v>
      </c>
      <c r="L46">
        <v>0</v>
      </c>
      <c r="M46" s="1">
        <v>41576</v>
      </c>
      <c r="N46" s="1">
        <v>41805</v>
      </c>
      <c r="O46">
        <v>4</v>
      </c>
      <c r="P46">
        <f>Table1[[#This Row],[Season Year]]-Table1[[#This Row],[Birth Year]]</f>
        <v>20</v>
      </c>
      <c r="Q46" t="s">
        <v>501</v>
      </c>
      <c r="R46" t="s">
        <v>501</v>
      </c>
      <c r="S46">
        <f>DATEDIF(Table1[[#This Row],[Date Occurred]],Table1[[#This Row],[Date Returned]],"d")</f>
        <v>0</v>
      </c>
      <c r="T46">
        <v>42</v>
      </c>
      <c r="U46" s="5">
        <v>361.2</v>
      </c>
      <c r="V46" s="5">
        <v>33.6</v>
      </c>
      <c r="W46" s="5">
        <v>79.8</v>
      </c>
      <c r="X46" s="5">
        <v>0</v>
      </c>
      <c r="Y46" s="5">
        <v>0</v>
      </c>
      <c r="Z46" s="5">
        <v>21</v>
      </c>
      <c r="AA46" s="5">
        <v>29.4</v>
      </c>
      <c r="AB46" s="5">
        <v>25.2</v>
      </c>
      <c r="AC46" s="5">
        <v>67.2</v>
      </c>
      <c r="AD46" s="5">
        <v>37.800000000000004</v>
      </c>
      <c r="AE46" s="5">
        <v>58.8</v>
      </c>
      <c r="AF46" s="5">
        <v>100.8</v>
      </c>
      <c r="AG46" s="5">
        <v>4.2</v>
      </c>
      <c r="AH46" s="5">
        <v>4.2</v>
      </c>
      <c r="AI46" s="5">
        <v>16.8</v>
      </c>
      <c r="AJ46" s="5">
        <v>84</v>
      </c>
      <c r="AK46">
        <v>1993</v>
      </c>
      <c r="AL46" t="s">
        <v>649</v>
      </c>
      <c r="AM46" s="1">
        <v>34136</v>
      </c>
      <c r="AN46">
        <v>213</v>
      </c>
      <c r="AO46">
        <v>250</v>
      </c>
      <c r="AP46" t="s">
        <v>499</v>
      </c>
    </row>
    <row r="47" spans="1:42" x14ac:dyDescent="0.35">
      <c r="A47" t="s">
        <v>583</v>
      </c>
      <c r="B47" t="s">
        <v>643</v>
      </c>
      <c r="C47" t="s">
        <v>506</v>
      </c>
      <c r="D47">
        <v>2014</v>
      </c>
      <c r="E47">
        <v>5</v>
      </c>
      <c r="F47">
        <v>1</v>
      </c>
      <c r="G47">
        <v>2</v>
      </c>
      <c r="H47">
        <f>Table1[[#This Row],[Games Before Injury]]*Table1[[#This Row],[Minutes per Game]]</f>
        <v>1804</v>
      </c>
      <c r="I47">
        <v>82</v>
      </c>
      <c r="J47">
        <f>Table1[[#This Row],[Minutes]]/Table1[[#This Row],[Games Played]]</f>
        <v>22</v>
      </c>
      <c r="K47">
        <v>0</v>
      </c>
      <c r="L47">
        <v>0</v>
      </c>
      <c r="M47" s="1">
        <v>41940</v>
      </c>
      <c r="N47" s="1">
        <v>42171</v>
      </c>
      <c r="O47">
        <v>7</v>
      </c>
      <c r="P47">
        <f>Table1[[#This Row],[Season Year]]-Table1[[#This Row],[Birth Year]]</f>
        <v>21</v>
      </c>
      <c r="Q47" t="s">
        <v>501</v>
      </c>
      <c r="R47" t="s">
        <v>501</v>
      </c>
      <c r="S47">
        <f>DATEDIF(Table1[[#This Row],[Date Occurred]],Table1[[#This Row],[Date Returned]],"d")</f>
        <v>0</v>
      </c>
      <c r="T47">
        <v>69</v>
      </c>
      <c r="U47" s="5">
        <v>1518</v>
      </c>
      <c r="V47" s="5">
        <v>179.4</v>
      </c>
      <c r="W47" s="5">
        <v>351.9</v>
      </c>
      <c r="X47" s="5">
        <v>0</v>
      </c>
      <c r="Y47" s="5">
        <v>0</v>
      </c>
      <c r="Z47" s="5">
        <v>75.900000000000006</v>
      </c>
      <c r="AA47" s="5">
        <v>103.5</v>
      </c>
      <c r="AB47" s="5">
        <v>75.900000000000006</v>
      </c>
      <c r="AC47" s="5">
        <v>213.9</v>
      </c>
      <c r="AD47" s="5">
        <v>144.9</v>
      </c>
      <c r="AE47" s="5">
        <v>310.5</v>
      </c>
      <c r="AF47" s="5">
        <v>455.4</v>
      </c>
      <c r="AG47" s="5">
        <v>34.5</v>
      </c>
      <c r="AH47" s="5">
        <v>34.5</v>
      </c>
      <c r="AI47" s="5">
        <v>103.5</v>
      </c>
      <c r="AJ47" s="5">
        <v>434.7</v>
      </c>
      <c r="AK47">
        <v>1993</v>
      </c>
      <c r="AL47" t="s">
        <v>649</v>
      </c>
      <c r="AM47" s="1">
        <v>34136</v>
      </c>
      <c r="AN47">
        <v>213</v>
      </c>
      <c r="AO47">
        <v>250</v>
      </c>
      <c r="AP47" t="s">
        <v>499</v>
      </c>
    </row>
    <row r="48" spans="1:42" x14ac:dyDescent="0.35">
      <c r="A48" t="s">
        <v>583</v>
      </c>
      <c r="B48" t="s">
        <v>643</v>
      </c>
      <c r="C48" t="s">
        <v>509</v>
      </c>
      <c r="D48">
        <v>2017</v>
      </c>
      <c r="E48">
        <v>8</v>
      </c>
      <c r="F48">
        <v>1</v>
      </c>
      <c r="G48">
        <v>5</v>
      </c>
      <c r="H48">
        <f>Table1[[#This Row],[Games Before Injury]]*Table1[[#This Row],[Minutes per Game]]</f>
        <v>1656.3999999999999</v>
      </c>
      <c r="I48">
        <v>82</v>
      </c>
      <c r="J48">
        <f>Table1[[#This Row],[Minutes]]/Table1[[#This Row],[Games Played]]</f>
        <v>20.2</v>
      </c>
      <c r="K48">
        <v>0</v>
      </c>
      <c r="L48">
        <v>0</v>
      </c>
      <c r="M48" s="1">
        <v>43030</v>
      </c>
      <c r="N48" s="1">
        <v>43259</v>
      </c>
      <c r="O48">
        <v>8</v>
      </c>
      <c r="P48">
        <f>Table1[[#This Row],[Season Year]]-Table1[[#This Row],[Birth Year]]</f>
        <v>24</v>
      </c>
      <c r="Q48" t="s">
        <v>501</v>
      </c>
      <c r="R48" t="s">
        <v>501</v>
      </c>
      <c r="S48">
        <f>DATEDIF(Table1[[#This Row],[Date Occurred]],Table1[[#This Row],[Date Returned]],"d")</f>
        <v>0</v>
      </c>
      <c r="T48">
        <v>69</v>
      </c>
      <c r="U48" s="5">
        <v>1393.8</v>
      </c>
      <c r="V48" s="5">
        <v>213.9</v>
      </c>
      <c r="W48" s="5">
        <v>379.5</v>
      </c>
      <c r="X48" s="5">
        <v>0</v>
      </c>
      <c r="Y48" s="5">
        <v>0</v>
      </c>
      <c r="Z48" s="5">
        <v>158.69999999999999</v>
      </c>
      <c r="AA48" s="5">
        <v>227.7</v>
      </c>
      <c r="AB48" s="5">
        <v>75.900000000000006</v>
      </c>
      <c r="AC48" s="5">
        <v>158.69999999999999</v>
      </c>
      <c r="AD48" s="5">
        <v>172.5</v>
      </c>
      <c r="AE48" s="5">
        <v>345</v>
      </c>
      <c r="AF48" s="5">
        <v>517.5</v>
      </c>
      <c r="AG48" s="5">
        <v>82.8</v>
      </c>
      <c r="AH48" s="5">
        <v>27.6</v>
      </c>
      <c r="AI48" s="5">
        <v>62.1</v>
      </c>
      <c r="AJ48" s="5">
        <v>586.5</v>
      </c>
      <c r="AK48">
        <v>1993</v>
      </c>
      <c r="AL48" t="s">
        <v>649</v>
      </c>
      <c r="AM48" s="1">
        <v>34136</v>
      </c>
      <c r="AN48">
        <v>213</v>
      </c>
      <c r="AO48">
        <v>250</v>
      </c>
      <c r="AP48" t="s">
        <v>499</v>
      </c>
    </row>
    <row r="49" spans="1:42" x14ac:dyDescent="0.35">
      <c r="A49" t="s">
        <v>190</v>
      </c>
      <c r="B49" t="s">
        <v>643</v>
      </c>
      <c r="C49" t="s">
        <v>503</v>
      </c>
      <c r="D49">
        <v>2011</v>
      </c>
      <c r="E49">
        <v>2</v>
      </c>
      <c r="F49">
        <v>1</v>
      </c>
      <c r="G49">
        <v>2</v>
      </c>
      <c r="H49">
        <f>Table1[[#This Row],[Games Before Injury]]*Table1[[#This Row],[Minutes per Game]]</f>
        <v>1478.3999999999999</v>
      </c>
      <c r="I49">
        <f>66</f>
        <v>66</v>
      </c>
      <c r="J49" s="4">
        <f>Table1[[#This Row],[Minutes]]/Table1[[#This Row],[Games Played]]</f>
        <v>22.4</v>
      </c>
      <c r="K49">
        <v>0</v>
      </c>
      <c r="L49">
        <v>0</v>
      </c>
      <c r="M49" s="1">
        <v>40902</v>
      </c>
      <c r="N49" s="1">
        <v>41081</v>
      </c>
      <c r="O49">
        <v>9</v>
      </c>
      <c r="P49">
        <f>Table1[[#This Row],[Season Year]]-Table1[[#This Row],[Birth Year]]</f>
        <v>21</v>
      </c>
      <c r="Q49" t="s">
        <v>501</v>
      </c>
      <c r="R49" t="s">
        <v>501</v>
      </c>
      <c r="S49">
        <f>DATEDIF(Table1[[#This Row],[Date Occurred]],Table1[[#This Row],[Date Returned]],"d")</f>
        <v>0</v>
      </c>
      <c r="T49">
        <v>66</v>
      </c>
      <c r="U49" s="5">
        <v>1478.3999999999999</v>
      </c>
      <c r="V49" s="5">
        <v>151.79999999999998</v>
      </c>
      <c r="W49" s="5">
        <v>363</v>
      </c>
      <c r="X49" s="5">
        <v>13.200000000000001</v>
      </c>
      <c r="Y49" s="5">
        <v>46.199999999999996</v>
      </c>
      <c r="Z49" s="5">
        <v>85.8</v>
      </c>
      <c r="AA49" s="5">
        <v>112.2</v>
      </c>
      <c r="AB49" s="5">
        <v>92.399999999999991</v>
      </c>
      <c r="AC49" s="5">
        <v>138.6</v>
      </c>
      <c r="AD49" s="5">
        <v>92.399999999999991</v>
      </c>
      <c r="AE49" s="5">
        <v>211.20000000000002</v>
      </c>
      <c r="AF49" s="5">
        <v>310.2</v>
      </c>
      <c r="AG49" s="5">
        <v>66</v>
      </c>
      <c r="AH49" s="5">
        <v>59.4</v>
      </c>
      <c r="AI49" s="5">
        <v>33</v>
      </c>
      <c r="AJ49" s="5">
        <v>396</v>
      </c>
      <c r="AK49">
        <v>1990</v>
      </c>
      <c r="AL49" t="s">
        <v>491</v>
      </c>
      <c r="AM49" s="1">
        <v>33137</v>
      </c>
      <c r="AN49">
        <v>206</v>
      </c>
      <c r="AO49">
        <v>220</v>
      </c>
      <c r="AP49" t="s">
        <v>500</v>
      </c>
    </row>
    <row r="50" spans="1:42" x14ac:dyDescent="0.35">
      <c r="A50" t="s">
        <v>190</v>
      </c>
      <c r="B50" t="s">
        <v>643</v>
      </c>
      <c r="C50" t="s">
        <v>504</v>
      </c>
      <c r="D50">
        <v>2012</v>
      </c>
      <c r="E50">
        <v>3</v>
      </c>
      <c r="F50">
        <v>1</v>
      </c>
      <c r="G50">
        <v>3</v>
      </c>
      <c r="H50">
        <f>Table1[[#This Row],[Games Before Injury]]*Table1[[#This Row],[Minutes per Game]]</f>
        <v>2230.4</v>
      </c>
      <c r="I50">
        <v>82</v>
      </c>
      <c r="J50">
        <f>Table1[[#This Row],[Minutes]]/Table1[[#This Row],[Games Played]]</f>
        <v>27.2</v>
      </c>
      <c r="K50">
        <v>0</v>
      </c>
      <c r="L50">
        <v>0</v>
      </c>
      <c r="M50" s="1">
        <v>41212</v>
      </c>
      <c r="N50" s="1">
        <v>41445</v>
      </c>
      <c r="O50">
        <v>1</v>
      </c>
      <c r="P50">
        <f>Table1[[#This Row],[Season Year]]-Table1[[#This Row],[Birth Year]]</f>
        <v>22</v>
      </c>
      <c r="Q50" t="s">
        <v>501</v>
      </c>
      <c r="R50" t="s">
        <v>501</v>
      </c>
      <c r="S50">
        <f>DATEDIF(Table1[[#This Row],[Date Occurred]],Table1[[#This Row],[Date Returned]],"d")</f>
        <v>0</v>
      </c>
      <c r="T50">
        <v>76</v>
      </c>
      <c r="U50" s="5">
        <v>2067.1999999999998</v>
      </c>
      <c r="V50" s="5">
        <f>576/Table1[[#This Row],[Games Played]]</f>
        <v>7.5789473684210522</v>
      </c>
      <c r="W50" s="5">
        <v>471.2</v>
      </c>
      <c r="X50" s="5">
        <v>7.6000000000000005</v>
      </c>
      <c r="Y50" s="5">
        <v>22.8</v>
      </c>
      <c r="Z50" s="5">
        <v>98.8</v>
      </c>
      <c r="AA50" s="5">
        <v>136.80000000000001</v>
      </c>
      <c r="AB50" s="5">
        <v>114</v>
      </c>
      <c r="AC50" s="5">
        <v>152</v>
      </c>
      <c r="AD50" s="5">
        <v>136.80000000000001</v>
      </c>
      <c r="AE50" s="5">
        <v>448.40000000000003</v>
      </c>
      <c r="AF50" s="5">
        <v>585.20000000000005</v>
      </c>
      <c r="AG50" s="5">
        <v>106.39999999999999</v>
      </c>
      <c r="AH50" s="5">
        <v>91.2</v>
      </c>
      <c r="AI50" s="5">
        <v>53.199999999999996</v>
      </c>
      <c r="AJ50" s="5">
        <v>554.79999999999995</v>
      </c>
      <c r="AK50">
        <v>1990</v>
      </c>
      <c r="AL50" t="s">
        <v>491</v>
      </c>
      <c r="AM50" s="1">
        <v>33137</v>
      </c>
      <c r="AN50">
        <v>206</v>
      </c>
      <c r="AO50">
        <v>220</v>
      </c>
      <c r="AP50" t="s">
        <v>500</v>
      </c>
    </row>
    <row r="51" spans="1:42" x14ac:dyDescent="0.35">
      <c r="A51" t="s">
        <v>190</v>
      </c>
      <c r="B51" t="s">
        <v>191</v>
      </c>
      <c r="C51" s="1" t="s">
        <v>506</v>
      </c>
      <c r="D51">
        <v>0</v>
      </c>
      <c r="E51">
        <v>5</v>
      </c>
      <c r="F51">
        <v>0</v>
      </c>
      <c r="G51">
        <v>5</v>
      </c>
      <c r="H51">
        <f>Table1[[#This Row],[Games Before Injury]]*Table1[[#This Row],[Minutes per Game]]</f>
        <v>1107.3243243243244</v>
      </c>
      <c r="I51" s="3">
        <v>59.999999999999993</v>
      </c>
      <c r="J51">
        <f>Table1[[#This Row],[Minutes]]/Table1[[#This Row],[Games Played]]</f>
        <v>18.455405405405408</v>
      </c>
      <c r="K51" s="1">
        <v>42076</v>
      </c>
      <c r="L51" s="1">
        <v>42081</v>
      </c>
      <c r="M51" s="1">
        <v>41940</v>
      </c>
      <c r="N51" s="1">
        <v>42171</v>
      </c>
      <c r="O51">
        <v>1</v>
      </c>
      <c r="P51">
        <f>DATEDIF(Table1[[#This Row],[Birth Date]],Table1[[#This Row],[Date Returned]],"y")</f>
        <v>24</v>
      </c>
      <c r="Q51" t="s">
        <v>501</v>
      </c>
      <c r="R51" t="s">
        <v>44</v>
      </c>
      <c r="S51">
        <f>DATEDIF(Table1[[#This Row],[Date Occurred]],Table1[[#This Row],[Date Returned]],"d")</f>
        <v>5</v>
      </c>
      <c r="T51">
        <v>74</v>
      </c>
      <c r="U51" s="5">
        <v>1365.7</v>
      </c>
      <c r="V51" s="5">
        <v>147</v>
      </c>
      <c r="W51" s="5">
        <v>357</v>
      </c>
      <c r="X51" s="5">
        <v>34</v>
      </c>
      <c r="Y51" s="5">
        <v>124</v>
      </c>
      <c r="Z51" s="5">
        <v>84</v>
      </c>
      <c r="AA51" s="5">
        <v>118</v>
      </c>
      <c r="AB51" s="5">
        <v>55</v>
      </c>
      <c r="AC51" s="5">
        <v>137</v>
      </c>
      <c r="AD51" s="5">
        <v>114</v>
      </c>
      <c r="AE51" s="5">
        <v>228</v>
      </c>
      <c r="AF51" s="5">
        <v>342</v>
      </c>
      <c r="AG51" s="5">
        <v>59</v>
      </c>
      <c r="AH51" s="5">
        <v>70</v>
      </c>
      <c r="AI51" s="5">
        <v>62</v>
      </c>
      <c r="AJ51" s="5">
        <v>412</v>
      </c>
      <c r="AK51">
        <v>1990</v>
      </c>
      <c r="AL51" t="s">
        <v>491</v>
      </c>
      <c r="AM51" s="1">
        <v>33137</v>
      </c>
      <c r="AN51">
        <v>206</v>
      </c>
      <c r="AO51">
        <v>220</v>
      </c>
      <c r="AP51" t="s">
        <v>500</v>
      </c>
    </row>
    <row r="52" spans="1:42" x14ac:dyDescent="0.35">
      <c r="A52" t="s">
        <v>190</v>
      </c>
      <c r="B52" t="s">
        <v>643</v>
      </c>
      <c r="C52" t="s">
        <v>507</v>
      </c>
      <c r="D52">
        <v>2015</v>
      </c>
      <c r="E52">
        <v>6</v>
      </c>
      <c r="F52">
        <v>1</v>
      </c>
      <c r="G52">
        <v>6</v>
      </c>
      <c r="H52">
        <f>Table1[[#This Row],[Games Before Injury]]*Table1[[#This Row],[Minutes per Game]]</f>
        <v>2337</v>
      </c>
      <c r="I52">
        <v>82</v>
      </c>
      <c r="J52">
        <f>Table1[[#This Row],[Minutes]]/Table1[[#This Row],[Games Played]]</f>
        <v>28.5</v>
      </c>
      <c r="K52">
        <v>0</v>
      </c>
      <c r="L52">
        <v>0</v>
      </c>
      <c r="M52" s="1">
        <v>42304</v>
      </c>
      <c r="N52" s="1">
        <v>42540</v>
      </c>
      <c r="O52">
        <v>1</v>
      </c>
      <c r="P52">
        <f>Table1[[#This Row],[Season Year]]-Table1[[#This Row],[Birth Year]]</f>
        <v>25</v>
      </c>
      <c r="Q52" t="s">
        <v>501</v>
      </c>
      <c r="R52" t="s">
        <v>501</v>
      </c>
      <c r="S52">
        <f>DATEDIF(Table1[[#This Row],[Date Occurred]],Table1[[#This Row],[Date Returned]],"d")</f>
        <v>0</v>
      </c>
      <c r="T52">
        <v>82</v>
      </c>
      <c r="U52" s="5">
        <v>2337</v>
      </c>
      <c r="V52" s="5">
        <v>295.2</v>
      </c>
      <c r="W52" s="5">
        <v>721.6</v>
      </c>
      <c r="X52" s="5">
        <v>123</v>
      </c>
      <c r="Y52" s="5">
        <v>352.59999999999997</v>
      </c>
      <c r="Z52" s="5">
        <v>114.8</v>
      </c>
      <c r="AA52" s="5">
        <v>155.79999999999998</v>
      </c>
      <c r="AB52" s="5">
        <v>123</v>
      </c>
      <c r="AC52" s="5">
        <v>172.20000000000002</v>
      </c>
      <c r="AD52" s="5">
        <v>98.399999999999991</v>
      </c>
      <c r="AE52" s="5">
        <v>401.8</v>
      </c>
      <c r="AF52" s="5">
        <v>500.2</v>
      </c>
      <c r="AG52" s="5">
        <v>139.4</v>
      </c>
      <c r="AH52" s="5">
        <v>73.8</v>
      </c>
      <c r="AI52" s="5">
        <v>49.199999999999996</v>
      </c>
      <c r="AJ52" s="5">
        <v>836.4</v>
      </c>
      <c r="AK52">
        <v>1990</v>
      </c>
      <c r="AL52" t="s">
        <v>491</v>
      </c>
      <c r="AM52" s="1">
        <v>33137</v>
      </c>
      <c r="AN52">
        <v>206</v>
      </c>
      <c r="AO52">
        <v>220</v>
      </c>
      <c r="AP52" t="s">
        <v>500</v>
      </c>
    </row>
    <row r="53" spans="1:42" x14ac:dyDescent="0.35">
      <c r="A53" t="s">
        <v>190</v>
      </c>
      <c r="B53" t="s">
        <v>643</v>
      </c>
      <c r="C53" t="s">
        <v>510</v>
      </c>
      <c r="D53">
        <v>2018</v>
      </c>
      <c r="E53">
        <v>9</v>
      </c>
      <c r="F53">
        <v>1</v>
      </c>
      <c r="G53">
        <v>9</v>
      </c>
      <c r="H53">
        <f>Table1[[#This Row],[Games Before Injury]]*Table1[[#This Row],[Minutes per Game]]</f>
        <v>2320.6</v>
      </c>
      <c r="I53">
        <v>82</v>
      </c>
      <c r="J53">
        <f>Table1[[#This Row],[Minutes]]/Table1[[#This Row],[Games Played]]</f>
        <v>28.3</v>
      </c>
      <c r="K53">
        <v>0</v>
      </c>
      <c r="L53">
        <v>0</v>
      </c>
      <c r="M53" s="1">
        <v>43389</v>
      </c>
      <c r="N53" s="1">
        <v>43629</v>
      </c>
      <c r="O53">
        <v>2</v>
      </c>
      <c r="P53">
        <f>Table1[[#This Row],[Season Year]]-Table1[[#This Row],[Birth Year]]</f>
        <v>28</v>
      </c>
      <c r="Q53" t="s">
        <v>501</v>
      </c>
      <c r="R53" t="s">
        <v>501</v>
      </c>
      <c r="S53">
        <f>DATEDIF(Table1[[#This Row],[Date Occurred]],Table1[[#This Row],[Date Returned]],"d")</f>
        <v>0</v>
      </c>
      <c r="T53">
        <v>81</v>
      </c>
      <c r="U53" s="5">
        <v>2292.3000000000002</v>
      </c>
      <c r="V53" s="5">
        <v>259.2</v>
      </c>
      <c r="W53" s="5">
        <v>591.29999999999995</v>
      </c>
      <c r="X53" s="5">
        <v>97.2</v>
      </c>
      <c r="Y53" s="5">
        <v>283.5</v>
      </c>
      <c r="Z53" s="5">
        <v>153.9</v>
      </c>
      <c r="AA53" s="5">
        <v>170.1</v>
      </c>
      <c r="AB53" s="5">
        <v>72.900000000000006</v>
      </c>
      <c r="AC53" s="5">
        <v>145.80000000000001</v>
      </c>
      <c r="AD53" s="5">
        <v>113.39999999999999</v>
      </c>
      <c r="AE53" s="5">
        <v>494.09999999999997</v>
      </c>
      <c r="AF53" s="5">
        <v>607.5</v>
      </c>
      <c r="AG53" s="5">
        <v>105.3</v>
      </c>
      <c r="AH53" s="5">
        <v>64.8</v>
      </c>
      <c r="AI53" s="5">
        <v>32.4</v>
      </c>
      <c r="AJ53" s="5">
        <v>761.4</v>
      </c>
      <c r="AK53">
        <v>1990</v>
      </c>
      <c r="AL53" t="s">
        <v>491</v>
      </c>
      <c r="AM53" s="1">
        <v>33137</v>
      </c>
      <c r="AN53">
        <v>206</v>
      </c>
      <c r="AO53">
        <v>220</v>
      </c>
      <c r="AP53" t="s">
        <v>500</v>
      </c>
    </row>
    <row r="54" spans="1:42" x14ac:dyDescent="0.35">
      <c r="A54" t="s">
        <v>190</v>
      </c>
      <c r="B54" t="s">
        <v>67</v>
      </c>
      <c r="C54" s="1" t="s">
        <v>511</v>
      </c>
      <c r="D54">
        <v>0</v>
      </c>
      <c r="E54">
        <v>10</v>
      </c>
      <c r="F54">
        <v>0</v>
      </c>
      <c r="G54">
        <v>10</v>
      </c>
      <c r="H54">
        <f>Table1[[#This Row],[Games Before Injury]]*Table1[[#This Row],[Minutes per Game]]</f>
        <v>380.1</v>
      </c>
      <c r="I54">
        <v>18</v>
      </c>
      <c r="J54">
        <f>Table1[[#This Row],[Minutes]]/Table1[[#This Row],[Games Played]]</f>
        <v>21.116666666666667</v>
      </c>
      <c r="K54" s="1">
        <v>43800</v>
      </c>
      <c r="L54" s="1">
        <v>44126</v>
      </c>
      <c r="M54" s="1">
        <v>43760</v>
      </c>
      <c r="N54" s="1">
        <v>44115</v>
      </c>
      <c r="O54">
        <v>2</v>
      </c>
      <c r="P54">
        <f>DATEDIF(Table1[[#This Row],[Birth Date]],Table1[[#This Row],[Date Returned]],"y")</f>
        <v>30</v>
      </c>
      <c r="Q54" t="s">
        <v>192</v>
      </c>
      <c r="R54" t="s">
        <v>19</v>
      </c>
      <c r="S54">
        <f>DATEDIF(Table1[[#This Row],[Date Occurred]],Table1[[#This Row],[Date Returned]],"d")</f>
        <v>326</v>
      </c>
      <c r="T54">
        <v>18</v>
      </c>
      <c r="U54" s="5">
        <v>380.1</v>
      </c>
      <c r="V54" s="5">
        <v>25</v>
      </c>
      <c r="W54" s="5">
        <v>86</v>
      </c>
      <c r="X54" s="5">
        <v>9</v>
      </c>
      <c r="Y54" s="5">
        <v>36</v>
      </c>
      <c r="Z54" s="5">
        <v>19</v>
      </c>
      <c r="AA54" s="5">
        <v>29</v>
      </c>
      <c r="AB54" s="5">
        <v>17</v>
      </c>
      <c r="AC54" s="5">
        <v>27</v>
      </c>
      <c r="AD54" s="5">
        <v>24</v>
      </c>
      <c r="AE54" s="5">
        <v>63</v>
      </c>
      <c r="AF54" s="5">
        <v>87</v>
      </c>
      <c r="AG54" s="5">
        <v>21</v>
      </c>
      <c r="AH54" s="5">
        <v>18</v>
      </c>
      <c r="AI54" s="5">
        <v>8</v>
      </c>
      <c r="AJ54" s="5">
        <v>78</v>
      </c>
      <c r="AK54">
        <v>1990</v>
      </c>
      <c r="AL54" t="s">
        <v>491</v>
      </c>
      <c r="AM54" s="1">
        <v>33137</v>
      </c>
      <c r="AN54">
        <v>206</v>
      </c>
      <c r="AO54">
        <v>220</v>
      </c>
      <c r="AP54" t="s">
        <v>500</v>
      </c>
    </row>
    <row r="55" spans="1:42" x14ac:dyDescent="0.35">
      <c r="A55" t="s">
        <v>190</v>
      </c>
      <c r="B55" t="s">
        <v>73</v>
      </c>
      <c r="C55" s="1" t="s">
        <v>508</v>
      </c>
      <c r="D55">
        <v>0</v>
      </c>
      <c r="E55">
        <v>7</v>
      </c>
      <c r="F55">
        <v>0</v>
      </c>
      <c r="G55">
        <v>7</v>
      </c>
      <c r="H55">
        <f>Table1[[#This Row],[Games Before Injury]]*Table1[[#This Row],[Minutes per Game]]</f>
        <v>319.72131147540983</v>
      </c>
      <c r="I55">
        <v>11</v>
      </c>
      <c r="J55">
        <f>Table1[[#This Row],[Minutes]]/Table1[[#This Row],[Games Played]]</f>
        <v>29.065573770491802</v>
      </c>
      <c r="K55" s="1">
        <v>42714</v>
      </c>
      <c r="L55" s="1">
        <v>42716</v>
      </c>
      <c r="M55" s="1">
        <v>42668</v>
      </c>
      <c r="N55" s="1">
        <v>42898</v>
      </c>
      <c r="O55">
        <v>1</v>
      </c>
      <c r="P55">
        <f>DATEDIF(Table1[[#This Row],[Birth Date]],Table1[[#This Row],[Date Returned]],"y")</f>
        <v>26</v>
      </c>
      <c r="Q55" t="s">
        <v>501</v>
      </c>
      <c r="R55" t="s">
        <v>47</v>
      </c>
      <c r="S55">
        <f>DATEDIF(Table1[[#This Row],[Date Occurred]],Table1[[#This Row],[Date Returned]],"d")</f>
        <v>2</v>
      </c>
      <c r="T55">
        <v>61</v>
      </c>
      <c r="U55" s="5">
        <v>1773</v>
      </c>
      <c r="V55" s="5">
        <v>183</v>
      </c>
      <c r="W55" s="5">
        <v>466</v>
      </c>
      <c r="X55" s="5">
        <v>70</v>
      </c>
      <c r="Y55" s="5">
        <v>212</v>
      </c>
      <c r="Z55" s="5">
        <v>96</v>
      </c>
      <c r="AA55" s="5">
        <v>136</v>
      </c>
      <c r="AB55" s="5">
        <v>94</v>
      </c>
      <c r="AC55" s="5">
        <v>102</v>
      </c>
      <c r="AD55" s="5">
        <v>77</v>
      </c>
      <c r="AE55" s="5">
        <v>374</v>
      </c>
      <c r="AF55" s="5">
        <v>451</v>
      </c>
      <c r="AG55" s="5">
        <v>99</v>
      </c>
      <c r="AH55" s="5">
        <v>60</v>
      </c>
      <c r="AI55" s="5">
        <v>44</v>
      </c>
      <c r="AJ55" s="5">
        <v>532</v>
      </c>
      <c r="AK55">
        <v>1990</v>
      </c>
      <c r="AL55" t="s">
        <v>491</v>
      </c>
      <c r="AM55" s="1">
        <v>33137</v>
      </c>
      <c r="AN55">
        <v>206</v>
      </c>
      <c r="AO55">
        <v>220</v>
      </c>
      <c r="AP55" t="s">
        <v>500</v>
      </c>
    </row>
    <row r="56" spans="1:42" x14ac:dyDescent="0.35">
      <c r="A56" t="s">
        <v>190</v>
      </c>
      <c r="B56" t="s">
        <v>87</v>
      </c>
      <c r="C56" s="1" t="s">
        <v>508</v>
      </c>
      <c r="D56">
        <v>0</v>
      </c>
      <c r="E56">
        <v>7</v>
      </c>
      <c r="F56">
        <v>0</v>
      </c>
      <c r="G56">
        <v>7</v>
      </c>
      <c r="H56">
        <f>Table1[[#This Row],[Games Before Injury]]*Table1[[#This Row],[Minutes per Game]]</f>
        <v>29.065573770491802</v>
      </c>
      <c r="I56" s="3">
        <v>1</v>
      </c>
      <c r="J56">
        <f>Table1[[#This Row],[Minutes]]/Table1[[#This Row],[Games Played]]</f>
        <v>29.065573770491802</v>
      </c>
      <c r="K56" s="1">
        <v>42717</v>
      </c>
      <c r="L56" s="1">
        <v>42725</v>
      </c>
      <c r="M56" s="1">
        <v>42668</v>
      </c>
      <c r="N56" s="1">
        <v>42898</v>
      </c>
      <c r="O56">
        <v>2</v>
      </c>
      <c r="P56">
        <f>DATEDIF(Table1[[#This Row],[Birth Date]],Table1[[#This Row],[Date Returned]],"y")</f>
        <v>26</v>
      </c>
      <c r="Q56" t="s">
        <v>501</v>
      </c>
      <c r="R56" t="s">
        <v>47</v>
      </c>
      <c r="S56">
        <f>DATEDIF(Table1[[#This Row],[Date Occurred]],Table1[[#This Row],[Date Returned]],"d")</f>
        <v>8</v>
      </c>
      <c r="T56">
        <v>61</v>
      </c>
      <c r="U56" s="5">
        <v>1773</v>
      </c>
      <c r="V56" s="5">
        <v>183</v>
      </c>
      <c r="W56" s="5">
        <v>466</v>
      </c>
      <c r="X56" s="5">
        <v>70</v>
      </c>
      <c r="Y56" s="5">
        <v>212</v>
      </c>
      <c r="Z56" s="5">
        <v>96</v>
      </c>
      <c r="AA56" s="5">
        <v>136</v>
      </c>
      <c r="AB56" s="5">
        <v>94</v>
      </c>
      <c r="AC56" s="5">
        <v>102</v>
      </c>
      <c r="AD56" s="5">
        <v>77</v>
      </c>
      <c r="AE56" s="5">
        <v>374</v>
      </c>
      <c r="AF56" s="5">
        <v>451</v>
      </c>
      <c r="AG56" s="5">
        <v>99</v>
      </c>
      <c r="AH56" s="5">
        <v>60</v>
      </c>
      <c r="AI56" s="5">
        <v>44</v>
      </c>
      <c r="AJ56" s="5">
        <v>532</v>
      </c>
      <c r="AK56">
        <v>1990</v>
      </c>
      <c r="AL56" t="s">
        <v>491</v>
      </c>
      <c r="AM56" s="1">
        <v>33137</v>
      </c>
      <c r="AN56">
        <v>206</v>
      </c>
      <c r="AO56">
        <v>220</v>
      </c>
      <c r="AP56" t="s">
        <v>500</v>
      </c>
    </row>
    <row r="57" spans="1:42" x14ac:dyDescent="0.35">
      <c r="A57" t="s">
        <v>190</v>
      </c>
      <c r="B57" t="s">
        <v>71</v>
      </c>
      <c r="C57" s="1" t="s">
        <v>508</v>
      </c>
      <c r="D57">
        <v>0</v>
      </c>
      <c r="E57">
        <v>7</v>
      </c>
      <c r="F57">
        <v>0</v>
      </c>
      <c r="G57">
        <v>7</v>
      </c>
      <c r="H57">
        <f>Table1[[#This Row],[Games Before Injury]]*Table1[[#This Row],[Minutes per Game]]</f>
        <v>697.57377049180332</v>
      </c>
      <c r="I57">
        <v>24.000000000000004</v>
      </c>
      <c r="J57">
        <f>Table1[[#This Row],[Minutes]]/Table1[[#This Row],[Games Played]]</f>
        <v>29.065573770491802</v>
      </c>
      <c r="K57" s="1">
        <v>42780</v>
      </c>
      <c r="L57" s="1">
        <v>42792</v>
      </c>
      <c r="M57" s="1">
        <v>42668</v>
      </c>
      <c r="N57" s="1">
        <v>42898</v>
      </c>
      <c r="O57">
        <v>1</v>
      </c>
      <c r="P57">
        <f>DATEDIF(Table1[[#This Row],[Birth Date]],Table1[[#This Row],[Date Returned]],"y")</f>
        <v>26</v>
      </c>
      <c r="Q57" t="s">
        <v>501</v>
      </c>
      <c r="R57" t="s">
        <v>19</v>
      </c>
      <c r="S57">
        <f>DATEDIF(Table1[[#This Row],[Date Occurred]],Table1[[#This Row],[Date Returned]],"d")</f>
        <v>12</v>
      </c>
      <c r="T57">
        <v>61</v>
      </c>
      <c r="U57" s="5">
        <v>1773</v>
      </c>
      <c r="V57" s="5">
        <v>183</v>
      </c>
      <c r="W57" s="5">
        <v>466</v>
      </c>
      <c r="X57" s="5">
        <v>70</v>
      </c>
      <c r="Y57" s="5">
        <v>212</v>
      </c>
      <c r="Z57" s="5">
        <v>96</v>
      </c>
      <c r="AA57" s="5">
        <v>136</v>
      </c>
      <c r="AB57" s="5">
        <v>94</v>
      </c>
      <c r="AC57" s="5">
        <v>102</v>
      </c>
      <c r="AD57" s="5">
        <v>77</v>
      </c>
      <c r="AE57" s="5">
        <v>374</v>
      </c>
      <c r="AF57" s="5">
        <v>451</v>
      </c>
      <c r="AG57" s="5">
        <v>99</v>
      </c>
      <c r="AH57" s="5">
        <v>60</v>
      </c>
      <c r="AI57" s="5">
        <v>44</v>
      </c>
      <c r="AJ57" s="5">
        <v>532</v>
      </c>
      <c r="AK57">
        <v>1990</v>
      </c>
      <c r="AL57" t="s">
        <v>491</v>
      </c>
      <c r="AM57" s="1">
        <v>33137</v>
      </c>
      <c r="AN57">
        <v>206</v>
      </c>
      <c r="AO57">
        <v>220</v>
      </c>
      <c r="AP57" t="s">
        <v>500</v>
      </c>
    </row>
    <row r="58" spans="1:42" x14ac:dyDescent="0.35">
      <c r="A58" t="s">
        <v>190</v>
      </c>
      <c r="B58" t="s">
        <v>13</v>
      </c>
      <c r="C58" s="1" t="s">
        <v>509</v>
      </c>
      <c r="D58">
        <v>0</v>
      </c>
      <c r="E58">
        <v>8</v>
      </c>
      <c r="F58">
        <v>0</v>
      </c>
      <c r="G58">
        <v>8</v>
      </c>
      <c r="H58">
        <f>Table1[[#This Row],[Games Before Injury]]*Table1[[#This Row],[Minutes per Game]]</f>
        <v>232.52459016393442</v>
      </c>
      <c r="I58" s="3">
        <v>8</v>
      </c>
      <c r="J58">
        <f>Table1[[#This Row],[Minutes]]/Table1[[#This Row],[Games Played]]</f>
        <v>29.065573770491802</v>
      </c>
      <c r="K58" s="1">
        <v>43041</v>
      </c>
      <c r="L58" s="1">
        <v>43069</v>
      </c>
      <c r="M58" s="1">
        <v>43030</v>
      </c>
      <c r="N58" s="1">
        <v>43259</v>
      </c>
      <c r="O58">
        <v>1</v>
      </c>
      <c r="P58">
        <f>DATEDIF(Table1[[#This Row],[Birth Date]],Table1[[#This Row],[Date Returned]],"y")</f>
        <v>27</v>
      </c>
      <c r="Q58" t="s">
        <v>501</v>
      </c>
      <c r="R58" t="s">
        <v>9</v>
      </c>
      <c r="S58">
        <f>DATEDIF(Table1[[#This Row],[Date Occurred]],Table1[[#This Row],[Date Returned]],"d")</f>
        <v>28</v>
      </c>
      <c r="T58">
        <v>61</v>
      </c>
      <c r="U58" s="5">
        <v>1773</v>
      </c>
      <c r="V58" s="5">
        <v>183</v>
      </c>
      <c r="W58" s="5">
        <v>466</v>
      </c>
      <c r="X58" s="5">
        <v>70</v>
      </c>
      <c r="Y58" s="5">
        <v>212</v>
      </c>
      <c r="Z58" s="5">
        <v>96</v>
      </c>
      <c r="AA58" s="5">
        <v>136</v>
      </c>
      <c r="AB58" s="5">
        <v>94</v>
      </c>
      <c r="AC58" s="5">
        <v>102</v>
      </c>
      <c r="AD58" s="5">
        <v>77</v>
      </c>
      <c r="AE58" s="5">
        <v>374</v>
      </c>
      <c r="AF58" s="5">
        <v>451</v>
      </c>
      <c r="AG58" s="5">
        <v>99</v>
      </c>
      <c r="AH58" s="5">
        <v>60</v>
      </c>
      <c r="AI58" s="5">
        <v>44</v>
      </c>
      <c r="AJ58" s="5">
        <v>532</v>
      </c>
      <c r="AK58">
        <v>1990</v>
      </c>
      <c r="AL58" t="s">
        <v>491</v>
      </c>
      <c r="AM58" s="1">
        <v>33137</v>
      </c>
      <c r="AN58">
        <v>206</v>
      </c>
      <c r="AO58">
        <v>220</v>
      </c>
      <c r="AP58" t="s">
        <v>500</v>
      </c>
    </row>
    <row r="59" spans="1:42" x14ac:dyDescent="0.35">
      <c r="A59" t="s">
        <v>190</v>
      </c>
      <c r="B59" t="s">
        <v>643</v>
      </c>
      <c r="C59" t="s">
        <v>505</v>
      </c>
      <c r="D59">
        <v>2013</v>
      </c>
      <c r="E59">
        <v>4</v>
      </c>
      <c r="F59">
        <v>1</v>
      </c>
      <c r="G59">
        <v>4</v>
      </c>
      <c r="H59">
        <f>Table1[[#This Row],[Games Before Injury]]*Table1[[#This Row],[Minutes per Game]]</f>
        <v>2099.2000000000003</v>
      </c>
      <c r="I59">
        <v>82</v>
      </c>
      <c r="J59">
        <f>Table1[[#This Row],[Minutes]]/Table1[[#This Row],[Games Played]]</f>
        <v>25.6</v>
      </c>
      <c r="K59">
        <v>0</v>
      </c>
      <c r="L59">
        <v>0</v>
      </c>
      <c r="M59" s="1">
        <v>41576</v>
      </c>
      <c r="N59" s="1">
        <v>41805</v>
      </c>
      <c r="O59">
        <v>3</v>
      </c>
      <c r="P59">
        <f>Table1[[#This Row],[Season Year]]-Table1[[#This Row],[Birth Year]]</f>
        <v>23</v>
      </c>
      <c r="Q59" t="s">
        <v>501</v>
      </c>
      <c r="R59" t="s">
        <v>501</v>
      </c>
      <c r="S59">
        <f>DATEDIF(Table1[[#This Row],[Date Occurred]],Table1[[#This Row],[Date Returned]],"d")</f>
        <v>0</v>
      </c>
      <c r="T59">
        <v>80</v>
      </c>
      <c r="U59" s="5">
        <v>2048</v>
      </c>
      <c r="V59" s="5">
        <v>232</v>
      </c>
      <c r="W59" s="5">
        <v>496</v>
      </c>
      <c r="X59" s="5">
        <v>16</v>
      </c>
      <c r="Y59" s="5">
        <v>48</v>
      </c>
      <c r="Z59" s="5">
        <v>88</v>
      </c>
      <c r="AA59" s="5">
        <v>136</v>
      </c>
      <c r="AB59" s="5">
        <v>88</v>
      </c>
      <c r="AC59" s="5">
        <v>144</v>
      </c>
      <c r="AD59" s="5">
        <v>128</v>
      </c>
      <c r="AE59" s="5">
        <v>368</v>
      </c>
      <c r="AF59" s="5">
        <v>496</v>
      </c>
      <c r="AG59" s="5">
        <v>112</v>
      </c>
      <c r="AH59" s="5">
        <v>80</v>
      </c>
      <c r="AI59" s="5">
        <v>40</v>
      </c>
      <c r="AJ59" s="5">
        <v>576</v>
      </c>
      <c r="AK59">
        <v>1990</v>
      </c>
      <c r="AL59" t="s">
        <v>491</v>
      </c>
      <c r="AM59" s="1">
        <v>33137</v>
      </c>
      <c r="AN59">
        <v>206</v>
      </c>
      <c r="AO59">
        <v>220</v>
      </c>
      <c r="AP59" t="s">
        <v>500</v>
      </c>
    </row>
    <row r="60" spans="1:42" x14ac:dyDescent="0.35">
      <c r="A60" t="s">
        <v>584</v>
      </c>
      <c r="B60" t="s">
        <v>643</v>
      </c>
      <c r="C60" t="s">
        <v>506</v>
      </c>
      <c r="D60">
        <v>2014</v>
      </c>
      <c r="E60">
        <v>5</v>
      </c>
      <c r="F60">
        <v>1</v>
      </c>
      <c r="G60">
        <v>2</v>
      </c>
      <c r="H60">
        <f>Table1[[#This Row],[Games Before Injury]]*Table1[[#This Row],[Minutes per Game]]</f>
        <v>1098.8</v>
      </c>
      <c r="I60">
        <v>82</v>
      </c>
      <c r="J60">
        <f>Table1[[#This Row],[Minutes]]/Table1[[#This Row],[Games Played]]</f>
        <v>13.4</v>
      </c>
      <c r="K60">
        <v>0</v>
      </c>
      <c r="L60">
        <v>0</v>
      </c>
      <c r="M60" s="1">
        <v>41940</v>
      </c>
      <c r="N60" s="1">
        <v>42171</v>
      </c>
      <c r="O60">
        <v>4</v>
      </c>
      <c r="P60">
        <f>Table1[[#This Row],[Season Year]]-Table1[[#This Row],[Birth Year]]</f>
        <v>22</v>
      </c>
      <c r="Q60" t="s">
        <v>501</v>
      </c>
      <c r="R60" t="s">
        <v>501</v>
      </c>
      <c r="S60">
        <f>DATEDIF(Table1[[#This Row],[Date Occurred]],Table1[[#This Row],[Date Returned]],"d")</f>
        <v>0</v>
      </c>
      <c r="T60">
        <v>51</v>
      </c>
      <c r="U60" s="5">
        <v>683.4</v>
      </c>
      <c r="V60" s="5">
        <v>61.199999999999996</v>
      </c>
      <c r="W60" s="5">
        <v>153</v>
      </c>
      <c r="X60" s="5">
        <v>30.599999999999998</v>
      </c>
      <c r="Y60" s="5">
        <v>86.7</v>
      </c>
      <c r="Z60" s="5">
        <v>10.200000000000001</v>
      </c>
      <c r="AA60" s="5">
        <v>15.299999999999999</v>
      </c>
      <c r="AB60" s="5">
        <v>15.299999999999999</v>
      </c>
      <c r="AC60" s="5">
        <v>76.5</v>
      </c>
      <c r="AD60" s="5">
        <v>5.1000000000000005</v>
      </c>
      <c r="AE60" s="5">
        <v>66.3</v>
      </c>
      <c r="AF60" s="5">
        <v>71.399999999999991</v>
      </c>
      <c r="AG60" s="5">
        <v>40.800000000000004</v>
      </c>
      <c r="AH60" s="5">
        <v>20.400000000000002</v>
      </c>
      <c r="AI60" s="5">
        <v>15.299999999999999</v>
      </c>
      <c r="AJ60" s="5">
        <v>168.29999999999998</v>
      </c>
      <c r="AK60">
        <v>1992</v>
      </c>
      <c r="AL60" t="s">
        <v>648</v>
      </c>
      <c r="AM60" s="1">
        <v>33703</v>
      </c>
      <c r="AN60">
        <v>200</v>
      </c>
      <c r="AO60">
        <v>201</v>
      </c>
      <c r="AP60" t="s">
        <v>496</v>
      </c>
    </row>
    <row r="61" spans="1:42" x14ac:dyDescent="0.35">
      <c r="A61" t="s">
        <v>584</v>
      </c>
      <c r="B61" t="s">
        <v>643</v>
      </c>
      <c r="C61" t="s">
        <v>507</v>
      </c>
      <c r="D61">
        <v>2015</v>
      </c>
      <c r="E61">
        <v>6</v>
      </c>
      <c r="F61">
        <v>1</v>
      </c>
      <c r="G61">
        <v>3</v>
      </c>
      <c r="H61">
        <f>Table1[[#This Row],[Games Before Injury]]*Table1[[#This Row],[Minutes per Game]]</f>
        <v>2132</v>
      </c>
      <c r="I61">
        <v>82</v>
      </c>
      <c r="J61">
        <f>Table1[[#This Row],[Minutes]]/Table1[[#This Row],[Games Played]]</f>
        <v>26</v>
      </c>
      <c r="K61">
        <v>0</v>
      </c>
      <c r="L61">
        <v>0</v>
      </c>
      <c r="M61" s="1">
        <v>42304</v>
      </c>
      <c r="N61" s="1">
        <v>42540</v>
      </c>
      <c r="O61">
        <v>1</v>
      </c>
      <c r="P61">
        <f>Table1[[#This Row],[Season Year]]-Table1[[#This Row],[Birth Year]]</f>
        <v>23</v>
      </c>
      <c r="Q61" t="s">
        <v>501</v>
      </c>
      <c r="R61" t="s">
        <v>501</v>
      </c>
      <c r="S61">
        <f>DATEDIF(Table1[[#This Row],[Date Occurred]],Table1[[#This Row],[Date Returned]],"d")</f>
        <v>0</v>
      </c>
      <c r="T61">
        <v>81</v>
      </c>
      <c r="U61" s="5">
        <v>2106</v>
      </c>
      <c r="V61" s="5">
        <v>307.8</v>
      </c>
      <c r="W61" s="5">
        <v>680.4</v>
      </c>
      <c r="X61" s="5">
        <v>113.39999999999999</v>
      </c>
      <c r="Y61" s="5">
        <v>283.5</v>
      </c>
      <c r="Z61" s="5">
        <v>97.2</v>
      </c>
      <c r="AA61" s="5">
        <v>113.39999999999999</v>
      </c>
      <c r="AB61" s="5">
        <v>64.8</v>
      </c>
      <c r="AC61" s="5">
        <v>194.4</v>
      </c>
      <c r="AD61" s="5">
        <v>24.3</v>
      </c>
      <c r="AE61" s="5">
        <v>186.29999999999998</v>
      </c>
      <c r="AF61" s="5">
        <v>218.70000000000002</v>
      </c>
      <c r="AG61" s="5">
        <v>97.2</v>
      </c>
      <c r="AH61" s="5">
        <v>64.8</v>
      </c>
      <c r="AI61" s="5">
        <v>16.2</v>
      </c>
      <c r="AJ61" s="5">
        <v>834.30000000000007</v>
      </c>
      <c r="AK61">
        <v>1992</v>
      </c>
      <c r="AL61" t="s">
        <v>648</v>
      </c>
      <c r="AM61" s="1">
        <v>33703</v>
      </c>
      <c r="AN61">
        <v>200</v>
      </c>
      <c r="AO61">
        <v>201</v>
      </c>
      <c r="AP61" t="s">
        <v>496</v>
      </c>
    </row>
    <row r="62" spans="1:42" x14ac:dyDescent="0.35">
      <c r="A62" t="s">
        <v>584</v>
      </c>
      <c r="B62" t="s">
        <v>643</v>
      </c>
      <c r="C62" t="s">
        <v>508</v>
      </c>
      <c r="D62">
        <v>2016</v>
      </c>
      <c r="E62">
        <v>7</v>
      </c>
      <c r="F62">
        <v>1</v>
      </c>
      <c r="G62">
        <v>4</v>
      </c>
      <c r="H62">
        <f>Table1[[#This Row],[Games Before Injury]]*Table1[[#This Row],[Minutes per Game]]</f>
        <v>2337</v>
      </c>
      <c r="I62">
        <v>82</v>
      </c>
      <c r="J62">
        <f>Table1[[#This Row],[Minutes]]/Table1[[#This Row],[Games Played]]</f>
        <v>28.5</v>
      </c>
      <c r="K62">
        <v>0</v>
      </c>
      <c r="L62">
        <v>0</v>
      </c>
      <c r="M62" s="1">
        <v>42668</v>
      </c>
      <c r="N62" s="1">
        <v>42898</v>
      </c>
      <c r="O62">
        <v>1</v>
      </c>
      <c r="P62">
        <f>Table1[[#This Row],[Season Year]]-Table1[[#This Row],[Birth Year]]</f>
        <v>24</v>
      </c>
      <c r="Q62" t="s">
        <v>501</v>
      </c>
      <c r="R62" t="s">
        <v>501</v>
      </c>
      <c r="S62">
        <f>DATEDIF(Table1[[#This Row],[Date Occurred]],Table1[[#This Row],[Date Returned]],"d")</f>
        <v>0</v>
      </c>
      <c r="T62">
        <v>79</v>
      </c>
      <c r="U62" s="5">
        <v>2251.5</v>
      </c>
      <c r="V62" s="5">
        <v>300.2</v>
      </c>
      <c r="W62" s="5">
        <v>647.79999999999995</v>
      </c>
      <c r="X62" s="5">
        <v>134.29999999999998</v>
      </c>
      <c r="Y62" s="5">
        <v>300.2</v>
      </c>
      <c r="Z62" s="5">
        <v>102.7</v>
      </c>
      <c r="AA62" s="5">
        <v>126.4</v>
      </c>
      <c r="AB62" s="5">
        <v>63.2</v>
      </c>
      <c r="AC62" s="5">
        <v>173.8</v>
      </c>
      <c r="AD62" s="5">
        <v>15.8</v>
      </c>
      <c r="AE62" s="5">
        <v>205.4</v>
      </c>
      <c r="AF62" s="5">
        <v>229.1</v>
      </c>
      <c r="AG62" s="5">
        <v>94.8</v>
      </c>
      <c r="AH62" s="5">
        <v>55.3</v>
      </c>
      <c r="AI62" s="5">
        <v>23.7</v>
      </c>
      <c r="AJ62" s="5">
        <v>845.3</v>
      </c>
      <c r="AK62">
        <v>1992</v>
      </c>
      <c r="AL62" t="s">
        <v>648</v>
      </c>
      <c r="AM62" s="1">
        <v>33703</v>
      </c>
      <c r="AN62">
        <v>200</v>
      </c>
      <c r="AO62">
        <v>201</v>
      </c>
      <c r="AP62" t="s">
        <v>496</v>
      </c>
    </row>
    <row r="63" spans="1:42" x14ac:dyDescent="0.35">
      <c r="A63" t="s">
        <v>584</v>
      </c>
      <c r="B63" t="s">
        <v>643</v>
      </c>
      <c r="C63" t="s">
        <v>509</v>
      </c>
      <c r="D63">
        <v>2017</v>
      </c>
      <c r="E63">
        <v>8</v>
      </c>
      <c r="F63">
        <v>1</v>
      </c>
      <c r="G63">
        <v>5</v>
      </c>
      <c r="H63">
        <f>Table1[[#This Row],[Games Before Injury]]*Table1[[#This Row],[Minutes per Game]]</f>
        <v>2402.6</v>
      </c>
      <c r="I63">
        <v>82</v>
      </c>
      <c r="J63">
        <f>Table1[[#This Row],[Minutes]]/Table1[[#This Row],[Games Played]]</f>
        <v>29.3</v>
      </c>
      <c r="K63">
        <v>0</v>
      </c>
      <c r="L63">
        <v>0</v>
      </c>
      <c r="M63" s="1">
        <v>43030</v>
      </c>
      <c r="N63" s="1">
        <v>43259</v>
      </c>
      <c r="O63">
        <v>2</v>
      </c>
      <c r="P63">
        <f>Table1[[#This Row],[Season Year]]-Table1[[#This Row],[Birth Year]]</f>
        <v>25</v>
      </c>
      <c r="Q63" t="s">
        <v>501</v>
      </c>
      <c r="R63" t="s">
        <v>501</v>
      </c>
      <c r="S63">
        <f>DATEDIF(Table1[[#This Row],[Date Occurred]],Table1[[#This Row],[Date Returned]],"d")</f>
        <v>0</v>
      </c>
      <c r="T63">
        <v>75</v>
      </c>
      <c r="U63" s="5">
        <v>2197.5</v>
      </c>
      <c r="V63" s="5">
        <v>337.5</v>
      </c>
      <c r="W63" s="5">
        <v>825</v>
      </c>
      <c r="X63" s="5">
        <v>202.5</v>
      </c>
      <c r="Y63" s="5">
        <v>532.5</v>
      </c>
      <c r="Z63" s="5">
        <v>112.5</v>
      </c>
      <c r="AA63" s="5">
        <v>135</v>
      </c>
      <c r="AB63" s="5">
        <v>75</v>
      </c>
      <c r="AC63" s="5">
        <v>165</v>
      </c>
      <c r="AD63" s="5">
        <v>30</v>
      </c>
      <c r="AE63" s="5">
        <v>292.5</v>
      </c>
      <c r="AF63" s="5">
        <v>322.5</v>
      </c>
      <c r="AG63" s="5">
        <v>120</v>
      </c>
      <c r="AH63" s="5">
        <v>45</v>
      </c>
      <c r="AI63" s="5">
        <v>37.5</v>
      </c>
      <c r="AJ63" s="5">
        <v>990</v>
      </c>
      <c r="AK63">
        <v>1992</v>
      </c>
      <c r="AL63" t="s">
        <v>648</v>
      </c>
      <c r="AM63" s="1">
        <v>33703</v>
      </c>
      <c r="AN63">
        <v>200</v>
      </c>
      <c r="AO63">
        <v>201</v>
      </c>
      <c r="AP63" t="s">
        <v>496</v>
      </c>
    </row>
    <row r="64" spans="1:42" x14ac:dyDescent="0.35">
      <c r="A64" t="s">
        <v>584</v>
      </c>
      <c r="B64" t="s">
        <v>643</v>
      </c>
      <c r="C64" t="s">
        <v>510</v>
      </c>
      <c r="D64">
        <v>2018</v>
      </c>
      <c r="E64">
        <v>9</v>
      </c>
      <c r="F64">
        <v>1</v>
      </c>
      <c r="G64">
        <v>6</v>
      </c>
      <c r="H64">
        <f>Table1[[#This Row],[Games Before Injury]]*Table1[[#This Row],[Minutes per Game]]</f>
        <v>2156.6</v>
      </c>
      <c r="I64">
        <v>82</v>
      </c>
      <c r="J64">
        <f>Table1[[#This Row],[Minutes]]/Table1[[#This Row],[Games Played]]</f>
        <v>26.3</v>
      </c>
      <c r="K64">
        <v>0</v>
      </c>
      <c r="L64">
        <v>0</v>
      </c>
      <c r="M64" s="1">
        <v>43389</v>
      </c>
      <c r="N64" s="1">
        <v>43629</v>
      </c>
      <c r="O64">
        <v>4</v>
      </c>
      <c r="P64">
        <f>Table1[[#This Row],[Season Year]]-Table1[[#This Row],[Birth Year]]</f>
        <v>26</v>
      </c>
      <c r="Q64" t="s">
        <v>501</v>
      </c>
      <c r="R64" t="s">
        <v>501</v>
      </c>
      <c r="S64">
        <f>DATEDIF(Table1[[#This Row],[Date Occurred]],Table1[[#This Row],[Date Returned]],"d")</f>
        <v>0</v>
      </c>
      <c r="T64">
        <v>43</v>
      </c>
      <c r="U64" s="5">
        <v>1130.9000000000001</v>
      </c>
      <c r="V64" s="5">
        <v>137.6</v>
      </c>
      <c r="W64" s="5">
        <v>374.09999999999997</v>
      </c>
      <c r="X64" s="5">
        <v>98.899999999999991</v>
      </c>
      <c r="Y64" s="5">
        <v>258</v>
      </c>
      <c r="Z64" s="5">
        <v>43</v>
      </c>
      <c r="AA64" s="5">
        <v>55.9</v>
      </c>
      <c r="AB64" s="5">
        <v>47.300000000000004</v>
      </c>
      <c r="AC64" s="5">
        <v>103.2</v>
      </c>
      <c r="AD64" s="5">
        <v>17.2</v>
      </c>
      <c r="AE64" s="5">
        <v>133.30000000000001</v>
      </c>
      <c r="AF64" s="5">
        <v>146.19999999999999</v>
      </c>
      <c r="AG64" s="5">
        <v>47.300000000000004</v>
      </c>
      <c r="AH64" s="5">
        <v>21.5</v>
      </c>
      <c r="AI64" s="5">
        <v>12.9</v>
      </c>
      <c r="AJ64" s="5">
        <v>412.8</v>
      </c>
      <c r="AK64">
        <v>1992</v>
      </c>
      <c r="AL64" t="s">
        <v>648</v>
      </c>
      <c r="AM64" s="1">
        <v>33703</v>
      </c>
      <c r="AN64">
        <v>200</v>
      </c>
      <c r="AO64">
        <v>201</v>
      </c>
      <c r="AP64" t="s">
        <v>496</v>
      </c>
    </row>
    <row r="65" spans="1:42" x14ac:dyDescent="0.35">
      <c r="A65" t="s">
        <v>584</v>
      </c>
      <c r="B65" t="s">
        <v>643</v>
      </c>
      <c r="C65" t="s">
        <v>511</v>
      </c>
      <c r="D65">
        <v>2019</v>
      </c>
      <c r="E65">
        <v>10</v>
      </c>
      <c r="F65">
        <v>1</v>
      </c>
      <c r="G65">
        <v>7</v>
      </c>
      <c r="H65">
        <f>Table1[[#This Row],[Games Before Injury]]*Table1[[#This Row],[Minutes per Game]]</f>
        <v>1320</v>
      </c>
      <c r="I65">
        <v>75</v>
      </c>
      <c r="J65">
        <f>Table1[[#This Row],[Minutes]]/Table1[[#This Row],[Games Played]]</f>
        <v>17.600000000000001</v>
      </c>
      <c r="K65">
        <v>0</v>
      </c>
      <c r="L65">
        <v>0</v>
      </c>
      <c r="M65" s="1">
        <v>43760</v>
      </c>
      <c r="N65" s="1">
        <v>44115</v>
      </c>
      <c r="O65">
        <v>4</v>
      </c>
      <c r="P65">
        <f>Table1[[#This Row],[Season Year]]-Table1[[#This Row],[Birth Year]]</f>
        <v>27</v>
      </c>
      <c r="Q65" t="s">
        <v>501</v>
      </c>
      <c r="R65" t="s">
        <v>501</v>
      </c>
      <c r="S65">
        <f>DATEDIF(Table1[[#This Row],[Date Occurred]],Table1[[#This Row],[Date Returned]],"d")</f>
        <v>0</v>
      </c>
      <c r="T65">
        <v>37</v>
      </c>
      <c r="U65" s="5">
        <v>651.20000000000005</v>
      </c>
      <c r="V65" s="5">
        <v>62.9</v>
      </c>
      <c r="W65" s="5">
        <v>177.6</v>
      </c>
      <c r="X65" s="5">
        <v>37</v>
      </c>
      <c r="Y65" s="5">
        <v>118.4</v>
      </c>
      <c r="Z65" s="5">
        <v>11.1</v>
      </c>
      <c r="AA65" s="5">
        <v>14.8</v>
      </c>
      <c r="AB65" s="5">
        <v>18.5</v>
      </c>
      <c r="AC65" s="5">
        <v>48.1</v>
      </c>
      <c r="AD65" s="5">
        <v>11.1</v>
      </c>
      <c r="AE65" s="5">
        <v>66.600000000000009</v>
      </c>
      <c r="AF65" s="5">
        <v>77.7</v>
      </c>
      <c r="AG65" s="5">
        <v>33.300000000000004</v>
      </c>
      <c r="AH65" s="5">
        <v>14.8</v>
      </c>
      <c r="AI65" s="5">
        <v>3.7</v>
      </c>
      <c r="AJ65" s="5">
        <v>170.2</v>
      </c>
      <c r="AK65">
        <v>1992</v>
      </c>
      <c r="AL65" t="s">
        <v>648</v>
      </c>
      <c r="AM65" s="1">
        <v>33703</v>
      </c>
      <c r="AN65">
        <v>200</v>
      </c>
      <c r="AO65">
        <v>201</v>
      </c>
      <c r="AP65" t="s">
        <v>496</v>
      </c>
    </row>
    <row r="66" spans="1:42" x14ac:dyDescent="0.35">
      <c r="A66" t="s">
        <v>584</v>
      </c>
      <c r="B66" t="s">
        <v>643</v>
      </c>
      <c r="C66" t="s">
        <v>505</v>
      </c>
      <c r="D66">
        <v>2013</v>
      </c>
      <c r="E66">
        <v>4</v>
      </c>
      <c r="F66">
        <v>1</v>
      </c>
      <c r="G66">
        <v>1</v>
      </c>
      <c r="H66">
        <f>Table1[[#This Row],[Games Before Injury]]*Table1[[#This Row],[Minutes per Game]]</f>
        <v>549.4</v>
      </c>
      <c r="I66">
        <v>82</v>
      </c>
      <c r="J66">
        <f>Table1[[#This Row],[Minutes]]/Table1[[#This Row],[Games Played]]</f>
        <v>6.7</v>
      </c>
      <c r="K66">
        <v>0</v>
      </c>
      <c r="L66">
        <v>0</v>
      </c>
      <c r="M66" s="1">
        <v>41576</v>
      </c>
      <c r="N66" s="1">
        <v>41805</v>
      </c>
      <c r="O66">
        <v>5</v>
      </c>
      <c r="P66">
        <f>Table1[[#This Row],[Season Year]]-Table1[[#This Row],[Birth Year]]</f>
        <v>21</v>
      </c>
      <c r="Q66" t="s">
        <v>501</v>
      </c>
      <c r="R66" t="s">
        <v>501</v>
      </c>
      <c r="S66">
        <f>DATEDIF(Table1[[#This Row],[Date Occurred]],Table1[[#This Row],[Date Returned]],"d")</f>
        <v>0</v>
      </c>
      <c r="T66">
        <v>15</v>
      </c>
      <c r="U66" s="5">
        <v>100.5</v>
      </c>
      <c r="V66" s="5">
        <v>12</v>
      </c>
      <c r="W66" s="5">
        <v>33</v>
      </c>
      <c r="X66" s="5">
        <v>6</v>
      </c>
      <c r="Y66" s="5">
        <v>13.5</v>
      </c>
      <c r="Z66" s="5">
        <v>3</v>
      </c>
      <c r="AA66" s="5">
        <v>4.5</v>
      </c>
      <c r="AB66" s="5">
        <v>3</v>
      </c>
      <c r="AC66" s="5">
        <v>10.5</v>
      </c>
      <c r="AD66" s="5">
        <v>1.5</v>
      </c>
      <c r="AE66" s="5">
        <v>7.5</v>
      </c>
      <c r="AF66" s="5">
        <v>9</v>
      </c>
      <c r="AG66" s="5">
        <v>6</v>
      </c>
      <c r="AH66" s="5">
        <v>1.5</v>
      </c>
      <c r="AI66" s="5">
        <v>1.5</v>
      </c>
      <c r="AJ66" s="5">
        <v>33</v>
      </c>
      <c r="AK66">
        <v>1992</v>
      </c>
      <c r="AL66" t="s">
        <v>648</v>
      </c>
      <c r="AM66" s="1">
        <v>33703</v>
      </c>
      <c r="AN66">
        <v>200</v>
      </c>
      <c r="AO66">
        <v>201</v>
      </c>
      <c r="AP66" t="s">
        <v>496</v>
      </c>
    </row>
    <row r="67" spans="1:42" x14ac:dyDescent="0.35">
      <c r="A67" t="s">
        <v>534</v>
      </c>
      <c r="B67" t="s">
        <v>643</v>
      </c>
      <c r="C67" t="s">
        <v>504</v>
      </c>
      <c r="D67">
        <v>2012</v>
      </c>
      <c r="E67">
        <v>3</v>
      </c>
      <c r="F67">
        <v>1</v>
      </c>
      <c r="G67">
        <v>4</v>
      </c>
      <c r="H67">
        <f>Table1[[#This Row],[Games Before Injury]]*Table1[[#This Row],[Minutes per Game]]</f>
        <v>2542</v>
      </c>
      <c r="I67">
        <v>82</v>
      </c>
      <c r="J67">
        <f>Table1[[#This Row],[Minutes]]/Table1[[#This Row],[Games Played]]</f>
        <v>31</v>
      </c>
      <c r="K67">
        <v>0</v>
      </c>
      <c r="L67">
        <v>0</v>
      </c>
      <c r="M67" s="1">
        <v>41212</v>
      </c>
      <c r="N67" s="1">
        <v>41445</v>
      </c>
      <c r="O67">
        <v>6</v>
      </c>
      <c r="P67">
        <f>Table1[[#This Row],[Season Year]]-Table1[[#This Row],[Birth Year]]</f>
        <v>25</v>
      </c>
      <c r="Q67" t="s">
        <v>501</v>
      </c>
      <c r="R67" t="s">
        <v>501</v>
      </c>
      <c r="S67">
        <f>DATEDIF(Table1[[#This Row],[Date Occurred]],Table1[[#This Row],[Date Returned]],"d")</f>
        <v>0</v>
      </c>
      <c r="T67">
        <v>82</v>
      </c>
      <c r="U67" s="5">
        <v>2542</v>
      </c>
      <c r="V67" s="5">
        <f>576/Table1[[#This Row],[Games Played]]</f>
        <v>7.024390243902439</v>
      </c>
      <c r="W67" s="5">
        <v>746.19999999999993</v>
      </c>
      <c r="X67" s="5">
        <v>65.600000000000009</v>
      </c>
      <c r="Y67" s="5">
        <v>221.4</v>
      </c>
      <c r="Z67" s="5">
        <v>164</v>
      </c>
      <c r="AA67" s="5">
        <v>205</v>
      </c>
      <c r="AB67" s="5">
        <v>131.20000000000002</v>
      </c>
      <c r="AC67" s="5">
        <v>196.79999999999998</v>
      </c>
      <c r="AD67" s="5">
        <v>73.8</v>
      </c>
      <c r="AE67" s="5">
        <v>246</v>
      </c>
      <c r="AF67" s="5">
        <v>319.8</v>
      </c>
      <c r="AG67" s="5">
        <v>131.20000000000002</v>
      </c>
      <c r="AH67" s="5">
        <v>106.60000000000001</v>
      </c>
      <c r="AI67" s="5">
        <v>32.800000000000004</v>
      </c>
      <c r="AJ67" s="5">
        <v>844.6</v>
      </c>
      <c r="AK67">
        <v>1987</v>
      </c>
      <c r="AL67" t="s">
        <v>493</v>
      </c>
      <c r="AM67" s="1">
        <v>31926</v>
      </c>
      <c r="AN67">
        <v>198</v>
      </c>
      <c r="AO67">
        <v>225</v>
      </c>
      <c r="AP67" t="s">
        <v>500</v>
      </c>
    </row>
    <row r="68" spans="1:42" x14ac:dyDescent="0.35">
      <c r="A68" t="s">
        <v>534</v>
      </c>
      <c r="B68" t="s">
        <v>643</v>
      </c>
      <c r="C68" t="s">
        <v>506</v>
      </c>
      <c r="D68">
        <v>2014</v>
      </c>
      <c r="E68">
        <v>5</v>
      </c>
      <c r="F68">
        <v>1</v>
      </c>
      <c r="G68">
        <v>6</v>
      </c>
      <c r="H68">
        <f>Table1[[#This Row],[Games Before Injury]]*Table1[[#This Row],[Minutes per Game]]</f>
        <v>1008.6</v>
      </c>
      <c r="I68">
        <v>82</v>
      </c>
      <c r="J68">
        <f>Table1[[#This Row],[Minutes]]/Table1[[#This Row],[Games Played]]</f>
        <v>12.3</v>
      </c>
      <c r="K68">
        <v>0</v>
      </c>
      <c r="L68">
        <v>0</v>
      </c>
      <c r="M68" s="1">
        <v>41940</v>
      </c>
      <c r="N68" s="1">
        <v>42171</v>
      </c>
      <c r="O68">
        <v>7</v>
      </c>
      <c r="P68">
        <f>Table1[[#This Row],[Season Year]]-Table1[[#This Row],[Birth Year]]</f>
        <v>27</v>
      </c>
      <c r="Q68" t="s">
        <v>501</v>
      </c>
      <c r="R68" t="s">
        <v>501</v>
      </c>
      <c r="S68">
        <f>DATEDIF(Table1[[#This Row],[Date Occurred]],Table1[[#This Row],[Date Returned]],"d")</f>
        <v>0</v>
      </c>
      <c r="T68">
        <v>54</v>
      </c>
      <c r="U68" s="5">
        <v>664.2</v>
      </c>
      <c r="V68" s="5">
        <v>86.4</v>
      </c>
      <c r="W68" s="5">
        <v>183.6</v>
      </c>
      <c r="X68" s="5">
        <v>10.8</v>
      </c>
      <c r="Y68" s="5">
        <v>32.4</v>
      </c>
      <c r="Z68" s="5">
        <v>54</v>
      </c>
      <c r="AA68" s="5">
        <v>75.599999999999994</v>
      </c>
      <c r="AB68" s="5">
        <v>32.4</v>
      </c>
      <c r="AC68" s="5">
        <v>59.400000000000006</v>
      </c>
      <c r="AD68" s="5">
        <v>37.799999999999997</v>
      </c>
      <c r="AE68" s="5">
        <v>59.400000000000006</v>
      </c>
      <c r="AF68" s="5">
        <v>91.8</v>
      </c>
      <c r="AG68" s="5">
        <v>27</v>
      </c>
      <c r="AH68" s="5">
        <v>32.4</v>
      </c>
      <c r="AI68" s="5">
        <v>5.4</v>
      </c>
      <c r="AJ68" s="5">
        <v>243</v>
      </c>
      <c r="AK68">
        <v>1987</v>
      </c>
      <c r="AL68" t="s">
        <v>493</v>
      </c>
      <c r="AM68" s="1">
        <v>31926</v>
      </c>
      <c r="AN68">
        <v>198</v>
      </c>
      <c r="AO68">
        <v>225</v>
      </c>
      <c r="AP68" t="s">
        <v>500</v>
      </c>
    </row>
    <row r="69" spans="1:42" x14ac:dyDescent="0.35">
      <c r="A69" t="s">
        <v>534</v>
      </c>
      <c r="B69" t="s">
        <v>643</v>
      </c>
      <c r="C69" t="s">
        <v>507</v>
      </c>
      <c r="D69">
        <v>2015</v>
      </c>
      <c r="E69">
        <v>6</v>
      </c>
      <c r="F69">
        <v>1</v>
      </c>
      <c r="G69">
        <v>7</v>
      </c>
      <c r="H69">
        <f>Table1[[#This Row],[Games Before Injury]]*Table1[[#This Row],[Minutes per Game]]</f>
        <v>1836.8</v>
      </c>
      <c r="I69">
        <v>82</v>
      </c>
      <c r="J69">
        <f>Table1[[#This Row],[Minutes]]/Table1[[#This Row],[Games Played]]</f>
        <v>22.4</v>
      </c>
      <c r="K69">
        <v>0</v>
      </c>
      <c r="L69">
        <v>0</v>
      </c>
      <c r="M69" s="1">
        <v>42304</v>
      </c>
      <c r="N69" s="1">
        <v>42540</v>
      </c>
      <c r="O69">
        <v>8</v>
      </c>
      <c r="P69">
        <f>Table1[[#This Row],[Season Year]]-Table1[[#This Row],[Birth Year]]</f>
        <v>28</v>
      </c>
      <c r="Q69" t="s">
        <v>501</v>
      </c>
      <c r="R69" t="s">
        <v>501</v>
      </c>
      <c r="S69">
        <f>DATEDIF(Table1[[#This Row],[Date Occurred]],Table1[[#This Row],[Date Returned]],"d")</f>
        <v>0</v>
      </c>
      <c r="T69">
        <v>73</v>
      </c>
      <c r="U69" s="5">
        <v>1635.1999999999998</v>
      </c>
      <c r="V69" s="5">
        <v>131.4</v>
      </c>
      <c r="W69" s="5">
        <v>255.5</v>
      </c>
      <c r="X69" s="5">
        <v>14.600000000000001</v>
      </c>
      <c r="Y69" s="5">
        <v>58.400000000000006</v>
      </c>
      <c r="Z69" s="5">
        <v>43.8</v>
      </c>
      <c r="AA69" s="5">
        <v>65.7</v>
      </c>
      <c r="AB69" s="5">
        <v>58.400000000000006</v>
      </c>
      <c r="AC69" s="5">
        <v>167.89999999999998</v>
      </c>
      <c r="AD69" s="5">
        <v>58.400000000000006</v>
      </c>
      <c r="AE69" s="5">
        <v>182.5</v>
      </c>
      <c r="AF69" s="5">
        <v>248.2</v>
      </c>
      <c r="AG69" s="5">
        <v>73</v>
      </c>
      <c r="AH69" s="5">
        <v>65.7</v>
      </c>
      <c r="AI69" s="5">
        <v>14.600000000000001</v>
      </c>
      <c r="AJ69" s="5">
        <v>328.5</v>
      </c>
      <c r="AK69">
        <v>1987</v>
      </c>
      <c r="AL69" t="s">
        <v>493</v>
      </c>
      <c r="AM69" s="1">
        <v>31926</v>
      </c>
      <c r="AN69">
        <v>198</v>
      </c>
      <c r="AO69">
        <v>225</v>
      </c>
      <c r="AP69" t="s">
        <v>500</v>
      </c>
    </row>
    <row r="70" spans="1:42" x14ac:dyDescent="0.35">
      <c r="A70" t="s">
        <v>534</v>
      </c>
      <c r="B70" t="s">
        <v>643</v>
      </c>
      <c r="C70" t="s">
        <v>503</v>
      </c>
      <c r="D70">
        <v>2011</v>
      </c>
      <c r="E70">
        <v>2</v>
      </c>
      <c r="F70">
        <v>1</v>
      </c>
      <c r="G70">
        <v>3</v>
      </c>
      <c r="H70">
        <f>Table1[[#This Row],[Games Before Injury]]*Table1[[#This Row],[Minutes per Game]]</f>
        <v>1914</v>
      </c>
      <c r="I70">
        <f>66</f>
        <v>66</v>
      </c>
      <c r="J70" s="4">
        <f>Table1[[#This Row],[Minutes]]/Table1[[#This Row],[Games Played]]</f>
        <v>29</v>
      </c>
      <c r="K70">
        <v>0</v>
      </c>
      <c r="L70">
        <v>0</v>
      </c>
      <c r="M70" s="1">
        <v>40902</v>
      </c>
      <c r="N70" s="1">
        <v>41081</v>
      </c>
      <c r="O70">
        <v>9</v>
      </c>
      <c r="P70">
        <f>Table1[[#This Row],[Season Year]]-Table1[[#This Row],[Birth Year]]</f>
        <v>24</v>
      </c>
      <c r="Q70" t="s">
        <v>501</v>
      </c>
      <c r="R70" t="s">
        <v>501</v>
      </c>
      <c r="S70">
        <f>DATEDIF(Table1[[#This Row],[Date Occurred]],Table1[[#This Row],[Date Returned]],"d")</f>
        <v>0</v>
      </c>
      <c r="T70">
        <v>63</v>
      </c>
      <c r="U70" s="5">
        <v>1827</v>
      </c>
      <c r="V70" s="5">
        <v>226.8</v>
      </c>
      <c r="W70" s="5">
        <v>548.09999999999991</v>
      </c>
      <c r="X70" s="5">
        <v>44.099999999999994</v>
      </c>
      <c r="Y70" s="5">
        <v>138.60000000000002</v>
      </c>
      <c r="Z70" s="5">
        <v>170.10000000000002</v>
      </c>
      <c r="AA70" s="5">
        <v>214.2</v>
      </c>
      <c r="AB70" s="5">
        <v>113.4</v>
      </c>
      <c r="AC70" s="5">
        <v>151.19999999999999</v>
      </c>
      <c r="AD70" s="5">
        <v>100.80000000000001</v>
      </c>
      <c r="AE70" s="5">
        <v>220.5</v>
      </c>
      <c r="AF70" s="5">
        <v>321.29999999999995</v>
      </c>
      <c r="AG70" s="5">
        <v>113.4</v>
      </c>
      <c r="AH70" s="5">
        <v>81.900000000000006</v>
      </c>
      <c r="AI70" s="5">
        <v>18.899999999999999</v>
      </c>
      <c r="AJ70" s="5">
        <v>667.8</v>
      </c>
      <c r="AK70">
        <v>1987</v>
      </c>
      <c r="AL70" t="s">
        <v>493</v>
      </c>
      <c r="AM70" s="1">
        <v>31926</v>
      </c>
      <c r="AN70">
        <v>198</v>
      </c>
      <c r="AO70">
        <v>225</v>
      </c>
      <c r="AP70" t="s">
        <v>500</v>
      </c>
    </row>
    <row r="71" spans="1:42" x14ac:dyDescent="0.35">
      <c r="A71" t="s">
        <v>534</v>
      </c>
      <c r="B71" t="s">
        <v>643</v>
      </c>
      <c r="C71" t="s">
        <v>505</v>
      </c>
      <c r="D71">
        <v>2013</v>
      </c>
      <c r="E71">
        <v>4</v>
      </c>
      <c r="F71">
        <v>1</v>
      </c>
      <c r="G71">
        <v>5</v>
      </c>
      <c r="H71">
        <f>Table1[[#This Row],[Games Before Injury]]*Table1[[#This Row],[Minutes per Game]]</f>
        <v>1287.3999999999999</v>
      </c>
      <c r="I71">
        <v>82</v>
      </c>
      <c r="J71">
        <f>Table1[[#This Row],[Minutes]]/Table1[[#This Row],[Games Played]]</f>
        <v>15.7</v>
      </c>
      <c r="K71">
        <v>0</v>
      </c>
      <c r="L71">
        <v>0</v>
      </c>
      <c r="M71" s="1">
        <v>41576</v>
      </c>
      <c r="N71" s="1">
        <v>41805</v>
      </c>
      <c r="O71">
        <v>10</v>
      </c>
      <c r="P71">
        <f>Table1[[#This Row],[Season Year]]-Table1[[#This Row],[Birth Year]]</f>
        <v>26</v>
      </c>
      <c r="Q71" t="s">
        <v>501</v>
      </c>
      <c r="R71" t="s">
        <v>501</v>
      </c>
      <c r="S71">
        <f>DATEDIF(Table1[[#This Row],[Date Occurred]],Table1[[#This Row],[Date Returned]],"d")</f>
        <v>0</v>
      </c>
      <c r="T71">
        <v>65</v>
      </c>
      <c r="U71" s="5">
        <v>1020.5</v>
      </c>
      <c r="V71" s="5">
        <v>97.5</v>
      </c>
      <c r="W71" s="5">
        <v>234</v>
      </c>
      <c r="X71" s="5">
        <v>19.5</v>
      </c>
      <c r="Y71" s="5">
        <v>58.5</v>
      </c>
      <c r="Z71" s="5">
        <v>45.5</v>
      </c>
      <c r="AA71" s="5">
        <v>58.5</v>
      </c>
      <c r="AB71" s="5">
        <v>45.5</v>
      </c>
      <c r="AC71" s="5">
        <v>97.5</v>
      </c>
      <c r="AD71" s="5">
        <v>32.5</v>
      </c>
      <c r="AE71" s="5">
        <v>117</v>
      </c>
      <c r="AF71" s="5">
        <v>149.5</v>
      </c>
      <c r="AG71" s="5">
        <v>45.5</v>
      </c>
      <c r="AH71" s="5">
        <v>39</v>
      </c>
      <c r="AI71" s="5">
        <v>13</v>
      </c>
      <c r="AJ71" s="5">
        <v>260</v>
      </c>
      <c r="AK71">
        <v>1987</v>
      </c>
      <c r="AL71" t="s">
        <v>493</v>
      </c>
      <c r="AM71" s="1">
        <v>31926</v>
      </c>
      <c r="AN71">
        <v>198</v>
      </c>
      <c r="AO71">
        <v>225</v>
      </c>
      <c r="AP71" t="s">
        <v>500</v>
      </c>
    </row>
    <row r="72" spans="1:42" x14ac:dyDescent="0.35">
      <c r="A72" t="s">
        <v>568</v>
      </c>
      <c r="B72" t="s">
        <v>643</v>
      </c>
      <c r="C72" t="s">
        <v>503</v>
      </c>
      <c r="D72">
        <v>2011</v>
      </c>
      <c r="E72">
        <v>2</v>
      </c>
      <c r="F72">
        <v>1</v>
      </c>
      <c r="G72">
        <v>10</v>
      </c>
      <c r="H72">
        <f>Table1[[#This Row],[Games Before Injury]]*Table1[[#This Row],[Minutes per Game]]</f>
        <v>2164.7999999999997</v>
      </c>
      <c r="I72">
        <f>66</f>
        <v>66</v>
      </c>
      <c r="J72" s="4">
        <f>Table1[[#This Row],[Minutes]]/Table1[[#This Row],[Games Played]]</f>
        <v>32.799999999999997</v>
      </c>
      <c r="K72">
        <v>0</v>
      </c>
      <c r="L72">
        <v>0</v>
      </c>
      <c r="M72" s="1">
        <v>40902</v>
      </c>
      <c r="N72" s="1">
        <v>41081</v>
      </c>
      <c r="O72">
        <v>2</v>
      </c>
      <c r="P72">
        <f>Table1[[#This Row],[Season Year]]-Table1[[#This Row],[Birth Year]]</f>
        <v>29</v>
      </c>
      <c r="Q72" t="s">
        <v>501</v>
      </c>
      <c r="R72" t="s">
        <v>501</v>
      </c>
      <c r="S72">
        <f>DATEDIF(Table1[[#This Row],[Date Occurred]],Table1[[#This Row],[Date Returned]],"d")</f>
        <v>0</v>
      </c>
      <c r="T72">
        <v>47</v>
      </c>
      <c r="U72" s="5">
        <v>1541.6</v>
      </c>
      <c r="V72" s="5">
        <v>314.90000000000003</v>
      </c>
      <c r="W72" s="5">
        <v>653.30000000000007</v>
      </c>
      <c r="X72" s="5">
        <v>4.7</v>
      </c>
      <c r="Y72" s="5">
        <v>18.8</v>
      </c>
      <c r="Z72" s="5">
        <v>188</v>
      </c>
      <c r="AA72" s="5">
        <v>244.4</v>
      </c>
      <c r="AB72" s="5">
        <v>112.8</v>
      </c>
      <c r="AC72" s="5">
        <v>136.29999999999998</v>
      </c>
      <c r="AD72" s="5">
        <v>108.1</v>
      </c>
      <c r="AE72" s="5">
        <v>263.2</v>
      </c>
      <c r="AF72" s="5">
        <v>366.59999999999997</v>
      </c>
      <c r="AG72" s="5">
        <v>51.7</v>
      </c>
      <c r="AH72" s="5">
        <v>37.6</v>
      </c>
      <c r="AI72" s="5">
        <v>47</v>
      </c>
      <c r="AJ72" s="5">
        <v>822.5</v>
      </c>
      <c r="AK72">
        <v>1982</v>
      </c>
      <c r="AL72" t="s">
        <v>650</v>
      </c>
      <c r="AM72" s="1">
        <v>30240</v>
      </c>
      <c r="AN72">
        <v>200</v>
      </c>
      <c r="AO72">
        <v>201</v>
      </c>
      <c r="AP72" t="s">
        <v>498</v>
      </c>
    </row>
    <row r="73" spans="1:42" x14ac:dyDescent="0.35">
      <c r="A73" t="s">
        <v>568</v>
      </c>
      <c r="B73" t="s">
        <v>643</v>
      </c>
      <c r="C73" t="s">
        <v>506</v>
      </c>
      <c r="D73">
        <v>2014</v>
      </c>
      <c r="E73">
        <v>5</v>
      </c>
      <c r="F73">
        <v>1</v>
      </c>
      <c r="G73">
        <v>12</v>
      </c>
      <c r="H73">
        <f>Table1[[#This Row],[Games Before Injury]]*Table1[[#This Row],[Minutes per Game]]</f>
        <v>1730.2</v>
      </c>
      <c r="I73">
        <v>82</v>
      </c>
      <c r="J73">
        <f>Table1[[#This Row],[Minutes]]/Table1[[#This Row],[Games Played]]</f>
        <v>21.1</v>
      </c>
      <c r="K73">
        <v>0</v>
      </c>
      <c r="L73">
        <v>0</v>
      </c>
      <c r="M73" s="1">
        <v>41940</v>
      </c>
      <c r="N73" s="1">
        <v>42171</v>
      </c>
      <c r="O73">
        <v>3</v>
      </c>
      <c r="P73">
        <f>Table1[[#This Row],[Season Year]]-Table1[[#This Row],[Birth Year]]</f>
        <v>32</v>
      </c>
      <c r="Q73" t="s">
        <v>501</v>
      </c>
      <c r="R73" t="s">
        <v>501</v>
      </c>
      <c r="S73">
        <f>DATEDIF(Table1[[#This Row],[Date Occurred]],Table1[[#This Row],[Date Returned]],"d")</f>
        <v>0</v>
      </c>
      <c r="T73">
        <v>59</v>
      </c>
      <c r="U73" s="5">
        <v>1244.9000000000001</v>
      </c>
      <c r="V73" s="5">
        <v>271.39999999999998</v>
      </c>
      <c r="W73" s="5">
        <v>489.70000000000005</v>
      </c>
      <c r="X73" s="5">
        <v>0</v>
      </c>
      <c r="Y73" s="5">
        <v>5.9</v>
      </c>
      <c r="Z73" s="5">
        <v>0</v>
      </c>
      <c r="AA73" s="5">
        <v>271.39999999999998</v>
      </c>
      <c r="AB73" s="5">
        <v>218.3</v>
      </c>
      <c r="AC73" s="5">
        <v>330.4</v>
      </c>
      <c r="AD73" s="5">
        <v>33.158000000000001</v>
      </c>
      <c r="AE73" s="5">
        <v>32.863</v>
      </c>
      <c r="AF73" s="5">
        <v>135.69999999999999</v>
      </c>
      <c r="AG73" s="5">
        <v>188.8</v>
      </c>
      <c r="AH73" s="5">
        <v>42.48</v>
      </c>
      <c r="AI73" s="5">
        <v>112.1</v>
      </c>
      <c r="AJ73" s="5">
        <v>47.2</v>
      </c>
      <c r="AK73">
        <v>1982</v>
      </c>
      <c r="AL73" t="s">
        <v>650</v>
      </c>
      <c r="AM73" s="1">
        <v>30240</v>
      </c>
      <c r="AN73">
        <v>200</v>
      </c>
      <c r="AO73">
        <v>201</v>
      </c>
      <c r="AP73" t="s">
        <v>498</v>
      </c>
    </row>
    <row r="74" spans="1:42" x14ac:dyDescent="0.35">
      <c r="A74" t="s">
        <v>568</v>
      </c>
      <c r="B74" t="s">
        <v>643</v>
      </c>
      <c r="C74" t="s">
        <v>507</v>
      </c>
      <c r="D74">
        <v>2015</v>
      </c>
      <c r="E74">
        <v>6</v>
      </c>
      <c r="F74">
        <v>1</v>
      </c>
      <c r="G74">
        <v>13</v>
      </c>
      <c r="H74">
        <f>Table1[[#This Row],[Games Before Injury]]*Table1[[#This Row],[Minutes per Game]]</f>
        <v>1205.3999999999999</v>
      </c>
      <c r="I74">
        <v>82</v>
      </c>
      <c r="J74">
        <f>Table1[[#This Row],[Minutes]]/Table1[[#This Row],[Games Played]]</f>
        <v>14.7</v>
      </c>
      <c r="K74">
        <v>0</v>
      </c>
      <c r="L74">
        <v>0</v>
      </c>
      <c r="M74" s="1">
        <v>42304</v>
      </c>
      <c r="N74" s="1">
        <v>42540</v>
      </c>
      <c r="O74">
        <v>5</v>
      </c>
      <c r="P74">
        <f>Table1[[#This Row],[Season Year]]-Table1[[#This Row],[Birth Year]]</f>
        <v>33</v>
      </c>
      <c r="Q74" t="s">
        <v>501</v>
      </c>
      <c r="R74" t="s">
        <v>501</v>
      </c>
      <c r="S74">
        <f>DATEDIF(Table1[[#This Row],[Date Occurred]],Table1[[#This Row],[Date Returned]],"d")</f>
        <v>0</v>
      </c>
      <c r="T74">
        <v>52</v>
      </c>
      <c r="U74" s="5">
        <v>764.4</v>
      </c>
      <c r="V74" s="5">
        <v>124.8</v>
      </c>
      <c r="W74" s="5">
        <v>223.6</v>
      </c>
      <c r="X74" s="5">
        <v>0</v>
      </c>
      <c r="Y74" s="5">
        <v>0</v>
      </c>
      <c r="Z74" s="5">
        <v>52</v>
      </c>
      <c r="AA74" s="5">
        <v>67.600000000000009</v>
      </c>
      <c r="AB74" s="5">
        <v>46.800000000000004</v>
      </c>
      <c r="AC74" s="5">
        <v>93.600000000000009</v>
      </c>
      <c r="AD74" s="5">
        <v>67.600000000000009</v>
      </c>
      <c r="AE74" s="5">
        <v>156</v>
      </c>
      <c r="AF74" s="5">
        <v>223.6</v>
      </c>
      <c r="AG74" s="5">
        <v>26</v>
      </c>
      <c r="AH74" s="5">
        <v>15.6</v>
      </c>
      <c r="AI74" s="5">
        <v>41.6</v>
      </c>
      <c r="AJ74" s="5">
        <v>301.59999999999997</v>
      </c>
      <c r="AK74">
        <v>1982</v>
      </c>
      <c r="AL74" t="s">
        <v>650</v>
      </c>
      <c r="AM74" s="1">
        <v>30240</v>
      </c>
      <c r="AN74">
        <v>200</v>
      </c>
      <c r="AO74">
        <v>201</v>
      </c>
      <c r="AP74" t="s">
        <v>498</v>
      </c>
    </row>
    <row r="75" spans="1:42" x14ac:dyDescent="0.35">
      <c r="A75" t="s">
        <v>568</v>
      </c>
      <c r="B75" t="s">
        <v>643</v>
      </c>
      <c r="C75" t="s">
        <v>505</v>
      </c>
      <c r="D75">
        <v>2013</v>
      </c>
      <c r="E75">
        <v>4</v>
      </c>
      <c r="F75">
        <v>1</v>
      </c>
      <c r="G75">
        <v>11</v>
      </c>
      <c r="H75">
        <f>Table1[[#This Row],[Games Before Injury]]*Table1[[#This Row],[Minutes per Game]]</f>
        <v>1853.2</v>
      </c>
      <c r="I75">
        <v>82</v>
      </c>
      <c r="J75">
        <f>Table1[[#This Row],[Minutes]]/Table1[[#This Row],[Games Played]]</f>
        <v>22.6</v>
      </c>
      <c r="K75">
        <v>0</v>
      </c>
      <c r="L75">
        <v>0</v>
      </c>
      <c r="M75" s="1">
        <v>41576</v>
      </c>
      <c r="N75" s="1">
        <v>41805</v>
      </c>
      <c r="O75">
        <v>6</v>
      </c>
      <c r="P75">
        <f>Table1[[#This Row],[Season Year]]-Table1[[#This Row],[Birth Year]]</f>
        <v>31</v>
      </c>
      <c r="Q75" t="s">
        <v>501</v>
      </c>
      <c r="R75" t="s">
        <v>501</v>
      </c>
      <c r="S75">
        <f>DATEDIF(Table1[[#This Row],[Date Occurred]],Table1[[#This Row],[Date Returned]],"d")</f>
        <v>0</v>
      </c>
      <c r="T75">
        <v>65</v>
      </c>
      <c r="U75" s="5">
        <v>1469</v>
      </c>
      <c r="V75" s="5">
        <v>312</v>
      </c>
      <c r="W75" s="5">
        <v>559</v>
      </c>
      <c r="X75" s="5">
        <v>0</v>
      </c>
      <c r="Y75" s="5">
        <v>0</v>
      </c>
      <c r="Z75" s="5">
        <v>0</v>
      </c>
      <c r="AA75" s="5">
        <v>312</v>
      </c>
      <c r="AB75" s="5">
        <v>208</v>
      </c>
      <c r="AC75" s="5">
        <v>318.5</v>
      </c>
      <c r="AD75" s="5">
        <v>36.205000000000005</v>
      </c>
      <c r="AE75" s="5">
        <v>36.205000000000005</v>
      </c>
      <c r="AF75" s="5">
        <v>149.5</v>
      </c>
      <c r="AG75" s="5">
        <v>201.5</v>
      </c>
      <c r="AH75" s="5">
        <v>48.034999999999997</v>
      </c>
      <c r="AI75" s="5">
        <v>110.5</v>
      </c>
      <c r="AJ75" s="5">
        <v>32.5</v>
      </c>
      <c r="AK75">
        <v>1982</v>
      </c>
      <c r="AL75" t="s">
        <v>650</v>
      </c>
      <c r="AM75" s="1">
        <v>30240</v>
      </c>
      <c r="AN75">
        <v>200</v>
      </c>
      <c r="AO75">
        <v>201</v>
      </c>
      <c r="AP75" t="s">
        <v>498</v>
      </c>
    </row>
    <row r="76" spans="1:42" x14ac:dyDescent="0.35">
      <c r="A76" t="s">
        <v>544</v>
      </c>
      <c r="B76" t="s">
        <v>643</v>
      </c>
      <c r="C76" t="s">
        <v>504</v>
      </c>
      <c r="D76">
        <v>2012</v>
      </c>
      <c r="E76">
        <v>3</v>
      </c>
      <c r="F76">
        <v>1</v>
      </c>
      <c r="G76">
        <v>8</v>
      </c>
      <c r="H76">
        <f>Table1[[#This Row],[Games Before Injury]]*Table1[[#This Row],[Minutes per Game]]</f>
        <v>2353.4</v>
      </c>
      <c r="I76">
        <v>82</v>
      </c>
      <c r="J76">
        <f>Table1[[#This Row],[Minutes]]/Table1[[#This Row],[Games Played]]</f>
        <v>28.7</v>
      </c>
      <c r="K76">
        <v>0</v>
      </c>
      <c r="L76">
        <v>0</v>
      </c>
      <c r="M76" s="1">
        <v>41212</v>
      </c>
      <c r="N76" s="1">
        <v>41445</v>
      </c>
      <c r="O76">
        <v>11</v>
      </c>
      <c r="P76">
        <f>Table1[[#This Row],[Season Year]]-Table1[[#This Row],[Birth Year]]</f>
        <v>25</v>
      </c>
      <c r="Q76" t="s">
        <v>501</v>
      </c>
      <c r="R76" t="s">
        <v>501</v>
      </c>
      <c r="S76">
        <f>DATEDIF(Table1[[#This Row],[Date Occurred]],Table1[[#This Row],[Date Returned]],"d")</f>
        <v>0</v>
      </c>
      <c r="T76">
        <v>81</v>
      </c>
      <c r="U76" s="5">
        <v>2324.6999999999998</v>
      </c>
      <c r="V76" s="5">
        <f>576/Table1[[#This Row],[Games Played]]</f>
        <v>7.1111111111111107</v>
      </c>
      <c r="W76" s="5">
        <v>607.5</v>
      </c>
      <c r="X76" s="5">
        <v>8.1</v>
      </c>
      <c r="Y76" s="5">
        <v>16.2</v>
      </c>
      <c r="Z76" s="5">
        <v>137.69999999999999</v>
      </c>
      <c r="AA76" s="5">
        <v>186.29999999999998</v>
      </c>
      <c r="AB76" s="5">
        <v>113.39999999999999</v>
      </c>
      <c r="AC76" s="5">
        <v>299.7</v>
      </c>
      <c r="AD76" s="5">
        <v>226.79999999999998</v>
      </c>
      <c r="AE76" s="5">
        <v>380.7</v>
      </c>
      <c r="AF76" s="5">
        <v>607.5</v>
      </c>
      <c r="AG76" s="5">
        <v>121.5</v>
      </c>
      <c r="AH76" s="5">
        <v>81</v>
      </c>
      <c r="AI76" s="5">
        <v>113.39999999999999</v>
      </c>
      <c r="AJ76" s="5">
        <v>810</v>
      </c>
      <c r="AK76">
        <v>1987</v>
      </c>
      <c r="AL76" t="s">
        <v>493</v>
      </c>
      <c r="AM76" s="1">
        <v>31898</v>
      </c>
      <c r="AN76">
        <v>206</v>
      </c>
      <c r="AO76">
        <v>240</v>
      </c>
      <c r="AP76" t="s">
        <v>498</v>
      </c>
    </row>
    <row r="77" spans="1:42" x14ac:dyDescent="0.35">
      <c r="A77" t="s">
        <v>544</v>
      </c>
      <c r="B77" t="s">
        <v>643</v>
      </c>
      <c r="C77" t="s">
        <v>506</v>
      </c>
      <c r="D77">
        <v>2014</v>
      </c>
      <c r="E77">
        <v>5</v>
      </c>
      <c r="F77">
        <v>1</v>
      </c>
      <c r="G77">
        <v>10</v>
      </c>
      <c r="H77">
        <f>Table1[[#This Row],[Games Before Injury]]*Table1[[#This Row],[Minutes per Game]]</f>
        <v>2164.7999999999997</v>
      </c>
      <c r="I77">
        <v>82</v>
      </c>
      <c r="J77">
        <f>Table1[[#This Row],[Minutes]]/Table1[[#This Row],[Games Played]]</f>
        <v>26.4</v>
      </c>
      <c r="K77">
        <v>0</v>
      </c>
      <c r="L77">
        <v>0</v>
      </c>
      <c r="M77" s="1">
        <v>41940</v>
      </c>
      <c r="N77" s="1">
        <v>42171</v>
      </c>
      <c r="O77">
        <v>2</v>
      </c>
      <c r="P77">
        <f>Table1[[#This Row],[Season Year]]-Table1[[#This Row],[Birth Year]]</f>
        <v>27</v>
      </c>
      <c r="Q77" t="s">
        <v>501</v>
      </c>
      <c r="R77" t="s">
        <v>501</v>
      </c>
      <c r="S77">
        <f>DATEDIF(Table1[[#This Row],[Date Occurred]],Table1[[#This Row],[Date Returned]],"d")</f>
        <v>0</v>
      </c>
      <c r="T77">
        <v>75</v>
      </c>
      <c r="U77" s="5">
        <v>1980</v>
      </c>
      <c r="V77" s="5">
        <v>300</v>
      </c>
      <c r="W77" s="5">
        <v>517.5</v>
      </c>
      <c r="X77" s="5">
        <v>22.5</v>
      </c>
      <c r="Y77" s="5">
        <v>45</v>
      </c>
      <c r="Z77" s="5">
        <v>82.5</v>
      </c>
      <c r="AA77" s="5">
        <v>127.5</v>
      </c>
      <c r="AB77" s="5">
        <v>112.5</v>
      </c>
      <c r="AC77" s="5">
        <v>225</v>
      </c>
      <c r="AD77" s="5">
        <v>157.5</v>
      </c>
      <c r="AE77" s="5">
        <v>300</v>
      </c>
      <c r="AF77" s="5">
        <v>457.5</v>
      </c>
      <c r="AG77" s="5">
        <v>120</v>
      </c>
      <c r="AH77" s="5">
        <v>45</v>
      </c>
      <c r="AI77" s="5">
        <v>60</v>
      </c>
      <c r="AJ77" s="5">
        <v>697.5</v>
      </c>
      <c r="AK77">
        <v>1987</v>
      </c>
      <c r="AL77" t="s">
        <v>493</v>
      </c>
      <c r="AM77" s="1">
        <v>31898</v>
      </c>
      <c r="AN77">
        <v>206</v>
      </c>
      <c r="AO77">
        <v>240</v>
      </c>
      <c r="AP77" t="s">
        <v>498</v>
      </c>
    </row>
    <row r="78" spans="1:42" x14ac:dyDescent="0.35">
      <c r="A78" t="s">
        <v>544</v>
      </c>
      <c r="B78" t="s">
        <v>643</v>
      </c>
      <c r="C78" t="s">
        <v>507</v>
      </c>
      <c r="D78">
        <v>2015</v>
      </c>
      <c r="E78">
        <v>6</v>
      </c>
      <c r="F78">
        <v>1</v>
      </c>
      <c r="G78">
        <v>11</v>
      </c>
      <c r="H78">
        <f>Table1[[#This Row],[Games Before Injury]]*Table1[[#This Row],[Minutes per Game]]</f>
        <v>1869.6000000000001</v>
      </c>
      <c r="I78">
        <v>82</v>
      </c>
      <c r="J78">
        <f>Table1[[#This Row],[Minutes]]/Table1[[#This Row],[Games Played]]</f>
        <v>22.8</v>
      </c>
      <c r="K78">
        <v>0</v>
      </c>
      <c r="L78">
        <v>0</v>
      </c>
      <c r="M78" s="1">
        <v>42304</v>
      </c>
      <c r="N78" s="1">
        <v>42540</v>
      </c>
      <c r="O78">
        <v>2</v>
      </c>
      <c r="P78">
        <f>Table1[[#This Row],[Season Year]]-Table1[[#This Row],[Birth Year]]</f>
        <v>28</v>
      </c>
      <c r="Q78" t="s">
        <v>501</v>
      </c>
      <c r="R78" t="s">
        <v>501</v>
      </c>
      <c r="S78">
        <f>DATEDIF(Table1[[#This Row],[Date Occurred]],Table1[[#This Row],[Date Returned]],"d")</f>
        <v>0</v>
      </c>
      <c r="T78">
        <v>79</v>
      </c>
      <c r="U78" s="5">
        <v>1801.2</v>
      </c>
      <c r="V78" s="5">
        <v>252.8</v>
      </c>
      <c r="W78" s="5">
        <v>426.6</v>
      </c>
      <c r="X78" s="5">
        <v>7.9</v>
      </c>
      <c r="Y78" s="5">
        <v>39.5</v>
      </c>
      <c r="Z78" s="5">
        <v>71.100000000000009</v>
      </c>
      <c r="AA78" s="5">
        <v>118.5</v>
      </c>
      <c r="AB78" s="5">
        <v>94.8</v>
      </c>
      <c r="AC78" s="5">
        <v>213.3</v>
      </c>
      <c r="AD78" s="5">
        <v>181.7</v>
      </c>
      <c r="AE78" s="5">
        <v>323.89999999999998</v>
      </c>
      <c r="AF78" s="5">
        <v>505.6</v>
      </c>
      <c r="AG78" s="5">
        <v>134.29999999999998</v>
      </c>
      <c r="AH78" s="5">
        <v>55.3</v>
      </c>
      <c r="AI78" s="5">
        <v>86.9</v>
      </c>
      <c r="AJ78" s="5">
        <v>576.69999999999993</v>
      </c>
      <c r="AK78">
        <v>1987</v>
      </c>
      <c r="AL78" t="s">
        <v>493</v>
      </c>
      <c r="AM78" s="1">
        <v>31898</v>
      </c>
      <c r="AN78">
        <v>206</v>
      </c>
      <c r="AO78">
        <v>240</v>
      </c>
      <c r="AP78" t="s">
        <v>498</v>
      </c>
    </row>
    <row r="79" spans="1:42" x14ac:dyDescent="0.35">
      <c r="A79" t="s">
        <v>544</v>
      </c>
      <c r="B79" t="s">
        <v>643</v>
      </c>
      <c r="C79" t="s">
        <v>508</v>
      </c>
      <c r="D79">
        <v>2016</v>
      </c>
      <c r="E79">
        <v>7</v>
      </c>
      <c r="F79">
        <v>1</v>
      </c>
      <c r="G79">
        <v>12</v>
      </c>
      <c r="H79">
        <f>Table1[[#This Row],[Games Before Injury]]*Table1[[#This Row],[Minutes per Game]]</f>
        <v>1648.2</v>
      </c>
      <c r="I79">
        <v>82</v>
      </c>
      <c r="J79">
        <f>Table1[[#This Row],[Minutes]]/Table1[[#This Row],[Games Played]]</f>
        <v>20.100000000000001</v>
      </c>
      <c r="K79">
        <v>0</v>
      </c>
      <c r="L79">
        <v>0</v>
      </c>
      <c r="M79" s="1">
        <v>42668</v>
      </c>
      <c r="N79" s="1">
        <v>42898</v>
      </c>
      <c r="O79">
        <v>3</v>
      </c>
      <c r="P79">
        <f>Table1[[#This Row],[Season Year]]-Table1[[#This Row],[Birth Year]]</f>
        <v>29</v>
      </c>
      <c r="Q79" t="s">
        <v>501</v>
      </c>
      <c r="R79" t="s">
        <v>501</v>
      </c>
      <c r="S79">
        <f>DATEDIF(Table1[[#This Row],[Date Occurred]],Table1[[#This Row],[Date Returned]],"d")</f>
        <v>0</v>
      </c>
      <c r="T79">
        <v>80</v>
      </c>
      <c r="U79" s="5">
        <v>1608</v>
      </c>
      <c r="V79" s="5">
        <v>216</v>
      </c>
      <c r="W79" s="5">
        <v>368</v>
      </c>
      <c r="X79" s="5">
        <v>24</v>
      </c>
      <c r="Y79" s="5">
        <v>64</v>
      </c>
      <c r="Z79" s="5">
        <v>64</v>
      </c>
      <c r="AA79" s="5">
        <v>104</v>
      </c>
      <c r="AB79" s="5">
        <v>80</v>
      </c>
      <c r="AC79" s="5">
        <v>208</v>
      </c>
      <c r="AD79" s="5">
        <v>120</v>
      </c>
      <c r="AE79" s="5">
        <v>248</v>
      </c>
      <c r="AF79" s="5">
        <v>368</v>
      </c>
      <c r="AG79" s="5">
        <v>144</v>
      </c>
      <c r="AH79" s="5">
        <v>48</v>
      </c>
      <c r="AI79" s="5">
        <v>64</v>
      </c>
      <c r="AJ79" s="5">
        <v>520</v>
      </c>
      <c r="AK79">
        <v>1987</v>
      </c>
      <c r="AL79" t="s">
        <v>493</v>
      </c>
      <c r="AM79" s="1">
        <v>31898</v>
      </c>
      <c r="AN79">
        <v>206</v>
      </c>
      <c r="AO79">
        <v>240</v>
      </c>
      <c r="AP79" t="s">
        <v>498</v>
      </c>
    </row>
    <row r="80" spans="1:42" x14ac:dyDescent="0.35">
      <c r="A80" t="s">
        <v>544</v>
      </c>
      <c r="B80" t="s">
        <v>643</v>
      </c>
      <c r="C80" t="s">
        <v>509</v>
      </c>
      <c r="D80">
        <v>2017</v>
      </c>
      <c r="E80">
        <v>8</v>
      </c>
      <c r="F80">
        <v>1</v>
      </c>
      <c r="G80">
        <v>13</v>
      </c>
      <c r="H80">
        <f>Table1[[#This Row],[Games Before Injury]]*Table1[[#This Row],[Minutes per Game]]</f>
        <v>1295.6000000000001</v>
      </c>
      <c r="I80">
        <v>82</v>
      </c>
      <c r="J80">
        <f>Table1[[#This Row],[Minutes]]/Table1[[#This Row],[Games Played]]</f>
        <v>15.8</v>
      </c>
      <c r="K80">
        <v>0</v>
      </c>
      <c r="L80">
        <v>0</v>
      </c>
      <c r="M80" s="1">
        <v>43030</v>
      </c>
      <c r="N80" s="1">
        <v>43259</v>
      </c>
      <c r="O80">
        <v>1</v>
      </c>
      <c r="P80">
        <f>Table1[[#This Row],[Season Year]]-Table1[[#This Row],[Birth Year]]</f>
        <v>30</v>
      </c>
      <c r="Q80" t="s">
        <v>501</v>
      </c>
      <c r="R80" t="s">
        <v>501</v>
      </c>
      <c r="S80">
        <f>DATEDIF(Table1[[#This Row],[Date Occurred]],Table1[[#This Row],[Date Returned]],"d")</f>
        <v>0</v>
      </c>
      <c r="T80">
        <v>74</v>
      </c>
      <c r="U80" s="5">
        <v>1169.2</v>
      </c>
      <c r="V80" s="5">
        <v>140.6</v>
      </c>
      <c r="W80" s="5">
        <v>259</v>
      </c>
      <c r="X80" s="5">
        <v>7.4</v>
      </c>
      <c r="Y80" s="5">
        <v>29.6</v>
      </c>
      <c r="Z80" s="5">
        <v>51.8</v>
      </c>
      <c r="AA80" s="5">
        <v>81.400000000000006</v>
      </c>
      <c r="AB80" s="5">
        <v>51.8</v>
      </c>
      <c r="AC80" s="5">
        <v>192.4</v>
      </c>
      <c r="AD80" s="5">
        <v>125.8</v>
      </c>
      <c r="AE80" s="5">
        <v>207.2</v>
      </c>
      <c r="AF80" s="5">
        <v>333</v>
      </c>
      <c r="AG80" s="5">
        <v>118.4</v>
      </c>
      <c r="AH80" s="5">
        <v>44.4</v>
      </c>
      <c r="AI80" s="5">
        <v>44.4</v>
      </c>
      <c r="AJ80" s="5">
        <v>340.4</v>
      </c>
      <c r="AK80">
        <v>1987</v>
      </c>
      <c r="AL80" t="s">
        <v>493</v>
      </c>
      <c r="AM80" s="1">
        <v>31898</v>
      </c>
      <c r="AN80">
        <v>206</v>
      </c>
      <c r="AO80">
        <v>240</v>
      </c>
      <c r="AP80" t="s">
        <v>498</v>
      </c>
    </row>
    <row r="81" spans="1:42" x14ac:dyDescent="0.35">
      <c r="A81" t="s">
        <v>544</v>
      </c>
      <c r="B81" t="s">
        <v>643</v>
      </c>
      <c r="C81" t="s">
        <v>510</v>
      </c>
      <c r="D81">
        <v>2018</v>
      </c>
      <c r="E81">
        <v>9</v>
      </c>
      <c r="F81">
        <v>1</v>
      </c>
      <c r="G81">
        <v>14</v>
      </c>
      <c r="H81">
        <f>Table1[[#This Row],[Games Before Injury]]*Table1[[#This Row],[Minutes per Game]]</f>
        <v>852.80000000000007</v>
      </c>
      <c r="I81">
        <v>82</v>
      </c>
      <c r="J81">
        <f>Table1[[#This Row],[Minutes]]/Table1[[#This Row],[Games Played]]</f>
        <v>10.4</v>
      </c>
      <c r="K81">
        <v>0</v>
      </c>
      <c r="L81">
        <v>0</v>
      </c>
      <c r="M81" s="1">
        <v>43389</v>
      </c>
      <c r="N81" s="1">
        <v>43629</v>
      </c>
      <c r="O81">
        <v>1</v>
      </c>
      <c r="P81">
        <f>Table1[[#This Row],[Season Year]]-Table1[[#This Row],[Birth Year]]</f>
        <v>31</v>
      </c>
      <c r="Q81" t="s">
        <v>501</v>
      </c>
      <c r="R81" t="s">
        <v>501</v>
      </c>
      <c r="S81">
        <f>DATEDIF(Table1[[#This Row],[Date Occurred]],Table1[[#This Row],[Date Returned]],"d")</f>
        <v>0</v>
      </c>
      <c r="T81">
        <v>51</v>
      </c>
      <c r="U81" s="5">
        <v>530.4</v>
      </c>
      <c r="V81" s="5">
        <v>76.5</v>
      </c>
      <c r="W81" s="5">
        <v>158.1</v>
      </c>
      <c r="X81" s="5">
        <v>10.200000000000001</v>
      </c>
      <c r="Y81" s="5">
        <v>40.800000000000004</v>
      </c>
      <c r="Z81" s="5">
        <v>30.599999999999998</v>
      </c>
      <c r="AA81" s="5">
        <v>40.800000000000004</v>
      </c>
      <c r="AB81" s="5">
        <v>45.9</v>
      </c>
      <c r="AC81" s="5">
        <v>96.899999999999991</v>
      </c>
      <c r="AD81" s="5">
        <v>45.9</v>
      </c>
      <c r="AE81" s="5">
        <v>102</v>
      </c>
      <c r="AF81" s="5">
        <v>147.9</v>
      </c>
      <c r="AG81" s="5">
        <v>61.199999999999996</v>
      </c>
      <c r="AH81" s="5">
        <v>15.299999999999999</v>
      </c>
      <c r="AI81" s="5">
        <v>15.299999999999999</v>
      </c>
      <c r="AJ81" s="5">
        <v>198.9</v>
      </c>
      <c r="AK81">
        <v>1987</v>
      </c>
      <c r="AL81" t="s">
        <v>493</v>
      </c>
      <c r="AM81" s="1">
        <v>31898</v>
      </c>
      <c r="AN81">
        <v>206</v>
      </c>
      <c r="AO81">
        <v>240</v>
      </c>
      <c r="AP81" t="s">
        <v>498</v>
      </c>
    </row>
    <row r="82" spans="1:42" x14ac:dyDescent="0.35">
      <c r="A82" t="s">
        <v>544</v>
      </c>
      <c r="B82" t="s">
        <v>643</v>
      </c>
      <c r="C82" t="s">
        <v>505</v>
      </c>
      <c r="D82">
        <v>2013</v>
      </c>
      <c r="E82">
        <v>4</v>
      </c>
      <c r="F82">
        <v>1</v>
      </c>
      <c r="G82">
        <v>9</v>
      </c>
      <c r="H82">
        <f>Table1[[#This Row],[Games Before Injury]]*Table1[[#This Row],[Minutes per Game]]</f>
        <v>2361.6</v>
      </c>
      <c r="I82">
        <v>82</v>
      </c>
      <c r="J82">
        <f>Table1[[#This Row],[Minutes]]/Table1[[#This Row],[Games Played]]</f>
        <v>28.799999999999997</v>
      </c>
      <c r="K82">
        <v>0</v>
      </c>
      <c r="L82">
        <v>0</v>
      </c>
      <c r="M82" s="1">
        <v>41576</v>
      </c>
      <c r="N82" s="1">
        <v>41805</v>
      </c>
      <c r="O82">
        <v>2</v>
      </c>
      <c r="P82">
        <f>Table1[[#This Row],[Season Year]]-Table1[[#This Row],[Birth Year]]</f>
        <v>26</v>
      </c>
      <c r="Q82" t="s">
        <v>501</v>
      </c>
      <c r="R82" t="s">
        <v>501</v>
      </c>
      <c r="S82">
        <f>DATEDIF(Table1[[#This Row],[Date Occurred]],Table1[[#This Row],[Date Returned]],"d")</f>
        <v>0</v>
      </c>
      <c r="T82">
        <v>77</v>
      </c>
      <c r="U82" s="5">
        <v>2217.6</v>
      </c>
      <c r="V82" s="5">
        <v>346.5</v>
      </c>
      <c r="W82" s="5">
        <v>608.30000000000007</v>
      </c>
      <c r="X82" s="5">
        <v>23.099999999999998</v>
      </c>
      <c r="Y82" s="5">
        <v>69.3</v>
      </c>
      <c r="Z82" s="5">
        <v>92.399999999999991</v>
      </c>
      <c r="AA82" s="5">
        <v>146.29999999999998</v>
      </c>
      <c r="AB82" s="5">
        <v>123.2</v>
      </c>
      <c r="AC82" s="5">
        <v>269.5</v>
      </c>
      <c r="AD82" s="5">
        <v>169.4</v>
      </c>
      <c r="AE82" s="5">
        <v>331.09999999999997</v>
      </c>
      <c r="AF82" s="5">
        <v>508.2</v>
      </c>
      <c r="AG82" s="5">
        <v>115.5</v>
      </c>
      <c r="AH82" s="5">
        <v>53.9</v>
      </c>
      <c r="AI82" s="5">
        <v>84.7</v>
      </c>
      <c r="AJ82" s="5">
        <v>800.80000000000007</v>
      </c>
      <c r="AK82">
        <v>1987</v>
      </c>
      <c r="AL82" t="s">
        <v>493</v>
      </c>
      <c r="AM82" s="1">
        <v>31898</v>
      </c>
      <c r="AN82">
        <v>206</v>
      </c>
      <c r="AO82">
        <v>240</v>
      </c>
      <c r="AP82" t="s">
        <v>498</v>
      </c>
    </row>
    <row r="83" spans="1:42" x14ac:dyDescent="0.35">
      <c r="A83" t="s">
        <v>544</v>
      </c>
      <c r="B83" t="s">
        <v>643</v>
      </c>
      <c r="C83" t="s">
        <v>503</v>
      </c>
      <c r="D83">
        <v>2011</v>
      </c>
      <c r="E83">
        <v>2</v>
      </c>
      <c r="F83">
        <v>1</v>
      </c>
      <c r="G83">
        <v>7</v>
      </c>
      <c r="H83">
        <f>Table1[[#This Row],[Games Before Injury]]*Table1[[#This Row],[Minutes per Game]]</f>
        <v>1603.8</v>
      </c>
      <c r="I83">
        <f>66</f>
        <v>66</v>
      </c>
      <c r="J83" s="4">
        <f>Table1[[#This Row],[Minutes]]/Table1[[#This Row],[Games Played]]</f>
        <v>24.3</v>
      </c>
      <c r="K83">
        <v>0</v>
      </c>
      <c r="L83">
        <v>0</v>
      </c>
      <c r="M83" s="1">
        <v>40902</v>
      </c>
      <c r="N83" s="1">
        <v>41081</v>
      </c>
      <c r="O83">
        <v>3</v>
      </c>
      <c r="P83">
        <f>Table1[[#This Row],[Season Year]]-Table1[[#This Row],[Birth Year]]</f>
        <v>24</v>
      </c>
      <c r="Q83" t="s">
        <v>501</v>
      </c>
      <c r="R83" t="s">
        <v>501</v>
      </c>
      <c r="S83">
        <f>DATEDIF(Table1[[#This Row],[Date Occurred]],Table1[[#This Row],[Date Returned]],"d")</f>
        <v>0</v>
      </c>
      <c r="T83">
        <v>64</v>
      </c>
      <c r="U83" s="5">
        <v>1555.2</v>
      </c>
      <c r="V83" s="5">
        <v>198.4</v>
      </c>
      <c r="W83" s="5">
        <v>339.2</v>
      </c>
      <c r="X83" s="5">
        <v>0</v>
      </c>
      <c r="Y83" s="5">
        <v>6.4</v>
      </c>
      <c r="Z83" s="5">
        <v>57.6</v>
      </c>
      <c r="AA83" s="5">
        <v>83.2</v>
      </c>
      <c r="AB83" s="5">
        <v>96</v>
      </c>
      <c r="AC83" s="5">
        <v>211.2</v>
      </c>
      <c r="AD83" s="5">
        <v>147.19999999999999</v>
      </c>
      <c r="AE83" s="5">
        <v>256</v>
      </c>
      <c r="AF83" s="5">
        <v>409.6</v>
      </c>
      <c r="AG83" s="5">
        <v>76.8</v>
      </c>
      <c r="AH83" s="5">
        <v>32</v>
      </c>
      <c r="AI83" s="5">
        <v>70.400000000000006</v>
      </c>
      <c r="AJ83" s="5">
        <v>454.4</v>
      </c>
      <c r="AK83">
        <v>1987</v>
      </c>
      <c r="AL83" t="s">
        <v>493</v>
      </c>
      <c r="AM83" s="1">
        <v>31898</v>
      </c>
      <c r="AN83">
        <v>206</v>
      </c>
      <c r="AO83">
        <v>240</v>
      </c>
      <c r="AP83" t="s">
        <v>498</v>
      </c>
    </row>
    <row r="84" spans="1:42" x14ac:dyDescent="0.35">
      <c r="A84" t="s">
        <v>574</v>
      </c>
      <c r="B84" t="s">
        <v>643</v>
      </c>
      <c r="C84" t="s">
        <v>503</v>
      </c>
      <c r="D84">
        <v>2011</v>
      </c>
      <c r="E84">
        <v>2</v>
      </c>
      <c r="F84">
        <v>1</v>
      </c>
      <c r="G84">
        <v>8</v>
      </c>
      <c r="H84">
        <f>Table1[[#This Row],[Games Before Injury]]*Table1[[#This Row],[Minutes per Game]]</f>
        <v>2072.4</v>
      </c>
      <c r="I84">
        <f>66</f>
        <v>66</v>
      </c>
      <c r="J84" s="4">
        <f>Table1[[#This Row],[Minutes]]/Table1[[#This Row],[Games Played]]</f>
        <v>31.4</v>
      </c>
      <c r="K84">
        <v>0</v>
      </c>
      <c r="L84">
        <v>0</v>
      </c>
      <c r="M84" s="1">
        <v>40902</v>
      </c>
      <c r="N84" s="1">
        <v>41081</v>
      </c>
      <c r="O84">
        <v>1</v>
      </c>
      <c r="P84">
        <f>Table1[[#This Row],[Season Year]]-Table1[[#This Row],[Birth Year]]</f>
        <v>29</v>
      </c>
      <c r="Q84" t="s">
        <v>501</v>
      </c>
      <c r="R84" t="s">
        <v>501</v>
      </c>
      <c r="S84">
        <f>DATEDIF(Table1[[#This Row],[Date Occurred]],Table1[[#This Row],[Date Returned]],"d")</f>
        <v>0</v>
      </c>
      <c r="T84">
        <v>25</v>
      </c>
      <c r="U84" s="5">
        <v>785</v>
      </c>
      <c r="V84" s="5">
        <v>114.99999999999999</v>
      </c>
      <c r="W84" s="5">
        <v>222.5</v>
      </c>
      <c r="X84" s="5">
        <v>0</v>
      </c>
      <c r="Y84" s="5">
        <v>5</v>
      </c>
      <c r="Z84" s="5">
        <v>42.5</v>
      </c>
      <c r="AA84" s="5">
        <v>65</v>
      </c>
      <c r="AB84" s="5">
        <v>45</v>
      </c>
      <c r="AC84" s="5">
        <v>62.5</v>
      </c>
      <c r="AD84" s="5">
        <v>110.00000000000001</v>
      </c>
      <c r="AE84" s="5">
        <v>177.5</v>
      </c>
      <c r="AF84" s="5">
        <v>287.5</v>
      </c>
      <c r="AG84" s="5">
        <v>42.5</v>
      </c>
      <c r="AH84" s="5">
        <v>35</v>
      </c>
      <c r="AI84" s="5">
        <v>17.5</v>
      </c>
      <c r="AJ84" s="5">
        <v>270</v>
      </c>
      <c r="AK84">
        <v>1982</v>
      </c>
      <c r="AL84" t="s">
        <v>652</v>
      </c>
      <c r="AM84" s="1">
        <v>30222</v>
      </c>
      <c r="AN84">
        <v>200</v>
      </c>
      <c r="AO84">
        <v>201</v>
      </c>
      <c r="AP84" t="s">
        <v>499</v>
      </c>
    </row>
    <row r="85" spans="1:42" x14ac:dyDescent="0.35">
      <c r="A85" t="s">
        <v>574</v>
      </c>
      <c r="B85" t="s">
        <v>643</v>
      </c>
      <c r="C85" t="s">
        <v>504</v>
      </c>
      <c r="D85">
        <v>2012</v>
      </c>
      <c r="E85">
        <v>3</v>
      </c>
      <c r="F85">
        <v>1</v>
      </c>
      <c r="G85">
        <v>9</v>
      </c>
      <c r="H85">
        <f>Table1[[#This Row],[Games Before Injury]]*Table1[[#This Row],[Minutes per Game]]</f>
        <v>2952</v>
      </c>
      <c r="I85">
        <v>82</v>
      </c>
      <c r="J85">
        <f>Table1[[#This Row],[Minutes]]/Table1[[#This Row],[Games Played]]</f>
        <v>36</v>
      </c>
      <c r="K85">
        <v>0</v>
      </c>
      <c r="L85">
        <v>0</v>
      </c>
      <c r="M85" s="1">
        <v>41212</v>
      </c>
      <c r="N85" s="1">
        <v>41445</v>
      </c>
      <c r="O85">
        <v>3</v>
      </c>
      <c r="P85">
        <f>Table1[[#This Row],[Season Year]]-Table1[[#This Row],[Birth Year]]</f>
        <v>30</v>
      </c>
      <c r="Q85" t="s">
        <v>501</v>
      </c>
      <c r="R85" t="s">
        <v>501</v>
      </c>
      <c r="S85">
        <f>DATEDIF(Table1[[#This Row],[Date Occurred]],Table1[[#This Row],[Date Returned]],"d")</f>
        <v>0</v>
      </c>
      <c r="T85">
        <v>25</v>
      </c>
      <c r="U85" s="5">
        <v>900</v>
      </c>
      <c r="V85" s="5">
        <f>576/Table1[[#This Row],[Games Played]]</f>
        <v>23.04</v>
      </c>
      <c r="W85" s="5">
        <v>290</v>
      </c>
      <c r="X85" s="5">
        <v>0</v>
      </c>
      <c r="Y85" s="5">
        <v>5</v>
      </c>
      <c r="Z85" s="5">
        <v>77.5</v>
      </c>
      <c r="AA85" s="5">
        <v>102.49999999999999</v>
      </c>
      <c r="AB85" s="5">
        <v>45</v>
      </c>
      <c r="AC85" s="5">
        <v>67.5</v>
      </c>
      <c r="AD85" s="5">
        <v>137.5</v>
      </c>
      <c r="AE85" s="5">
        <v>222.5</v>
      </c>
      <c r="AF85" s="5">
        <v>360</v>
      </c>
      <c r="AG85" s="5">
        <v>85</v>
      </c>
      <c r="AH85" s="5">
        <v>37.5</v>
      </c>
      <c r="AI85" s="5">
        <v>15</v>
      </c>
      <c r="AJ85" s="5">
        <v>352.5</v>
      </c>
      <c r="AK85">
        <v>1982</v>
      </c>
      <c r="AL85" t="s">
        <v>652</v>
      </c>
      <c r="AM85" s="1">
        <v>30222</v>
      </c>
      <c r="AN85">
        <v>200</v>
      </c>
      <c r="AO85">
        <v>201</v>
      </c>
      <c r="AP85" t="s">
        <v>499</v>
      </c>
    </row>
    <row r="86" spans="1:42" x14ac:dyDescent="0.35">
      <c r="A86" t="s">
        <v>574</v>
      </c>
      <c r="B86" t="s">
        <v>643</v>
      </c>
      <c r="C86" t="s">
        <v>506</v>
      </c>
      <c r="D86">
        <v>2014</v>
      </c>
      <c r="E86">
        <v>5</v>
      </c>
      <c r="F86">
        <v>1</v>
      </c>
      <c r="G86">
        <v>11</v>
      </c>
      <c r="H86">
        <f>Table1[[#This Row],[Games Before Injury]]*Table1[[#This Row],[Minutes per Game]]</f>
        <v>2009</v>
      </c>
      <c r="I86">
        <v>82</v>
      </c>
      <c r="J86">
        <f>Table1[[#This Row],[Minutes]]/Table1[[#This Row],[Games Played]]</f>
        <v>24.5</v>
      </c>
      <c r="K86">
        <v>0</v>
      </c>
      <c r="L86">
        <v>0</v>
      </c>
      <c r="M86" s="1">
        <v>41940</v>
      </c>
      <c r="N86" s="1">
        <v>42171</v>
      </c>
      <c r="O86">
        <v>1</v>
      </c>
      <c r="P86">
        <f>Table1[[#This Row],[Season Year]]-Table1[[#This Row],[Birth Year]]</f>
        <v>32</v>
      </c>
      <c r="Q86" t="s">
        <v>501</v>
      </c>
      <c r="R86" t="s">
        <v>501</v>
      </c>
      <c r="S86">
        <f>DATEDIF(Table1[[#This Row],[Date Occurred]],Table1[[#This Row],[Date Returned]],"d")</f>
        <v>0</v>
      </c>
      <c r="T86">
        <v>26</v>
      </c>
      <c r="U86" s="5">
        <v>637</v>
      </c>
      <c r="V86" s="5">
        <v>111.8</v>
      </c>
      <c r="W86" s="5">
        <v>200.20000000000002</v>
      </c>
      <c r="X86" s="5">
        <v>0</v>
      </c>
      <c r="Y86" s="5">
        <v>2.6</v>
      </c>
      <c r="Z86" s="5">
        <v>33.800000000000004</v>
      </c>
      <c r="AA86" s="5">
        <v>44.199999999999996</v>
      </c>
      <c r="AB86" s="5">
        <v>33.800000000000004</v>
      </c>
      <c r="AC86" s="5">
        <v>57.2</v>
      </c>
      <c r="AD86" s="5">
        <v>57.2</v>
      </c>
      <c r="AE86" s="5">
        <v>111.8</v>
      </c>
      <c r="AF86" s="5">
        <v>169</v>
      </c>
      <c r="AG86" s="5">
        <v>33.800000000000004</v>
      </c>
      <c r="AH86" s="5">
        <v>18.2</v>
      </c>
      <c r="AI86" s="5">
        <v>15.6</v>
      </c>
      <c r="AJ86" s="5">
        <v>254.8</v>
      </c>
      <c r="AK86">
        <v>1982</v>
      </c>
      <c r="AL86" t="s">
        <v>652</v>
      </c>
      <c r="AM86" s="1">
        <v>30222</v>
      </c>
      <c r="AN86">
        <v>200</v>
      </c>
      <c r="AO86">
        <v>201</v>
      </c>
      <c r="AP86" t="s">
        <v>499</v>
      </c>
    </row>
    <row r="87" spans="1:42" x14ac:dyDescent="0.35">
      <c r="A87" t="s">
        <v>574</v>
      </c>
      <c r="B87" t="s">
        <v>643</v>
      </c>
      <c r="C87" t="s">
        <v>507</v>
      </c>
      <c r="D87">
        <v>2015</v>
      </c>
      <c r="E87">
        <v>6</v>
      </c>
      <c r="F87">
        <v>1</v>
      </c>
      <c r="G87">
        <v>12</v>
      </c>
      <c r="H87">
        <f>Table1[[#This Row],[Games Before Injury]]*Table1[[#This Row],[Minutes per Game]]</f>
        <v>770.80000000000007</v>
      </c>
      <c r="I87">
        <v>82</v>
      </c>
      <c r="J87">
        <f>Table1[[#This Row],[Minutes]]/Table1[[#This Row],[Games Played]]</f>
        <v>9.4</v>
      </c>
      <c r="K87">
        <v>0</v>
      </c>
      <c r="L87">
        <v>0</v>
      </c>
      <c r="M87" s="1">
        <v>42304</v>
      </c>
      <c r="N87" s="1">
        <v>42540</v>
      </c>
      <c r="O87">
        <v>1</v>
      </c>
      <c r="P87">
        <f>Table1[[#This Row],[Season Year]]-Table1[[#This Row],[Birth Year]]</f>
        <v>33</v>
      </c>
      <c r="Q87" t="s">
        <v>501</v>
      </c>
      <c r="R87" t="s">
        <v>501</v>
      </c>
      <c r="S87">
        <f>DATEDIF(Table1[[#This Row],[Date Occurred]],Table1[[#This Row],[Date Returned]],"d")</f>
        <v>0</v>
      </c>
      <c r="T87">
        <v>53</v>
      </c>
      <c r="U87" s="5">
        <v>498.20000000000005</v>
      </c>
      <c r="V87" s="5">
        <v>53</v>
      </c>
      <c r="W87" s="5">
        <v>121.89999999999999</v>
      </c>
      <c r="X87" s="5">
        <v>0</v>
      </c>
      <c r="Y87" s="5">
        <v>0</v>
      </c>
      <c r="Z87" s="5">
        <v>31.799999999999997</v>
      </c>
      <c r="AA87" s="5">
        <v>47.7</v>
      </c>
      <c r="AB87" s="5">
        <v>21.200000000000003</v>
      </c>
      <c r="AC87" s="5">
        <v>68.900000000000006</v>
      </c>
      <c r="AD87" s="5">
        <v>37.099999999999994</v>
      </c>
      <c r="AE87" s="5">
        <v>106</v>
      </c>
      <c r="AF87" s="5">
        <v>143.10000000000002</v>
      </c>
      <c r="AG87" s="5">
        <v>37.099999999999994</v>
      </c>
      <c r="AH87" s="5">
        <v>15.899999999999999</v>
      </c>
      <c r="AI87" s="5">
        <v>10.600000000000001</v>
      </c>
      <c r="AJ87" s="5">
        <v>106</v>
      </c>
      <c r="AK87">
        <v>1982</v>
      </c>
      <c r="AL87" t="s">
        <v>652</v>
      </c>
      <c r="AM87" s="1">
        <v>30222</v>
      </c>
      <c r="AN87">
        <v>200</v>
      </c>
      <c r="AO87">
        <v>201</v>
      </c>
      <c r="AP87" t="s">
        <v>499</v>
      </c>
    </row>
    <row r="88" spans="1:42" x14ac:dyDescent="0.35">
      <c r="A88" t="s">
        <v>574</v>
      </c>
      <c r="B88" t="s">
        <v>643</v>
      </c>
      <c r="C88" t="s">
        <v>505</v>
      </c>
      <c r="D88">
        <v>2013</v>
      </c>
      <c r="E88">
        <v>4</v>
      </c>
      <c r="F88">
        <v>1</v>
      </c>
      <c r="G88">
        <v>10</v>
      </c>
      <c r="H88">
        <f>Table1[[#This Row],[Games Before Injury]]*Table1[[#This Row],[Minutes per Game]]</f>
        <v>2271.4</v>
      </c>
      <c r="I88">
        <v>82</v>
      </c>
      <c r="J88">
        <f>Table1[[#This Row],[Minutes]]/Table1[[#This Row],[Games Played]]</f>
        <v>27.7</v>
      </c>
      <c r="K88">
        <v>0</v>
      </c>
      <c r="L88">
        <v>0</v>
      </c>
      <c r="M88" s="1">
        <v>41576</v>
      </c>
      <c r="N88" s="1">
        <v>41805</v>
      </c>
      <c r="O88">
        <v>1</v>
      </c>
      <c r="P88">
        <f>Table1[[#This Row],[Season Year]]-Table1[[#This Row],[Birth Year]]</f>
        <v>31</v>
      </c>
      <c r="Q88" t="s">
        <v>501</v>
      </c>
      <c r="R88" t="s">
        <v>501</v>
      </c>
      <c r="S88">
        <f>DATEDIF(Table1[[#This Row],[Date Occurred]],Table1[[#This Row],[Date Returned]],"d")</f>
        <v>0</v>
      </c>
      <c r="T88">
        <v>65</v>
      </c>
      <c r="U88" s="5">
        <v>1800.5</v>
      </c>
      <c r="V88" s="5">
        <v>227.5</v>
      </c>
      <c r="W88" s="5">
        <v>461.5</v>
      </c>
      <c r="X88" s="5">
        <v>0</v>
      </c>
      <c r="Y88" s="5">
        <v>6.5</v>
      </c>
      <c r="Z88" s="5">
        <v>91</v>
      </c>
      <c r="AA88" s="5">
        <v>136.5</v>
      </c>
      <c r="AB88" s="5">
        <v>71.5</v>
      </c>
      <c r="AC88" s="5">
        <v>162.5</v>
      </c>
      <c r="AD88" s="5">
        <v>188.5</v>
      </c>
      <c r="AE88" s="5">
        <v>442</v>
      </c>
      <c r="AF88" s="5">
        <v>630.5</v>
      </c>
      <c r="AG88" s="5">
        <v>143</v>
      </c>
      <c r="AH88" s="5">
        <v>71.5</v>
      </c>
      <c r="AI88" s="5">
        <v>39</v>
      </c>
      <c r="AJ88" s="5">
        <v>546</v>
      </c>
      <c r="AK88">
        <v>1982</v>
      </c>
      <c r="AL88" t="s">
        <v>652</v>
      </c>
      <c r="AM88" s="1">
        <v>30222</v>
      </c>
      <c r="AN88">
        <v>200</v>
      </c>
      <c r="AO88">
        <v>201</v>
      </c>
      <c r="AP88" t="s">
        <v>499</v>
      </c>
    </row>
    <row r="89" spans="1:42" x14ac:dyDescent="0.35">
      <c r="A89" t="s">
        <v>106</v>
      </c>
      <c r="B89" t="s">
        <v>643</v>
      </c>
      <c r="C89" t="s">
        <v>506</v>
      </c>
      <c r="D89">
        <v>2014</v>
      </c>
      <c r="E89">
        <v>5</v>
      </c>
      <c r="F89">
        <v>1</v>
      </c>
      <c r="G89">
        <v>3</v>
      </c>
      <c r="H89">
        <f>Table1[[#This Row],[Games Before Injury]]*Table1[[#This Row],[Minutes per Game]]</f>
        <v>2501</v>
      </c>
      <c r="I89">
        <v>82</v>
      </c>
      <c r="J89">
        <f>Table1[[#This Row],[Minutes]]/Table1[[#This Row],[Games Played]]</f>
        <v>30.5</v>
      </c>
      <c r="K89">
        <v>0</v>
      </c>
      <c r="L89">
        <v>0</v>
      </c>
      <c r="M89" s="1">
        <v>41940</v>
      </c>
      <c r="N89" s="1">
        <v>42171</v>
      </c>
      <c r="O89">
        <v>1</v>
      </c>
      <c r="P89">
        <f>Table1[[#This Row],[Season Year]]-Table1[[#This Row],[Birth Year]]</f>
        <v>21</v>
      </c>
      <c r="Q89" t="s">
        <v>501</v>
      </c>
      <c r="R89" t="s">
        <v>501</v>
      </c>
      <c r="S89">
        <f>DATEDIF(Table1[[#This Row],[Date Occurred]],Table1[[#This Row],[Date Returned]],"d")</f>
        <v>0</v>
      </c>
      <c r="T89">
        <v>82</v>
      </c>
      <c r="U89" s="5">
        <v>2501</v>
      </c>
      <c r="V89" s="5">
        <v>492</v>
      </c>
      <c r="W89" s="5">
        <v>959.4</v>
      </c>
      <c r="X89" s="5">
        <v>0</v>
      </c>
      <c r="Y89" s="5">
        <v>0</v>
      </c>
      <c r="Z89" s="5">
        <v>139.4</v>
      </c>
      <c r="AA89" s="5">
        <v>369</v>
      </c>
      <c r="AB89" s="5">
        <v>123</v>
      </c>
      <c r="AC89" s="5">
        <v>287</v>
      </c>
      <c r="AD89" s="5">
        <v>434.59999999999997</v>
      </c>
      <c r="AE89" s="5">
        <v>664.19999999999993</v>
      </c>
      <c r="AF89" s="5">
        <v>1107</v>
      </c>
      <c r="AG89" s="5">
        <v>57.4</v>
      </c>
      <c r="AH89" s="5">
        <v>73.8</v>
      </c>
      <c r="AI89" s="5">
        <v>155.79999999999998</v>
      </c>
      <c r="AJ89" s="5">
        <v>1131.6000000000001</v>
      </c>
      <c r="AK89">
        <v>1993</v>
      </c>
      <c r="AL89" t="s">
        <v>483</v>
      </c>
      <c r="AM89" s="1">
        <v>34191</v>
      </c>
      <c r="AN89">
        <v>211</v>
      </c>
      <c r="AO89">
        <v>279</v>
      </c>
      <c r="AP89" t="s">
        <v>499</v>
      </c>
    </row>
    <row r="90" spans="1:42" x14ac:dyDescent="0.35">
      <c r="A90" t="s">
        <v>106</v>
      </c>
      <c r="B90" t="s">
        <v>643</v>
      </c>
      <c r="C90" t="s">
        <v>507</v>
      </c>
      <c r="D90">
        <v>2015</v>
      </c>
      <c r="E90">
        <v>6</v>
      </c>
      <c r="F90">
        <v>1</v>
      </c>
      <c r="G90">
        <v>4</v>
      </c>
      <c r="H90">
        <f>Table1[[#This Row],[Games Before Injury]]*Table1[[#This Row],[Minutes per Game]]</f>
        <v>2697.7999999999997</v>
      </c>
      <c r="I90">
        <v>82</v>
      </c>
      <c r="J90">
        <f>Table1[[#This Row],[Minutes]]/Table1[[#This Row],[Games Played]]</f>
        <v>32.9</v>
      </c>
      <c r="K90">
        <v>0</v>
      </c>
      <c r="L90">
        <v>0</v>
      </c>
      <c r="M90" s="1">
        <v>42304</v>
      </c>
      <c r="N90" s="1">
        <v>42540</v>
      </c>
      <c r="O90">
        <v>1</v>
      </c>
      <c r="P90">
        <f>Table1[[#This Row],[Season Year]]-Table1[[#This Row],[Birth Year]]</f>
        <v>22</v>
      </c>
      <c r="Q90" t="s">
        <v>501</v>
      </c>
      <c r="R90" t="s">
        <v>501</v>
      </c>
      <c r="S90">
        <f>DATEDIF(Table1[[#This Row],[Date Occurred]],Table1[[#This Row],[Date Returned]],"d")</f>
        <v>0</v>
      </c>
      <c r="T90">
        <v>81</v>
      </c>
      <c r="U90" s="5">
        <v>2664.9</v>
      </c>
      <c r="V90" s="5">
        <v>550.79999999999995</v>
      </c>
      <c r="W90" s="5">
        <v>1061.0999999999999</v>
      </c>
      <c r="X90" s="5">
        <v>0</v>
      </c>
      <c r="Y90" s="5">
        <v>8.1</v>
      </c>
      <c r="Z90" s="5">
        <v>210.6</v>
      </c>
      <c r="AA90" s="5">
        <v>583.20000000000005</v>
      </c>
      <c r="AB90" s="5">
        <v>153.9</v>
      </c>
      <c r="AC90" s="5">
        <v>243</v>
      </c>
      <c r="AD90" s="5">
        <v>396.90000000000003</v>
      </c>
      <c r="AE90" s="5">
        <v>801.9</v>
      </c>
      <c r="AF90" s="5">
        <v>1198.8</v>
      </c>
      <c r="AG90" s="5">
        <v>64.8</v>
      </c>
      <c r="AH90" s="5">
        <v>121.5</v>
      </c>
      <c r="AI90" s="5">
        <v>113.39999999999999</v>
      </c>
      <c r="AJ90" s="5">
        <v>1312.2</v>
      </c>
      <c r="AK90">
        <v>1993</v>
      </c>
      <c r="AL90" t="s">
        <v>483</v>
      </c>
      <c r="AM90" s="1">
        <v>34191</v>
      </c>
      <c r="AN90">
        <v>211</v>
      </c>
      <c r="AO90">
        <v>279</v>
      </c>
      <c r="AP90" t="s">
        <v>499</v>
      </c>
    </row>
    <row r="91" spans="1:42" x14ac:dyDescent="0.35">
      <c r="A91" t="s">
        <v>106</v>
      </c>
      <c r="B91" t="s">
        <v>13</v>
      </c>
      <c r="C91" s="1" t="s">
        <v>508</v>
      </c>
      <c r="D91">
        <v>0</v>
      </c>
      <c r="E91">
        <v>7</v>
      </c>
      <c r="F91">
        <v>0</v>
      </c>
      <c r="G91">
        <v>5</v>
      </c>
      <c r="H91">
        <f>Table1[[#This Row],[Games Before Injury]]*Table1[[#This Row],[Minutes per Game]]</f>
        <v>297.45679012345681</v>
      </c>
      <c r="I91" s="3">
        <v>10</v>
      </c>
      <c r="J91">
        <f>Table1[[#This Row],[Minutes]]/Table1[[#This Row],[Games Played]]</f>
        <v>29.745679012345679</v>
      </c>
      <c r="K91" s="1">
        <v>42688</v>
      </c>
      <c r="L91" s="1">
        <v>42690</v>
      </c>
      <c r="M91" s="1">
        <v>42668</v>
      </c>
      <c r="N91" s="1">
        <v>42898</v>
      </c>
      <c r="O91">
        <v>1</v>
      </c>
      <c r="P91">
        <f>DATEDIF(Table1[[#This Row],[Birth Date]],Table1[[#This Row],[Date Returned]],"y")</f>
        <v>23</v>
      </c>
      <c r="Q91" t="s">
        <v>501</v>
      </c>
      <c r="R91" t="s">
        <v>9</v>
      </c>
      <c r="S91">
        <f>DATEDIF(Table1[[#This Row],[Date Occurred]],Table1[[#This Row],[Date Returned]],"d")</f>
        <v>2</v>
      </c>
      <c r="T91">
        <v>81</v>
      </c>
      <c r="U91" s="5">
        <v>2409.4</v>
      </c>
      <c r="V91" s="5">
        <v>483</v>
      </c>
      <c r="W91" s="5">
        <v>911</v>
      </c>
      <c r="X91" s="5">
        <v>2</v>
      </c>
      <c r="Y91" s="5">
        <v>7</v>
      </c>
      <c r="Z91" s="5">
        <v>137</v>
      </c>
      <c r="AA91" s="5">
        <v>355</v>
      </c>
      <c r="AB91" s="5">
        <v>152</v>
      </c>
      <c r="AC91" s="5">
        <v>237</v>
      </c>
      <c r="AD91" s="5">
        <v>345</v>
      </c>
      <c r="AE91" s="5">
        <v>770</v>
      </c>
      <c r="AF91" s="5">
        <v>1115</v>
      </c>
      <c r="AG91" s="5">
        <v>90</v>
      </c>
      <c r="AH91" s="5">
        <v>124</v>
      </c>
      <c r="AI91" s="5">
        <v>89</v>
      </c>
      <c r="AJ91" s="5">
        <v>1105</v>
      </c>
      <c r="AK91">
        <v>1993</v>
      </c>
      <c r="AL91" t="s">
        <v>483</v>
      </c>
      <c r="AM91" s="1">
        <v>34191</v>
      </c>
      <c r="AN91">
        <v>211</v>
      </c>
      <c r="AO91">
        <v>279</v>
      </c>
      <c r="AP91" t="s">
        <v>499</v>
      </c>
    </row>
    <row r="92" spans="1:42" x14ac:dyDescent="0.35">
      <c r="A92" t="s">
        <v>106</v>
      </c>
      <c r="B92" t="s">
        <v>108</v>
      </c>
      <c r="C92" s="1" t="s">
        <v>509</v>
      </c>
      <c r="D92">
        <v>0</v>
      </c>
      <c r="E92">
        <v>8</v>
      </c>
      <c r="F92">
        <v>0</v>
      </c>
      <c r="G92">
        <v>6</v>
      </c>
      <c r="H92">
        <f>Table1[[#This Row],[Games Before Injury]]*Table1[[#This Row],[Minutes per Game]]</f>
        <v>1177.8846153846155</v>
      </c>
      <c r="I92">
        <v>35</v>
      </c>
      <c r="J92">
        <f>Table1[[#This Row],[Minutes]]/Table1[[#This Row],[Games Played]]</f>
        <v>33.653846153846153</v>
      </c>
      <c r="K92" s="1">
        <v>43103</v>
      </c>
      <c r="L92" s="1">
        <v>43105</v>
      </c>
      <c r="M92" s="1">
        <v>43030</v>
      </c>
      <c r="N92" s="1">
        <v>43259</v>
      </c>
      <c r="O92">
        <v>2</v>
      </c>
      <c r="P92">
        <f>DATEDIF(Table1[[#This Row],[Birth Date]],Table1[[#This Row],[Date Returned]],"y")</f>
        <v>24</v>
      </c>
      <c r="Q92" t="s">
        <v>32</v>
      </c>
      <c r="R92" t="s">
        <v>27</v>
      </c>
      <c r="S92">
        <f>DATEDIF(Table1[[#This Row],[Date Occurred]],Table1[[#This Row],[Date Returned]],"d")</f>
        <v>2</v>
      </c>
      <c r="T92">
        <v>78</v>
      </c>
      <c r="U92" s="5">
        <v>2625</v>
      </c>
      <c r="V92" s="5">
        <v>466</v>
      </c>
      <c r="W92" s="5">
        <v>881</v>
      </c>
      <c r="X92" s="5">
        <v>0</v>
      </c>
      <c r="Y92" s="5">
        <v>11</v>
      </c>
      <c r="Z92" s="5">
        <v>239</v>
      </c>
      <c r="AA92" s="5">
        <v>395</v>
      </c>
      <c r="AB92" s="5">
        <v>200</v>
      </c>
      <c r="AC92" s="5">
        <v>250</v>
      </c>
      <c r="AD92" s="5">
        <v>399</v>
      </c>
      <c r="AE92" s="5">
        <v>848</v>
      </c>
      <c r="AF92" s="5">
        <v>1247</v>
      </c>
      <c r="AG92" s="5">
        <v>237</v>
      </c>
      <c r="AH92" s="5">
        <v>114</v>
      </c>
      <c r="AI92" s="5">
        <v>127</v>
      </c>
      <c r="AJ92" s="5">
        <v>1171</v>
      </c>
      <c r="AK92">
        <v>1993</v>
      </c>
      <c r="AL92" t="s">
        <v>483</v>
      </c>
      <c r="AM92" s="1">
        <v>34191</v>
      </c>
      <c r="AN92">
        <v>211</v>
      </c>
      <c r="AO92">
        <v>279</v>
      </c>
      <c r="AP92" t="s">
        <v>499</v>
      </c>
    </row>
    <row r="93" spans="1:42" x14ac:dyDescent="0.35">
      <c r="A93" t="s">
        <v>106</v>
      </c>
      <c r="B93" t="s">
        <v>108</v>
      </c>
      <c r="C93" s="1" t="s">
        <v>509</v>
      </c>
      <c r="D93">
        <v>0</v>
      </c>
      <c r="E93">
        <v>8</v>
      </c>
      <c r="F93">
        <v>0</v>
      </c>
      <c r="G93">
        <v>6</v>
      </c>
      <c r="H93">
        <f>Table1[[#This Row],[Games Before Injury]]*Table1[[#This Row],[Minutes per Game]]</f>
        <v>33.653846153846153</v>
      </c>
      <c r="I93" s="3">
        <v>1</v>
      </c>
      <c r="J93">
        <f>Table1[[#This Row],[Minutes]]/Table1[[#This Row],[Games Played]]</f>
        <v>33.653846153846153</v>
      </c>
      <c r="K93" s="1">
        <v>43106</v>
      </c>
      <c r="L93" s="1">
        <v>43108</v>
      </c>
      <c r="M93" s="1">
        <v>43030</v>
      </c>
      <c r="N93" s="1">
        <v>43259</v>
      </c>
      <c r="O93">
        <v>3</v>
      </c>
      <c r="P93">
        <f>DATEDIF(Table1[[#This Row],[Birth Date]],Table1[[#This Row],[Date Returned]],"y")</f>
        <v>24</v>
      </c>
      <c r="Q93" t="s">
        <v>501</v>
      </c>
      <c r="R93" t="s">
        <v>27</v>
      </c>
      <c r="S93">
        <f>DATEDIF(Table1[[#This Row],[Date Occurred]],Table1[[#This Row],[Date Returned]],"d")</f>
        <v>2</v>
      </c>
      <c r="T93">
        <v>78</v>
      </c>
      <c r="U93" s="5">
        <v>2625</v>
      </c>
      <c r="V93" s="5">
        <v>466</v>
      </c>
      <c r="W93" s="5">
        <v>881</v>
      </c>
      <c r="X93" s="5">
        <v>0</v>
      </c>
      <c r="Y93" s="5">
        <v>11</v>
      </c>
      <c r="Z93" s="5">
        <v>239</v>
      </c>
      <c r="AA93" s="5">
        <v>395</v>
      </c>
      <c r="AB93" s="5">
        <v>200</v>
      </c>
      <c r="AC93" s="5">
        <v>250</v>
      </c>
      <c r="AD93" s="5">
        <v>399</v>
      </c>
      <c r="AE93" s="5">
        <v>848</v>
      </c>
      <c r="AF93" s="5">
        <v>1247</v>
      </c>
      <c r="AG93" s="5">
        <v>237</v>
      </c>
      <c r="AH93" s="5">
        <v>114</v>
      </c>
      <c r="AI93" s="5">
        <v>127</v>
      </c>
      <c r="AJ93" s="5">
        <v>1171</v>
      </c>
      <c r="AK93">
        <v>1993</v>
      </c>
      <c r="AL93" t="s">
        <v>483</v>
      </c>
      <c r="AM93" s="1">
        <v>34191</v>
      </c>
      <c r="AN93">
        <v>211</v>
      </c>
      <c r="AO93">
        <v>279</v>
      </c>
      <c r="AP93" t="s">
        <v>499</v>
      </c>
    </row>
    <row r="94" spans="1:42" x14ac:dyDescent="0.35">
      <c r="A94" t="s">
        <v>106</v>
      </c>
      <c r="B94" t="s">
        <v>109</v>
      </c>
      <c r="C94" s="1" t="s">
        <v>509</v>
      </c>
      <c r="D94">
        <v>0</v>
      </c>
      <c r="E94">
        <v>8</v>
      </c>
      <c r="F94">
        <v>0</v>
      </c>
      <c r="G94">
        <v>6</v>
      </c>
      <c r="H94">
        <f>Table1[[#This Row],[Games Before Injury]]*Table1[[#This Row],[Minutes per Game]]</f>
        <v>1379.8076923076924</v>
      </c>
      <c r="I94">
        <v>41</v>
      </c>
      <c r="J94">
        <f>Table1[[#This Row],[Minutes]]/Table1[[#This Row],[Games Played]]</f>
        <v>33.653846153846153</v>
      </c>
      <c r="K94" s="1">
        <v>43199</v>
      </c>
      <c r="L94" s="1">
        <v>43259</v>
      </c>
      <c r="M94" s="1">
        <v>43030</v>
      </c>
      <c r="N94" s="1">
        <v>43259</v>
      </c>
      <c r="O94">
        <v>2</v>
      </c>
      <c r="P94">
        <f>DATEDIF(Table1[[#This Row],[Birth Date]],Table1[[#This Row],[Date Returned]],"y")</f>
        <v>24</v>
      </c>
      <c r="Q94" t="s">
        <v>11</v>
      </c>
      <c r="R94" t="s">
        <v>9</v>
      </c>
      <c r="S94">
        <f>DATEDIF(Table1[[#This Row],[Date Occurred]],Table1[[#This Row],[Date Returned]],"d")</f>
        <v>60</v>
      </c>
      <c r="T94">
        <v>78</v>
      </c>
      <c r="U94" s="5">
        <v>2625</v>
      </c>
      <c r="V94" s="5">
        <v>466</v>
      </c>
      <c r="W94" s="5">
        <v>881</v>
      </c>
      <c r="X94" s="5">
        <v>0</v>
      </c>
      <c r="Y94" s="5">
        <v>11</v>
      </c>
      <c r="Z94" s="5">
        <v>239</v>
      </c>
      <c r="AA94" s="5">
        <v>395</v>
      </c>
      <c r="AB94" s="5">
        <v>200</v>
      </c>
      <c r="AC94" s="5">
        <v>250</v>
      </c>
      <c r="AD94" s="5">
        <v>399</v>
      </c>
      <c r="AE94" s="5">
        <v>848</v>
      </c>
      <c r="AF94" s="5">
        <v>1247</v>
      </c>
      <c r="AG94" s="5">
        <v>237</v>
      </c>
      <c r="AH94" s="5">
        <v>114</v>
      </c>
      <c r="AI94" s="5">
        <v>127</v>
      </c>
      <c r="AJ94" s="5">
        <v>1171</v>
      </c>
      <c r="AK94">
        <v>1993</v>
      </c>
      <c r="AL94" t="s">
        <v>483</v>
      </c>
      <c r="AM94" s="1">
        <v>34191</v>
      </c>
      <c r="AN94">
        <v>211</v>
      </c>
      <c r="AO94">
        <v>279</v>
      </c>
      <c r="AP94" t="s">
        <v>499</v>
      </c>
    </row>
    <row r="95" spans="1:42" x14ac:dyDescent="0.35">
      <c r="A95" t="s">
        <v>106</v>
      </c>
      <c r="B95" t="s">
        <v>10</v>
      </c>
      <c r="C95" s="1" t="s">
        <v>510</v>
      </c>
      <c r="D95">
        <v>0</v>
      </c>
      <c r="E95">
        <v>9</v>
      </c>
      <c r="F95">
        <v>0</v>
      </c>
      <c r="G95">
        <v>7</v>
      </c>
      <c r="H95">
        <f>Table1[[#This Row],[Games Before Injury]]*Table1[[#This Row],[Minutes per Game]]</f>
        <v>1474.33417721519</v>
      </c>
      <c r="I95" s="3">
        <v>44</v>
      </c>
      <c r="J95">
        <f>Table1[[#This Row],[Minutes]]/Table1[[#This Row],[Games Played]]</f>
        <v>33.507594936708863</v>
      </c>
      <c r="K95" s="1">
        <v>43484</v>
      </c>
      <c r="L95" s="1">
        <v>43490</v>
      </c>
      <c r="M95" s="1">
        <v>43389</v>
      </c>
      <c r="N95" s="1">
        <v>43629</v>
      </c>
      <c r="O95">
        <v>1</v>
      </c>
      <c r="P95">
        <f>DATEDIF(Table1[[#This Row],[Birth Date]],Table1[[#This Row],[Date Returned]],"y")</f>
        <v>25</v>
      </c>
      <c r="Q95" t="s">
        <v>501</v>
      </c>
      <c r="R95" t="s">
        <v>12</v>
      </c>
      <c r="S95">
        <f>DATEDIF(Table1[[#This Row],[Date Occurred]],Table1[[#This Row],[Date Returned]],"d")</f>
        <v>6</v>
      </c>
      <c r="T95">
        <v>79</v>
      </c>
      <c r="U95" s="5">
        <v>2647.1</v>
      </c>
      <c r="V95" s="5">
        <v>561</v>
      </c>
      <c r="W95" s="5">
        <v>1052</v>
      </c>
      <c r="X95" s="5">
        <v>5</v>
      </c>
      <c r="Y95" s="5">
        <v>38</v>
      </c>
      <c r="Z95" s="5">
        <v>243</v>
      </c>
      <c r="AA95" s="5">
        <v>412</v>
      </c>
      <c r="AB95" s="5">
        <v>175</v>
      </c>
      <c r="AC95" s="5">
        <v>272</v>
      </c>
      <c r="AD95" s="5">
        <v>423</v>
      </c>
      <c r="AE95" s="5">
        <v>809</v>
      </c>
      <c r="AF95" s="5">
        <v>1232</v>
      </c>
      <c r="AG95" s="5">
        <v>112</v>
      </c>
      <c r="AH95" s="5">
        <v>136</v>
      </c>
      <c r="AI95" s="5">
        <v>138</v>
      </c>
      <c r="AJ95" s="5">
        <v>1370</v>
      </c>
      <c r="AK95">
        <v>1993</v>
      </c>
      <c r="AL95" t="s">
        <v>483</v>
      </c>
      <c r="AM95" s="1">
        <v>34191</v>
      </c>
      <c r="AN95">
        <v>211</v>
      </c>
      <c r="AO95">
        <v>279</v>
      </c>
      <c r="AP95" t="s">
        <v>499</v>
      </c>
    </row>
    <row r="96" spans="1:42" x14ac:dyDescent="0.35">
      <c r="A96" t="s">
        <v>106</v>
      </c>
      <c r="B96" t="s">
        <v>110</v>
      </c>
      <c r="C96" s="1" t="s">
        <v>511</v>
      </c>
      <c r="D96">
        <v>0</v>
      </c>
      <c r="E96">
        <v>10</v>
      </c>
      <c r="F96">
        <v>0</v>
      </c>
      <c r="G96">
        <v>8</v>
      </c>
      <c r="H96">
        <f>Table1[[#This Row],[Games Before Injury]]*Table1[[#This Row],[Minutes per Game]]</f>
        <v>823.85964912280713</v>
      </c>
      <c r="I96">
        <v>25</v>
      </c>
      <c r="J96">
        <f>Table1[[#This Row],[Minutes]]/Table1[[#This Row],[Games Played]]</f>
        <v>32.954385964912284</v>
      </c>
      <c r="K96" s="1">
        <v>43813</v>
      </c>
      <c r="L96" s="1">
        <v>43817</v>
      </c>
      <c r="M96" s="1">
        <v>43760</v>
      </c>
      <c r="N96" s="1">
        <v>44115</v>
      </c>
      <c r="O96">
        <v>4</v>
      </c>
      <c r="P96">
        <f>DATEDIF(Table1[[#This Row],[Birth Date]],Table1[[#This Row],[Date Returned]],"y")</f>
        <v>26</v>
      </c>
      <c r="Q96" t="s">
        <v>32</v>
      </c>
      <c r="R96" t="s">
        <v>27</v>
      </c>
      <c r="S96">
        <f>DATEDIF(Table1[[#This Row],[Date Occurred]],Table1[[#This Row],[Date Returned]],"d")</f>
        <v>4</v>
      </c>
      <c r="T96">
        <v>57</v>
      </c>
      <c r="U96" s="5">
        <v>1878.4</v>
      </c>
      <c r="V96" s="5">
        <v>418</v>
      </c>
      <c r="W96" s="5">
        <v>784</v>
      </c>
      <c r="X96" s="5">
        <v>5</v>
      </c>
      <c r="Y96" s="5">
        <v>35</v>
      </c>
      <c r="Z96" s="5">
        <v>169</v>
      </c>
      <c r="AA96" s="5">
        <v>294</v>
      </c>
      <c r="AB96" s="5">
        <v>203</v>
      </c>
      <c r="AC96" s="5">
        <v>201</v>
      </c>
      <c r="AD96" s="5">
        <v>250</v>
      </c>
      <c r="AE96" s="5">
        <v>614</v>
      </c>
      <c r="AF96" s="5">
        <v>864</v>
      </c>
      <c r="AG96" s="5">
        <v>152</v>
      </c>
      <c r="AH96" s="5">
        <v>109</v>
      </c>
      <c r="AI96" s="5">
        <v>93</v>
      </c>
      <c r="AJ96" s="5">
        <v>1010</v>
      </c>
      <c r="AK96">
        <v>1993</v>
      </c>
      <c r="AL96" t="s">
        <v>483</v>
      </c>
      <c r="AM96" s="1">
        <v>34191</v>
      </c>
      <c r="AN96">
        <v>211</v>
      </c>
      <c r="AO96">
        <v>279</v>
      </c>
      <c r="AP96" t="s">
        <v>499</v>
      </c>
    </row>
    <row r="97" spans="1:42" x14ac:dyDescent="0.35">
      <c r="A97" t="s">
        <v>106</v>
      </c>
      <c r="B97" t="s">
        <v>111</v>
      </c>
      <c r="C97" s="1" t="s">
        <v>511</v>
      </c>
      <c r="D97">
        <v>0</v>
      </c>
      <c r="E97">
        <v>10</v>
      </c>
      <c r="F97">
        <v>0</v>
      </c>
      <c r="G97">
        <v>8</v>
      </c>
      <c r="H97">
        <f>Table1[[#This Row],[Games Before Injury]]*Table1[[#This Row],[Minutes per Game]]</f>
        <v>560.2245614035088</v>
      </c>
      <c r="I97" s="3">
        <v>17</v>
      </c>
      <c r="J97">
        <f>Table1[[#This Row],[Minutes]]/Table1[[#This Row],[Games Played]]</f>
        <v>32.954385964912284</v>
      </c>
      <c r="K97" s="1">
        <v>43852</v>
      </c>
      <c r="L97" s="1">
        <v>43855</v>
      </c>
      <c r="M97" s="1">
        <v>43760</v>
      </c>
      <c r="N97" s="1">
        <v>44115</v>
      </c>
      <c r="O97">
        <v>5</v>
      </c>
      <c r="P97">
        <f>DATEDIF(Table1[[#This Row],[Birth Date]],Table1[[#This Row],[Date Returned]],"y")</f>
        <v>26</v>
      </c>
      <c r="Q97" t="s">
        <v>32</v>
      </c>
      <c r="R97" t="s">
        <v>27</v>
      </c>
      <c r="S97">
        <f>DATEDIF(Table1[[#This Row],[Date Occurred]],Table1[[#This Row],[Date Returned]],"d")</f>
        <v>3</v>
      </c>
      <c r="T97">
        <v>57</v>
      </c>
      <c r="U97" s="5">
        <v>1878.4</v>
      </c>
      <c r="V97" s="5">
        <v>418</v>
      </c>
      <c r="W97" s="5">
        <v>784</v>
      </c>
      <c r="X97" s="5">
        <v>5</v>
      </c>
      <c r="Y97" s="5">
        <v>35</v>
      </c>
      <c r="Z97" s="5">
        <v>169</v>
      </c>
      <c r="AA97" s="5">
        <v>294</v>
      </c>
      <c r="AB97" s="5">
        <v>203</v>
      </c>
      <c r="AC97" s="5">
        <v>201</v>
      </c>
      <c r="AD97" s="5">
        <v>250</v>
      </c>
      <c r="AE97" s="5">
        <v>614</v>
      </c>
      <c r="AF97" s="5">
        <v>864</v>
      </c>
      <c r="AG97" s="5">
        <v>152</v>
      </c>
      <c r="AH97" s="5">
        <v>109</v>
      </c>
      <c r="AI97" s="5">
        <v>93</v>
      </c>
      <c r="AJ97" s="5">
        <v>1010</v>
      </c>
      <c r="AK97">
        <v>1993</v>
      </c>
      <c r="AL97" t="s">
        <v>483</v>
      </c>
      <c r="AM97" s="1">
        <v>34191</v>
      </c>
      <c r="AN97">
        <v>211</v>
      </c>
      <c r="AO97">
        <v>279</v>
      </c>
      <c r="AP97" t="s">
        <v>499</v>
      </c>
    </row>
    <row r="98" spans="1:42" x14ac:dyDescent="0.35">
      <c r="A98" t="s">
        <v>106</v>
      </c>
      <c r="B98" t="s">
        <v>112</v>
      </c>
      <c r="C98" s="1" t="s">
        <v>511</v>
      </c>
      <c r="D98">
        <v>0</v>
      </c>
      <c r="E98">
        <v>10</v>
      </c>
      <c r="F98">
        <v>0</v>
      </c>
      <c r="G98">
        <v>8</v>
      </c>
      <c r="H98">
        <f>Table1[[#This Row],[Games Before Injury]]*Table1[[#This Row],[Minutes per Game]]</f>
        <v>395.45263157894738</v>
      </c>
      <c r="I98">
        <v>12</v>
      </c>
      <c r="J98">
        <f>Table1[[#This Row],[Minutes]]/Table1[[#This Row],[Games Played]]</f>
        <v>32.954385964912284</v>
      </c>
      <c r="K98" s="1">
        <v>43887</v>
      </c>
      <c r="L98" s="1">
        <v>43890</v>
      </c>
      <c r="M98" s="1">
        <v>43760</v>
      </c>
      <c r="N98" s="1">
        <v>44115</v>
      </c>
      <c r="O98">
        <v>1</v>
      </c>
      <c r="P98">
        <f>DATEDIF(Table1[[#This Row],[Birth Date]],Table1[[#This Row],[Date Returned]],"y")</f>
        <v>26</v>
      </c>
      <c r="Q98" t="s">
        <v>501</v>
      </c>
      <c r="R98" t="s">
        <v>19</v>
      </c>
      <c r="S98">
        <f>DATEDIF(Table1[[#This Row],[Date Occurred]],Table1[[#This Row],[Date Returned]],"d")</f>
        <v>3</v>
      </c>
      <c r="T98">
        <v>57</v>
      </c>
      <c r="U98" s="5">
        <v>1878.4</v>
      </c>
      <c r="V98" s="5">
        <v>418</v>
      </c>
      <c r="W98" s="5">
        <v>784</v>
      </c>
      <c r="X98" s="5">
        <v>5</v>
      </c>
      <c r="Y98" s="5">
        <v>35</v>
      </c>
      <c r="Z98" s="5">
        <v>169</v>
      </c>
      <c r="AA98" s="5">
        <v>294</v>
      </c>
      <c r="AB98" s="5">
        <v>203</v>
      </c>
      <c r="AC98" s="5">
        <v>201</v>
      </c>
      <c r="AD98" s="5">
        <v>250</v>
      </c>
      <c r="AE98" s="5">
        <v>614</v>
      </c>
      <c r="AF98" s="5">
        <v>864</v>
      </c>
      <c r="AG98" s="5">
        <v>152</v>
      </c>
      <c r="AH98" s="5">
        <v>109</v>
      </c>
      <c r="AI98" s="5">
        <v>93</v>
      </c>
      <c r="AJ98" s="5">
        <v>1010</v>
      </c>
      <c r="AK98">
        <v>1993</v>
      </c>
      <c r="AL98" t="s">
        <v>483</v>
      </c>
      <c r="AM98" s="1">
        <v>34191</v>
      </c>
      <c r="AN98">
        <v>211</v>
      </c>
      <c r="AO98">
        <v>279</v>
      </c>
      <c r="AP98" t="s">
        <v>499</v>
      </c>
    </row>
    <row r="99" spans="1:42" x14ac:dyDescent="0.35">
      <c r="A99" t="s">
        <v>106</v>
      </c>
      <c r="B99" t="s">
        <v>112</v>
      </c>
      <c r="C99" s="1" t="s">
        <v>511</v>
      </c>
      <c r="D99">
        <v>0</v>
      </c>
      <c r="E99">
        <v>10</v>
      </c>
      <c r="F99">
        <v>1</v>
      </c>
      <c r="G99">
        <v>8</v>
      </c>
      <c r="H99">
        <f>Table1[[#This Row],[Games Before Injury]]*Table1[[#This Row],[Minutes per Game]]</f>
        <v>164.77192982456143</v>
      </c>
      <c r="I99" s="3">
        <v>5</v>
      </c>
      <c r="J99">
        <f>Table1[[#This Row],[Minutes]]/Table1[[#This Row],[Games Played]]</f>
        <v>32.954385964912284</v>
      </c>
      <c r="K99" s="1">
        <v>43892</v>
      </c>
      <c r="L99">
        <v>-1</v>
      </c>
      <c r="M99" s="1">
        <v>43760</v>
      </c>
      <c r="N99" s="1">
        <v>44115</v>
      </c>
      <c r="O99">
        <v>2</v>
      </c>
      <c r="P99">
        <f>DATEDIF(Table1[[#This Row],[Birth Date]],Table1[[#This Row],[Date Occurred]],"y")</f>
        <v>26</v>
      </c>
      <c r="Q99" t="s">
        <v>32</v>
      </c>
      <c r="R99" t="s">
        <v>19</v>
      </c>
      <c r="S99">
        <f>DATEDIF(Table1[[#This Row],[Date Occurred]],Table1[[#This Row],[Season End Date]],"d")</f>
        <v>223</v>
      </c>
      <c r="T99">
        <v>57</v>
      </c>
      <c r="U99" s="5">
        <v>1878.4</v>
      </c>
      <c r="V99" s="5">
        <v>418</v>
      </c>
      <c r="W99" s="5">
        <v>784</v>
      </c>
      <c r="X99" s="5">
        <v>5</v>
      </c>
      <c r="Y99" s="5">
        <v>35</v>
      </c>
      <c r="Z99" s="5">
        <v>169</v>
      </c>
      <c r="AA99" s="5">
        <v>294</v>
      </c>
      <c r="AB99" s="5">
        <v>203</v>
      </c>
      <c r="AC99" s="5">
        <v>201</v>
      </c>
      <c r="AD99" s="5">
        <v>250</v>
      </c>
      <c r="AE99" s="5">
        <v>614</v>
      </c>
      <c r="AF99" s="5">
        <v>864</v>
      </c>
      <c r="AG99" s="5">
        <v>152</v>
      </c>
      <c r="AH99" s="5">
        <v>109</v>
      </c>
      <c r="AI99" s="5">
        <v>93</v>
      </c>
      <c r="AJ99" s="5">
        <v>1010</v>
      </c>
      <c r="AK99">
        <v>1993</v>
      </c>
      <c r="AL99" t="s">
        <v>483</v>
      </c>
      <c r="AM99" s="1">
        <v>34191</v>
      </c>
      <c r="AN99">
        <v>211</v>
      </c>
      <c r="AO99">
        <v>279</v>
      </c>
      <c r="AP99" t="s">
        <v>499</v>
      </c>
    </row>
    <row r="100" spans="1:42" x14ac:dyDescent="0.35">
      <c r="A100" t="s">
        <v>106</v>
      </c>
      <c r="B100" t="s">
        <v>107</v>
      </c>
      <c r="C100" s="1" t="s">
        <v>505</v>
      </c>
      <c r="D100">
        <v>0</v>
      </c>
      <c r="E100">
        <v>4</v>
      </c>
      <c r="F100">
        <v>0</v>
      </c>
      <c r="G100">
        <v>2</v>
      </c>
      <c r="H100">
        <f>Table1[[#This Row],[Games Before Injury]]*Table1[[#This Row],[Minutes per Game]]</f>
        <v>2134.0814814814812</v>
      </c>
      <c r="I100">
        <v>66</v>
      </c>
      <c r="J100">
        <f>Table1[[#This Row],[Minutes]]/Table1[[#This Row],[Games Played]]</f>
        <v>32.334567901234564</v>
      </c>
      <c r="K100" s="1">
        <v>41717</v>
      </c>
      <c r="L100" s="1">
        <v>41718</v>
      </c>
      <c r="M100" s="1">
        <v>41576</v>
      </c>
      <c r="N100" s="1">
        <v>41805</v>
      </c>
      <c r="O100">
        <v>1</v>
      </c>
      <c r="P100">
        <f>DATEDIF(Table1[[#This Row],[Birth Date]],Table1[[#This Row],[Date Returned]],"y")</f>
        <v>20</v>
      </c>
      <c r="Q100" t="s">
        <v>8</v>
      </c>
      <c r="R100" t="s">
        <v>27</v>
      </c>
      <c r="S100">
        <f>DATEDIF(Table1[[#This Row],[Date Occurred]],Table1[[#This Row],[Date Returned]],"d")</f>
        <v>1</v>
      </c>
      <c r="T100">
        <v>81</v>
      </c>
      <c r="U100" s="5">
        <v>2619.1</v>
      </c>
      <c r="V100" s="5">
        <v>479</v>
      </c>
      <c r="W100" s="5">
        <v>769</v>
      </c>
      <c r="X100" s="5">
        <v>0</v>
      </c>
      <c r="Y100" s="5">
        <v>2</v>
      </c>
      <c r="Z100" s="5">
        <v>137</v>
      </c>
      <c r="AA100" s="5">
        <v>328</v>
      </c>
      <c r="AB100" s="5">
        <v>110</v>
      </c>
      <c r="AC100" s="5">
        <v>273</v>
      </c>
      <c r="AD100" s="5">
        <v>440</v>
      </c>
      <c r="AE100" s="5">
        <v>631</v>
      </c>
      <c r="AF100" s="5">
        <v>1071</v>
      </c>
      <c r="AG100" s="5">
        <v>35</v>
      </c>
      <c r="AH100" s="5">
        <v>101</v>
      </c>
      <c r="AI100" s="5">
        <v>131</v>
      </c>
      <c r="AJ100" s="5">
        <v>1095</v>
      </c>
      <c r="AK100">
        <v>1993</v>
      </c>
      <c r="AL100" t="s">
        <v>483</v>
      </c>
      <c r="AM100" s="1">
        <v>34191</v>
      </c>
      <c r="AN100">
        <v>211</v>
      </c>
      <c r="AO100">
        <v>279</v>
      </c>
      <c r="AP100" t="s">
        <v>499</v>
      </c>
    </row>
    <row r="101" spans="1:42" x14ac:dyDescent="0.35">
      <c r="A101" t="s">
        <v>443</v>
      </c>
      <c r="B101" t="s">
        <v>444</v>
      </c>
      <c r="C101" s="1" t="s">
        <v>504</v>
      </c>
      <c r="D101">
        <v>0</v>
      </c>
      <c r="E101">
        <v>3</v>
      </c>
      <c r="F101">
        <v>0</v>
      </c>
      <c r="G101">
        <v>9</v>
      </c>
      <c r="H101">
        <f>Table1[[#This Row],[Games Before Injury]]*Table1[[#This Row],[Minutes per Game]]</f>
        <v>451.57124999999996</v>
      </c>
      <c r="I101">
        <v>13</v>
      </c>
      <c r="J101">
        <f>Table1[[#This Row],[Minutes]]/Table1[[#This Row],[Games Played]]</f>
        <v>34.736249999999998</v>
      </c>
      <c r="K101" s="1">
        <v>41317</v>
      </c>
      <c r="L101" s="1">
        <v>41318</v>
      </c>
      <c r="M101" s="1">
        <v>41212</v>
      </c>
      <c r="N101" s="1">
        <v>41445</v>
      </c>
      <c r="O101">
        <v>1</v>
      </c>
      <c r="P101">
        <f>DATEDIF(Table1[[#This Row],[Birth Date]],Table1[[#This Row],[Date Returned]],"y")</f>
        <v>29</v>
      </c>
      <c r="Q101" t="s">
        <v>501</v>
      </c>
      <c r="R101" t="s">
        <v>27</v>
      </c>
      <c r="S101">
        <f>DATEDIF(Table1[[#This Row],[Date Occurred]],Table1[[#This Row],[Date Returned]],"d")</f>
        <v>1</v>
      </c>
      <c r="T101">
        <v>80</v>
      </c>
      <c r="U101" s="5">
        <v>2778.9</v>
      </c>
      <c r="V101" s="5">
        <f>576/Table1[[#This Row],[Games Played]]</f>
        <v>7.2</v>
      </c>
      <c r="W101" s="5">
        <v>879</v>
      </c>
      <c r="X101" s="5">
        <v>91</v>
      </c>
      <c r="Y101" s="5">
        <v>287</v>
      </c>
      <c r="Z101" s="5">
        <v>155</v>
      </c>
      <c r="AA101" s="5">
        <v>270</v>
      </c>
      <c r="AB101" s="5">
        <v>206</v>
      </c>
      <c r="AC101" s="5">
        <v>127</v>
      </c>
      <c r="AD101" s="5">
        <v>82</v>
      </c>
      <c r="AE101" s="5">
        <v>341</v>
      </c>
      <c r="AF101" s="5">
        <v>423</v>
      </c>
      <c r="AG101" s="5">
        <v>433</v>
      </c>
      <c r="AH101" s="5">
        <v>139</v>
      </c>
      <c r="AI101" s="5">
        <v>52</v>
      </c>
      <c r="AJ101" s="5">
        <v>1038</v>
      </c>
      <c r="AK101">
        <v>1984</v>
      </c>
      <c r="AL101" t="s">
        <v>494</v>
      </c>
      <c r="AM101" s="1">
        <v>30709</v>
      </c>
      <c r="AN101">
        <v>198</v>
      </c>
      <c r="AO101">
        <v>215</v>
      </c>
      <c r="AP101" t="s">
        <v>500</v>
      </c>
    </row>
    <row r="102" spans="1:42" x14ac:dyDescent="0.35">
      <c r="A102" t="s">
        <v>443</v>
      </c>
      <c r="B102" t="s">
        <v>643</v>
      </c>
      <c r="C102" t="s">
        <v>506</v>
      </c>
      <c r="D102">
        <v>2014</v>
      </c>
      <c r="E102">
        <v>5</v>
      </c>
      <c r="F102">
        <v>1</v>
      </c>
      <c r="G102">
        <v>11</v>
      </c>
      <c r="H102">
        <f>Table1[[#This Row],[Games Before Injury]]*Table1[[#This Row],[Minutes per Game]]</f>
        <v>2205.7999999999997</v>
      </c>
      <c r="I102">
        <v>82</v>
      </c>
      <c r="J102">
        <f>Table1[[#This Row],[Minutes]]/Table1[[#This Row],[Games Played]]</f>
        <v>26.899999999999995</v>
      </c>
      <c r="K102">
        <v>0</v>
      </c>
      <c r="L102">
        <v>0</v>
      </c>
      <c r="M102" s="1">
        <v>41940</v>
      </c>
      <c r="N102" s="1">
        <v>42171</v>
      </c>
      <c r="O102">
        <v>2</v>
      </c>
      <c r="P102">
        <f>Table1[[#This Row],[Season Year]]-Table1[[#This Row],[Birth Year]]</f>
        <v>30</v>
      </c>
      <c r="Q102" t="s">
        <v>501</v>
      </c>
      <c r="R102" t="s">
        <v>501</v>
      </c>
      <c r="S102">
        <f>DATEDIF(Table1[[#This Row],[Date Occurred]],Table1[[#This Row],[Date Returned]],"d")</f>
        <v>0</v>
      </c>
      <c r="T102">
        <v>77</v>
      </c>
      <c r="U102" s="5">
        <v>2071.2999999999997</v>
      </c>
      <c r="V102" s="5">
        <v>231</v>
      </c>
      <c r="W102" s="5">
        <v>492.8</v>
      </c>
      <c r="X102" s="5">
        <v>77</v>
      </c>
      <c r="Y102" s="5">
        <v>215.6</v>
      </c>
      <c r="Z102" s="5">
        <v>69.3</v>
      </c>
      <c r="AA102" s="5">
        <v>115.5</v>
      </c>
      <c r="AB102" s="5">
        <v>84.7</v>
      </c>
      <c r="AC102" s="5">
        <v>100.10000000000001</v>
      </c>
      <c r="AD102" s="5">
        <v>46.199999999999996</v>
      </c>
      <c r="AE102" s="5">
        <v>215.6</v>
      </c>
      <c r="AF102" s="5">
        <v>254.1</v>
      </c>
      <c r="AG102" s="5">
        <v>231</v>
      </c>
      <c r="AH102" s="5">
        <v>92.399999999999991</v>
      </c>
      <c r="AI102" s="5">
        <v>23.099999999999998</v>
      </c>
      <c r="AJ102" s="5">
        <v>600.6</v>
      </c>
      <c r="AK102">
        <v>1984</v>
      </c>
      <c r="AL102" t="s">
        <v>494</v>
      </c>
      <c r="AM102" s="1">
        <v>30709</v>
      </c>
      <c r="AN102">
        <v>198</v>
      </c>
      <c r="AO102">
        <v>215</v>
      </c>
      <c r="AP102" t="s">
        <v>500</v>
      </c>
    </row>
    <row r="103" spans="1:42" x14ac:dyDescent="0.35">
      <c r="A103" t="s">
        <v>443</v>
      </c>
      <c r="B103" t="s">
        <v>643</v>
      </c>
      <c r="C103" t="s">
        <v>511</v>
      </c>
      <c r="D103">
        <v>2019</v>
      </c>
      <c r="E103">
        <v>10</v>
      </c>
      <c r="F103">
        <v>1</v>
      </c>
      <c r="G103">
        <v>16</v>
      </c>
      <c r="H103">
        <f>Table1[[#This Row],[Games Before Injury]]*Table1[[#This Row],[Minutes per Game]]</f>
        <v>1492.5</v>
      </c>
      <c r="I103">
        <v>75</v>
      </c>
      <c r="J103">
        <f>Table1[[#This Row],[Minutes]]/Table1[[#This Row],[Games Played]]</f>
        <v>19.899999999999999</v>
      </c>
      <c r="K103">
        <v>0</v>
      </c>
      <c r="L103">
        <v>0</v>
      </c>
      <c r="M103" s="1">
        <v>43760</v>
      </c>
      <c r="N103" s="1">
        <v>44115</v>
      </c>
      <c r="O103">
        <v>1</v>
      </c>
      <c r="P103">
        <f>Table1[[#This Row],[Season Year]]-Table1[[#This Row],[Birth Year]]</f>
        <v>35</v>
      </c>
      <c r="Q103" t="s">
        <v>501</v>
      </c>
      <c r="R103" t="s">
        <v>501</v>
      </c>
      <c r="S103">
        <f>DATEDIF(Table1[[#This Row],[Date Occurred]],Table1[[#This Row],[Date Returned]],"d")</f>
        <v>0</v>
      </c>
      <c r="T103">
        <v>21</v>
      </c>
      <c r="U103" s="5">
        <v>417.9</v>
      </c>
      <c r="V103" s="5">
        <v>37.800000000000004</v>
      </c>
      <c r="W103" s="5">
        <v>88.2</v>
      </c>
      <c r="X103" s="5">
        <v>14.7</v>
      </c>
      <c r="Y103" s="5">
        <v>46.2</v>
      </c>
      <c r="Z103" s="5">
        <v>6.3</v>
      </c>
      <c r="AA103" s="5">
        <v>14.7</v>
      </c>
      <c r="AB103" s="5">
        <v>25.2</v>
      </c>
      <c r="AC103" s="5">
        <v>35.699999999999996</v>
      </c>
      <c r="AD103" s="5">
        <v>16.8</v>
      </c>
      <c r="AE103" s="5">
        <v>60.9</v>
      </c>
      <c r="AF103" s="5">
        <v>77.7</v>
      </c>
      <c r="AG103" s="5">
        <v>50.4</v>
      </c>
      <c r="AH103" s="5">
        <v>14.7</v>
      </c>
      <c r="AI103" s="5">
        <v>21</v>
      </c>
      <c r="AJ103" s="5">
        <v>96.6</v>
      </c>
      <c r="AK103">
        <v>1984</v>
      </c>
      <c r="AL103" t="s">
        <v>494</v>
      </c>
      <c r="AM103" s="1">
        <v>30709</v>
      </c>
      <c r="AN103">
        <v>198</v>
      </c>
      <c r="AO103">
        <v>215</v>
      </c>
      <c r="AP103" t="s">
        <v>500</v>
      </c>
    </row>
    <row r="104" spans="1:42" x14ac:dyDescent="0.35">
      <c r="A104" t="s">
        <v>443</v>
      </c>
      <c r="B104" t="s">
        <v>30</v>
      </c>
      <c r="C104" s="1" t="s">
        <v>510</v>
      </c>
      <c r="D104">
        <v>0</v>
      </c>
      <c r="E104">
        <v>9</v>
      </c>
      <c r="F104">
        <v>0</v>
      </c>
      <c r="G104">
        <v>15</v>
      </c>
      <c r="H104">
        <f>Table1[[#This Row],[Games Before Injury]]*Table1[[#This Row],[Minutes per Game]]</f>
        <v>556.90588235294126</v>
      </c>
      <c r="I104">
        <v>24</v>
      </c>
      <c r="J104">
        <f>Table1[[#This Row],[Minutes]]/Table1[[#This Row],[Games Played]]</f>
        <v>23.204411764705885</v>
      </c>
      <c r="K104" s="1">
        <v>43394</v>
      </c>
      <c r="L104" s="1">
        <v>43402</v>
      </c>
      <c r="M104" s="1">
        <v>43389</v>
      </c>
      <c r="N104" s="1">
        <v>43629</v>
      </c>
      <c r="O104">
        <v>3</v>
      </c>
      <c r="P104">
        <f>DATEDIF(Table1[[#This Row],[Birth Date]],Table1[[#This Row],[Date Returned]],"y")</f>
        <v>34</v>
      </c>
      <c r="Q104" t="s">
        <v>501</v>
      </c>
      <c r="R104" t="s">
        <v>19</v>
      </c>
      <c r="S104">
        <f>DATEDIF(Table1[[#This Row],[Date Occurred]],Table1[[#This Row],[Date Returned]],"d")</f>
        <v>8</v>
      </c>
      <c r="T104">
        <v>68</v>
      </c>
      <c r="U104" s="5">
        <v>1577.9</v>
      </c>
      <c r="V104" s="5">
        <v>151</v>
      </c>
      <c r="W104" s="5">
        <v>302</v>
      </c>
      <c r="X104" s="5">
        <v>48</v>
      </c>
      <c r="Y104" s="5">
        <v>144</v>
      </c>
      <c r="Z104" s="5">
        <v>39</v>
      </c>
      <c r="AA104" s="5">
        <v>67</v>
      </c>
      <c r="AB104" s="5">
        <v>52</v>
      </c>
      <c r="AC104" s="5">
        <v>95</v>
      </c>
      <c r="AD104" s="5">
        <v>48</v>
      </c>
      <c r="AE104" s="5">
        <v>204</v>
      </c>
      <c r="AF104" s="5">
        <v>252</v>
      </c>
      <c r="AG104" s="5">
        <v>216</v>
      </c>
      <c r="AH104" s="5">
        <v>61</v>
      </c>
      <c r="AI104" s="5">
        <v>51</v>
      </c>
      <c r="AJ104" s="5">
        <v>389</v>
      </c>
      <c r="AK104">
        <v>1984</v>
      </c>
      <c r="AL104" t="s">
        <v>494</v>
      </c>
      <c r="AM104" s="1">
        <v>30709</v>
      </c>
      <c r="AN104">
        <v>198</v>
      </c>
      <c r="AO104">
        <v>215</v>
      </c>
      <c r="AP104" t="s">
        <v>500</v>
      </c>
    </row>
    <row r="105" spans="1:42" x14ac:dyDescent="0.35">
      <c r="A105" t="s">
        <v>443</v>
      </c>
      <c r="B105" t="s">
        <v>45</v>
      </c>
      <c r="C105" s="1" t="s">
        <v>510</v>
      </c>
      <c r="D105">
        <v>0</v>
      </c>
      <c r="E105">
        <v>9</v>
      </c>
      <c r="F105">
        <v>1</v>
      </c>
      <c r="G105">
        <v>15</v>
      </c>
      <c r="H105">
        <f>Table1[[#This Row],[Games Before Injury]]*Table1[[#This Row],[Minutes per Game]]</f>
        <v>533.70147058823534</v>
      </c>
      <c r="I105" s="3">
        <v>23</v>
      </c>
      <c r="J105">
        <f>Table1[[#This Row],[Minutes]]/Table1[[#This Row],[Games Played]]</f>
        <v>23.204411764705885</v>
      </c>
      <c r="K105" s="1">
        <v>43446</v>
      </c>
      <c r="L105">
        <v>-1</v>
      </c>
      <c r="M105" s="1">
        <v>43389</v>
      </c>
      <c r="N105" s="1">
        <v>43629</v>
      </c>
      <c r="O105">
        <v>4</v>
      </c>
      <c r="P105">
        <f>DATEDIF(Table1[[#This Row],[Birth Date]],K106,"y")</f>
        <v>35</v>
      </c>
      <c r="Q105" t="s">
        <v>501</v>
      </c>
      <c r="R105" t="s">
        <v>19</v>
      </c>
      <c r="S105">
        <f>DATEDIF(Table1[[#This Row],[Date Occurred]],K106,"d")</f>
        <v>60</v>
      </c>
      <c r="T105">
        <v>68</v>
      </c>
      <c r="U105" s="5">
        <v>1577.9</v>
      </c>
      <c r="V105" s="5">
        <v>151</v>
      </c>
      <c r="W105" s="5">
        <v>302</v>
      </c>
      <c r="X105" s="5">
        <v>48</v>
      </c>
      <c r="Y105" s="5">
        <v>144</v>
      </c>
      <c r="Z105" s="5">
        <v>39</v>
      </c>
      <c r="AA105" s="5">
        <v>67</v>
      </c>
      <c r="AB105" s="5">
        <v>52</v>
      </c>
      <c r="AC105" s="5">
        <v>95</v>
      </c>
      <c r="AD105" s="5">
        <v>48</v>
      </c>
      <c r="AE105" s="5">
        <v>204</v>
      </c>
      <c r="AF105" s="5">
        <v>252</v>
      </c>
      <c r="AG105" s="5">
        <v>216</v>
      </c>
      <c r="AH105" s="5">
        <v>61</v>
      </c>
      <c r="AI105" s="5">
        <v>51</v>
      </c>
      <c r="AJ105" s="5">
        <v>389</v>
      </c>
      <c r="AK105">
        <v>1984</v>
      </c>
      <c r="AL105" t="s">
        <v>494</v>
      </c>
      <c r="AM105" s="1">
        <v>30709</v>
      </c>
      <c r="AN105">
        <v>198</v>
      </c>
      <c r="AO105">
        <v>215</v>
      </c>
      <c r="AP105" t="s">
        <v>500</v>
      </c>
    </row>
    <row r="106" spans="1:42" x14ac:dyDescent="0.35">
      <c r="A106" t="s">
        <v>443</v>
      </c>
      <c r="B106" t="s">
        <v>154</v>
      </c>
      <c r="C106" s="1" t="s">
        <v>510</v>
      </c>
      <c r="D106">
        <v>0</v>
      </c>
      <c r="E106">
        <v>9</v>
      </c>
      <c r="F106">
        <v>0</v>
      </c>
      <c r="G106">
        <v>15</v>
      </c>
      <c r="H106">
        <f>Table1[[#This Row],[Games Before Injury]]*Table1[[#This Row],[Minutes per Game]]</f>
        <v>417.67941176470595</v>
      </c>
      <c r="I106">
        <v>18</v>
      </c>
      <c r="J106">
        <f>Table1[[#This Row],[Minutes]]/Table1[[#This Row],[Games Played]]</f>
        <v>23.204411764705885</v>
      </c>
      <c r="K106" s="1">
        <v>43506</v>
      </c>
      <c r="L106" s="1">
        <v>43508</v>
      </c>
      <c r="M106" s="1">
        <v>43389</v>
      </c>
      <c r="N106" s="1">
        <v>43629</v>
      </c>
      <c r="O106">
        <v>5</v>
      </c>
      <c r="P106">
        <f>DATEDIF(Table1[[#This Row],[Birth Date]],Table1[[#This Row],[Date Returned]],"y")</f>
        <v>35</v>
      </c>
      <c r="Q106" t="s">
        <v>501</v>
      </c>
      <c r="R106" t="s">
        <v>19</v>
      </c>
      <c r="S106">
        <f>DATEDIF(Table1[[#This Row],[Date Occurred]],Table1[[#This Row],[Date Returned]],"d")</f>
        <v>2</v>
      </c>
      <c r="T106">
        <v>68</v>
      </c>
      <c r="U106" s="5">
        <v>1577.9</v>
      </c>
      <c r="V106" s="5">
        <v>151</v>
      </c>
      <c r="W106" s="5">
        <v>302</v>
      </c>
      <c r="X106" s="5">
        <v>48</v>
      </c>
      <c r="Y106" s="5">
        <v>144</v>
      </c>
      <c r="Z106" s="5">
        <v>39</v>
      </c>
      <c r="AA106" s="5">
        <v>67</v>
      </c>
      <c r="AB106" s="5">
        <v>52</v>
      </c>
      <c r="AC106" s="5">
        <v>95</v>
      </c>
      <c r="AD106" s="5">
        <v>48</v>
      </c>
      <c r="AE106" s="5">
        <v>204</v>
      </c>
      <c r="AF106" s="5">
        <v>252</v>
      </c>
      <c r="AG106" s="5">
        <v>216</v>
      </c>
      <c r="AH106" s="5">
        <v>61</v>
      </c>
      <c r="AI106" s="5">
        <v>51</v>
      </c>
      <c r="AJ106" s="5">
        <v>389</v>
      </c>
      <c r="AK106">
        <v>1984</v>
      </c>
      <c r="AL106" t="s">
        <v>494</v>
      </c>
      <c r="AM106" s="1">
        <v>30709</v>
      </c>
      <c r="AN106">
        <v>198</v>
      </c>
      <c r="AO106">
        <v>215</v>
      </c>
      <c r="AP106" t="s">
        <v>500</v>
      </c>
    </row>
    <row r="107" spans="1:42" x14ac:dyDescent="0.35">
      <c r="A107" t="s">
        <v>443</v>
      </c>
      <c r="B107" t="s">
        <v>117</v>
      </c>
      <c r="C107" s="1" t="s">
        <v>510</v>
      </c>
      <c r="D107">
        <v>0</v>
      </c>
      <c r="E107">
        <v>9</v>
      </c>
      <c r="F107">
        <v>0</v>
      </c>
      <c r="G107">
        <v>15</v>
      </c>
      <c r="H107">
        <f>Table1[[#This Row],[Games Before Injury]]*Table1[[#This Row],[Minutes per Game]]</f>
        <v>371.27058823529416</v>
      </c>
      <c r="I107" s="3">
        <v>16</v>
      </c>
      <c r="J107">
        <f>Table1[[#This Row],[Minutes]]/Table1[[#This Row],[Games Played]]</f>
        <v>23.204411764705885</v>
      </c>
      <c r="K107" s="1">
        <v>43559</v>
      </c>
      <c r="L107" s="1">
        <v>43565</v>
      </c>
      <c r="M107" s="1">
        <v>43389</v>
      </c>
      <c r="N107" s="1">
        <v>43629</v>
      </c>
      <c r="O107">
        <v>1</v>
      </c>
      <c r="P107">
        <f>DATEDIF(Table1[[#This Row],[Birth Date]],Table1[[#This Row],[Date Returned]],"y")</f>
        <v>35</v>
      </c>
      <c r="Q107" t="s">
        <v>501</v>
      </c>
      <c r="R107" t="s">
        <v>82</v>
      </c>
      <c r="S107">
        <f>DATEDIF(Table1[[#This Row],[Date Occurred]],Table1[[#This Row],[Date Returned]],"d")</f>
        <v>6</v>
      </c>
      <c r="T107">
        <v>68</v>
      </c>
      <c r="U107" s="5">
        <v>1577.9</v>
      </c>
      <c r="V107" s="5">
        <v>151</v>
      </c>
      <c r="W107" s="5">
        <v>302</v>
      </c>
      <c r="X107" s="5">
        <v>48</v>
      </c>
      <c r="Y107" s="5">
        <v>144</v>
      </c>
      <c r="Z107" s="5">
        <v>39</v>
      </c>
      <c r="AA107" s="5">
        <v>67</v>
      </c>
      <c r="AB107" s="5">
        <v>52</v>
      </c>
      <c r="AC107" s="5">
        <v>95</v>
      </c>
      <c r="AD107" s="5">
        <v>48</v>
      </c>
      <c r="AE107" s="5">
        <v>204</v>
      </c>
      <c r="AF107" s="5">
        <v>252</v>
      </c>
      <c r="AG107" s="5">
        <v>216</v>
      </c>
      <c r="AH107" s="5">
        <v>61</v>
      </c>
      <c r="AI107" s="5">
        <v>51</v>
      </c>
      <c r="AJ107" s="5">
        <v>389</v>
      </c>
      <c r="AK107">
        <v>1984</v>
      </c>
      <c r="AL107" t="s">
        <v>494</v>
      </c>
      <c r="AM107" s="1">
        <v>30709</v>
      </c>
      <c r="AN107">
        <v>198</v>
      </c>
      <c r="AO107">
        <v>215</v>
      </c>
      <c r="AP107" t="s">
        <v>500</v>
      </c>
    </row>
    <row r="108" spans="1:42" x14ac:dyDescent="0.35">
      <c r="A108" t="s">
        <v>443</v>
      </c>
      <c r="B108" t="s">
        <v>30</v>
      </c>
      <c r="C108" s="1" t="s">
        <v>510</v>
      </c>
      <c r="D108">
        <v>0</v>
      </c>
      <c r="E108">
        <v>9</v>
      </c>
      <c r="F108">
        <v>0</v>
      </c>
      <c r="G108">
        <v>15</v>
      </c>
      <c r="H108">
        <f>Table1[[#This Row],[Games Before Injury]]*Table1[[#This Row],[Minutes per Game]]</f>
        <v>92.817647058823539</v>
      </c>
      <c r="I108">
        <v>4</v>
      </c>
      <c r="J108">
        <f>Table1[[#This Row],[Minutes]]/Table1[[#This Row],[Games Played]]</f>
        <v>23.204411764705885</v>
      </c>
      <c r="K108" s="1">
        <v>43605</v>
      </c>
      <c r="L108" s="1">
        <v>43605</v>
      </c>
      <c r="M108" s="1">
        <v>43389</v>
      </c>
      <c r="N108" s="1">
        <v>43629</v>
      </c>
      <c r="O108">
        <v>6</v>
      </c>
      <c r="P108">
        <f>DATEDIF(Table1[[#This Row],[Birth Date]],Table1[[#This Row],[Date Returned]],"y")</f>
        <v>35</v>
      </c>
      <c r="Q108" t="s">
        <v>501</v>
      </c>
      <c r="R108" t="s">
        <v>19</v>
      </c>
      <c r="S108">
        <f>DATEDIF(Table1[[#This Row],[Date Occurred]],Table1[[#This Row],[Date Returned]],"d")</f>
        <v>0</v>
      </c>
      <c r="T108">
        <v>68</v>
      </c>
      <c r="U108" s="5">
        <v>1577.9</v>
      </c>
      <c r="V108" s="5">
        <v>151</v>
      </c>
      <c r="W108" s="5">
        <v>302</v>
      </c>
      <c r="X108" s="5">
        <v>48</v>
      </c>
      <c r="Y108" s="5">
        <v>144</v>
      </c>
      <c r="Z108" s="5">
        <v>39</v>
      </c>
      <c r="AA108" s="5">
        <v>67</v>
      </c>
      <c r="AB108" s="5">
        <v>52</v>
      </c>
      <c r="AC108" s="5">
        <v>95</v>
      </c>
      <c r="AD108" s="5">
        <v>48</v>
      </c>
      <c r="AE108" s="5">
        <v>204</v>
      </c>
      <c r="AF108" s="5">
        <v>252</v>
      </c>
      <c r="AG108" s="5">
        <v>216</v>
      </c>
      <c r="AH108" s="5">
        <v>61</v>
      </c>
      <c r="AI108" s="5">
        <v>51</v>
      </c>
      <c r="AJ108" s="5">
        <v>389</v>
      </c>
      <c r="AK108">
        <v>1984</v>
      </c>
      <c r="AL108" t="s">
        <v>494</v>
      </c>
      <c r="AM108" s="1">
        <v>30709</v>
      </c>
      <c r="AN108">
        <v>198</v>
      </c>
      <c r="AO108">
        <v>215</v>
      </c>
      <c r="AP108" t="s">
        <v>500</v>
      </c>
    </row>
    <row r="109" spans="1:42" x14ac:dyDescent="0.35">
      <c r="A109" t="s">
        <v>443</v>
      </c>
      <c r="B109" t="s">
        <v>199</v>
      </c>
      <c r="C109" s="1" t="s">
        <v>509</v>
      </c>
      <c r="D109">
        <v>0</v>
      </c>
      <c r="E109">
        <v>8</v>
      </c>
      <c r="F109">
        <v>0</v>
      </c>
      <c r="G109">
        <v>14</v>
      </c>
      <c r="H109">
        <f>Table1[[#This Row],[Games Before Injury]]*Table1[[#This Row],[Minutes per Game]]</f>
        <v>811.25</v>
      </c>
      <c r="I109" s="3">
        <v>32</v>
      </c>
      <c r="J109">
        <f>Table1[[#This Row],[Minutes]]/Table1[[#This Row],[Games Played]]</f>
        <v>25.3515625</v>
      </c>
      <c r="K109" s="1">
        <v>43025</v>
      </c>
      <c r="L109" s="1">
        <v>43028</v>
      </c>
      <c r="M109" s="1">
        <v>43030</v>
      </c>
      <c r="N109" s="1">
        <v>43259</v>
      </c>
      <c r="O109">
        <v>1</v>
      </c>
      <c r="P109">
        <f>DATEDIF(Table1[[#This Row],[Birth Date]],Table1[[#This Row],[Date Returned]],"y")</f>
        <v>33</v>
      </c>
      <c r="Q109" t="s">
        <v>501</v>
      </c>
      <c r="R109" t="s">
        <v>47</v>
      </c>
      <c r="S109">
        <f>DATEDIF(Table1[[#This Row],[Date Occurred]],Table1[[#This Row],[Date Returned]],"d")</f>
        <v>3</v>
      </c>
      <c r="T109">
        <v>64</v>
      </c>
      <c r="U109" s="5">
        <v>1622.5</v>
      </c>
      <c r="V109" s="5">
        <v>148</v>
      </c>
      <c r="W109" s="5">
        <v>320</v>
      </c>
      <c r="X109" s="5">
        <v>33</v>
      </c>
      <c r="Y109" s="5">
        <v>117</v>
      </c>
      <c r="Z109" s="5">
        <v>55</v>
      </c>
      <c r="AA109" s="5">
        <v>87</v>
      </c>
      <c r="AB109" s="5">
        <v>67</v>
      </c>
      <c r="AC109" s="5">
        <v>99</v>
      </c>
      <c r="AD109" s="5">
        <v>50</v>
      </c>
      <c r="AE109" s="5">
        <v>196</v>
      </c>
      <c r="AF109" s="5">
        <v>246</v>
      </c>
      <c r="AG109" s="5">
        <v>210</v>
      </c>
      <c r="AH109" s="5">
        <v>54</v>
      </c>
      <c r="AI109" s="5">
        <v>38</v>
      </c>
      <c r="AJ109" s="5">
        <v>384</v>
      </c>
      <c r="AK109">
        <v>1984</v>
      </c>
      <c r="AL109" t="s">
        <v>494</v>
      </c>
      <c r="AM109" s="1">
        <v>30709</v>
      </c>
      <c r="AN109">
        <v>198</v>
      </c>
      <c r="AO109">
        <v>215</v>
      </c>
      <c r="AP109" t="s">
        <v>500</v>
      </c>
    </row>
    <row r="110" spans="1:42" x14ac:dyDescent="0.35">
      <c r="A110" t="s">
        <v>443</v>
      </c>
      <c r="B110" t="s">
        <v>446</v>
      </c>
      <c r="C110" s="1" t="s">
        <v>509</v>
      </c>
      <c r="D110">
        <v>0</v>
      </c>
      <c r="E110">
        <v>8</v>
      </c>
      <c r="F110">
        <v>0</v>
      </c>
      <c r="G110">
        <v>14</v>
      </c>
      <c r="H110">
        <f>Table1[[#This Row],[Games Before Injury]]*Table1[[#This Row],[Minutes per Game]]</f>
        <v>177.4609375</v>
      </c>
      <c r="I110">
        <v>7</v>
      </c>
      <c r="J110">
        <f>Table1[[#This Row],[Minutes]]/Table1[[#This Row],[Games Played]]</f>
        <v>25.3515625</v>
      </c>
      <c r="K110" s="1">
        <v>43103</v>
      </c>
      <c r="L110" s="1">
        <v>43104</v>
      </c>
      <c r="M110" s="1">
        <v>43030</v>
      </c>
      <c r="N110" s="1">
        <v>43259</v>
      </c>
      <c r="O110">
        <v>2</v>
      </c>
      <c r="P110">
        <f>DATEDIF(Table1[[#This Row],[Birth Date]],Table1[[#This Row],[Date Returned]],"y")</f>
        <v>33</v>
      </c>
      <c r="Q110" t="s">
        <v>501</v>
      </c>
      <c r="R110" t="s">
        <v>47</v>
      </c>
      <c r="S110">
        <f>DATEDIF(Table1[[#This Row],[Date Occurred]],Table1[[#This Row],[Date Returned]],"d")</f>
        <v>1</v>
      </c>
      <c r="T110">
        <v>64</v>
      </c>
      <c r="U110" s="5">
        <v>1622.5</v>
      </c>
      <c r="V110" s="5">
        <v>148</v>
      </c>
      <c r="W110" s="5">
        <v>320</v>
      </c>
      <c r="X110" s="5">
        <v>33</v>
      </c>
      <c r="Y110" s="5">
        <v>117</v>
      </c>
      <c r="Z110" s="5">
        <v>55</v>
      </c>
      <c r="AA110" s="5">
        <v>87</v>
      </c>
      <c r="AB110" s="5">
        <v>67</v>
      </c>
      <c r="AC110" s="5">
        <v>99</v>
      </c>
      <c r="AD110" s="5">
        <v>50</v>
      </c>
      <c r="AE110" s="5">
        <v>196</v>
      </c>
      <c r="AF110" s="5">
        <v>246</v>
      </c>
      <c r="AG110" s="5">
        <v>210</v>
      </c>
      <c r="AH110" s="5">
        <v>54</v>
      </c>
      <c r="AI110" s="5">
        <v>38</v>
      </c>
      <c r="AJ110" s="5">
        <v>384</v>
      </c>
      <c r="AK110">
        <v>1984</v>
      </c>
      <c r="AL110" t="s">
        <v>494</v>
      </c>
      <c r="AM110" s="1">
        <v>30709</v>
      </c>
      <c r="AN110">
        <v>198</v>
      </c>
      <c r="AO110">
        <v>215</v>
      </c>
      <c r="AP110" t="s">
        <v>500</v>
      </c>
    </row>
    <row r="111" spans="1:42" x14ac:dyDescent="0.35">
      <c r="A111" t="s">
        <v>443</v>
      </c>
      <c r="B111" t="s">
        <v>447</v>
      </c>
      <c r="C111" s="1" t="s">
        <v>509</v>
      </c>
      <c r="D111">
        <v>0</v>
      </c>
      <c r="E111">
        <v>8</v>
      </c>
      <c r="F111">
        <v>0</v>
      </c>
      <c r="G111">
        <v>14</v>
      </c>
      <c r="H111">
        <f>Table1[[#This Row],[Games Before Injury]]*Table1[[#This Row],[Minutes per Game]]</f>
        <v>278.8671875</v>
      </c>
      <c r="I111" s="3">
        <v>11</v>
      </c>
      <c r="J111">
        <f>Table1[[#This Row],[Minutes]]/Table1[[#This Row],[Games Played]]</f>
        <v>25.3515625</v>
      </c>
      <c r="K111" s="1">
        <v>43117</v>
      </c>
      <c r="L111" s="1">
        <v>43123</v>
      </c>
      <c r="M111" s="1">
        <v>43030</v>
      </c>
      <c r="N111" s="1">
        <v>43259</v>
      </c>
      <c r="O111">
        <v>3</v>
      </c>
      <c r="P111">
        <f>DATEDIF(Table1[[#This Row],[Birth Date]],Table1[[#This Row],[Date Returned]],"y")</f>
        <v>33</v>
      </c>
      <c r="Q111" t="s">
        <v>501</v>
      </c>
      <c r="R111" t="s">
        <v>19</v>
      </c>
      <c r="S111">
        <f>DATEDIF(Table1[[#This Row],[Date Occurred]],Table1[[#This Row],[Date Returned]],"d")</f>
        <v>6</v>
      </c>
      <c r="T111">
        <v>64</v>
      </c>
      <c r="U111" s="5">
        <v>1622.5</v>
      </c>
      <c r="V111" s="5">
        <v>148</v>
      </c>
      <c r="W111" s="5">
        <v>320</v>
      </c>
      <c r="X111" s="5">
        <v>33</v>
      </c>
      <c r="Y111" s="5">
        <v>117</v>
      </c>
      <c r="Z111" s="5">
        <v>55</v>
      </c>
      <c r="AA111" s="5">
        <v>87</v>
      </c>
      <c r="AB111" s="5">
        <v>67</v>
      </c>
      <c r="AC111" s="5">
        <v>99</v>
      </c>
      <c r="AD111" s="5">
        <v>50</v>
      </c>
      <c r="AE111" s="5">
        <v>196</v>
      </c>
      <c r="AF111" s="5">
        <v>246</v>
      </c>
      <c r="AG111" s="5">
        <v>210</v>
      </c>
      <c r="AH111" s="5">
        <v>54</v>
      </c>
      <c r="AI111" s="5">
        <v>38</v>
      </c>
      <c r="AJ111" s="5">
        <v>384</v>
      </c>
      <c r="AK111">
        <v>1984</v>
      </c>
      <c r="AL111" t="s">
        <v>494</v>
      </c>
      <c r="AM111" s="1">
        <v>30709</v>
      </c>
      <c r="AN111">
        <v>198</v>
      </c>
      <c r="AO111">
        <v>215</v>
      </c>
      <c r="AP111" t="s">
        <v>500</v>
      </c>
    </row>
    <row r="112" spans="1:42" x14ac:dyDescent="0.35">
      <c r="A112" t="s">
        <v>443</v>
      </c>
      <c r="B112" t="s">
        <v>133</v>
      </c>
      <c r="C112" s="1" t="s">
        <v>509</v>
      </c>
      <c r="D112">
        <v>0</v>
      </c>
      <c r="E112">
        <v>8</v>
      </c>
      <c r="F112">
        <v>0</v>
      </c>
      <c r="G112">
        <v>14</v>
      </c>
      <c r="H112">
        <f>Table1[[#This Row],[Games Before Injury]]*Table1[[#This Row],[Minutes per Game]]</f>
        <v>430.9765625</v>
      </c>
      <c r="I112">
        <v>17</v>
      </c>
      <c r="J112">
        <f>Table1[[#This Row],[Minutes]]/Table1[[#This Row],[Games Played]]</f>
        <v>25.3515625</v>
      </c>
      <c r="K112" s="1">
        <v>43167</v>
      </c>
      <c r="L112" s="1">
        <v>43173</v>
      </c>
      <c r="M112" s="1">
        <v>43030</v>
      </c>
      <c r="N112" s="1">
        <v>43259</v>
      </c>
      <c r="O112">
        <v>1</v>
      </c>
      <c r="P112">
        <f>DATEDIF(Table1[[#This Row],[Birth Date]],Table1[[#This Row],[Date Returned]],"y")</f>
        <v>34</v>
      </c>
      <c r="Q112" t="s">
        <v>501</v>
      </c>
      <c r="R112" t="s">
        <v>39</v>
      </c>
      <c r="S112">
        <f>DATEDIF(Table1[[#This Row],[Date Occurred]],Table1[[#This Row],[Date Returned]],"d")</f>
        <v>6</v>
      </c>
      <c r="T112">
        <v>64</v>
      </c>
      <c r="U112" s="5">
        <v>1622.5</v>
      </c>
      <c r="V112" s="5">
        <v>148</v>
      </c>
      <c r="W112" s="5">
        <v>320</v>
      </c>
      <c r="X112" s="5">
        <v>33</v>
      </c>
      <c r="Y112" s="5">
        <v>117</v>
      </c>
      <c r="Z112" s="5">
        <v>55</v>
      </c>
      <c r="AA112" s="5">
        <v>87</v>
      </c>
      <c r="AB112" s="5">
        <v>67</v>
      </c>
      <c r="AC112" s="5">
        <v>99</v>
      </c>
      <c r="AD112" s="5">
        <v>50</v>
      </c>
      <c r="AE112" s="5">
        <v>196</v>
      </c>
      <c r="AF112" s="5">
        <v>246</v>
      </c>
      <c r="AG112" s="5">
        <v>210</v>
      </c>
      <c r="AH112" s="5">
        <v>54</v>
      </c>
      <c r="AI112" s="5">
        <v>38</v>
      </c>
      <c r="AJ112" s="5">
        <v>384</v>
      </c>
      <c r="AK112">
        <v>1984</v>
      </c>
      <c r="AL112" t="s">
        <v>494</v>
      </c>
      <c r="AM112" s="1">
        <v>30709</v>
      </c>
      <c r="AN112">
        <v>198</v>
      </c>
      <c r="AO112">
        <v>215</v>
      </c>
      <c r="AP112" t="s">
        <v>500</v>
      </c>
    </row>
    <row r="113" spans="1:42" x14ac:dyDescent="0.35">
      <c r="A113" t="s">
        <v>443</v>
      </c>
      <c r="B113" t="s">
        <v>448</v>
      </c>
      <c r="C113" s="1" t="s">
        <v>509</v>
      </c>
      <c r="D113">
        <v>0</v>
      </c>
      <c r="E113">
        <v>8</v>
      </c>
      <c r="F113">
        <v>0</v>
      </c>
      <c r="G113">
        <v>14</v>
      </c>
      <c r="H113">
        <f>Table1[[#This Row],[Games Before Injury]]*Table1[[#This Row],[Minutes per Game]]</f>
        <v>50.703125</v>
      </c>
      <c r="I113" s="3">
        <v>2</v>
      </c>
      <c r="J113">
        <f>Table1[[#This Row],[Minutes]]/Table1[[#This Row],[Games Played]]</f>
        <v>25.3515625</v>
      </c>
      <c r="K113" s="1">
        <v>43242</v>
      </c>
      <c r="L113" s="1">
        <v>43257</v>
      </c>
      <c r="M113" s="1">
        <v>43030</v>
      </c>
      <c r="N113" s="1">
        <v>43259</v>
      </c>
      <c r="O113">
        <v>4</v>
      </c>
      <c r="P113">
        <f>DATEDIF(Table1[[#This Row],[Birth Date]],Table1[[#This Row],[Date Returned]],"y")</f>
        <v>34</v>
      </c>
      <c r="Q113" t="s">
        <v>501</v>
      </c>
      <c r="R113" t="s">
        <v>19</v>
      </c>
      <c r="S113">
        <f>DATEDIF(Table1[[#This Row],[Date Occurred]],Table1[[#This Row],[Date Returned]],"d")</f>
        <v>15</v>
      </c>
      <c r="T113">
        <v>64</v>
      </c>
      <c r="U113" s="5">
        <v>1622.5</v>
      </c>
      <c r="V113" s="5">
        <v>148</v>
      </c>
      <c r="W113" s="5">
        <v>320</v>
      </c>
      <c r="X113" s="5">
        <v>33</v>
      </c>
      <c r="Y113" s="5">
        <v>117</v>
      </c>
      <c r="Z113" s="5">
        <v>55</v>
      </c>
      <c r="AA113" s="5">
        <v>87</v>
      </c>
      <c r="AB113" s="5">
        <v>67</v>
      </c>
      <c r="AC113" s="5">
        <v>99</v>
      </c>
      <c r="AD113" s="5">
        <v>50</v>
      </c>
      <c r="AE113" s="5">
        <v>196</v>
      </c>
      <c r="AF113" s="5">
        <v>246</v>
      </c>
      <c r="AG113" s="5">
        <v>210</v>
      </c>
      <c r="AH113" s="5">
        <v>54</v>
      </c>
      <c r="AI113" s="5">
        <v>38</v>
      </c>
      <c r="AJ113" s="5">
        <v>384</v>
      </c>
      <c r="AK113">
        <v>1984</v>
      </c>
      <c r="AL113" t="s">
        <v>494</v>
      </c>
      <c r="AM113" s="1">
        <v>30709</v>
      </c>
      <c r="AN113">
        <v>198</v>
      </c>
      <c r="AO113">
        <v>215</v>
      </c>
      <c r="AP113" t="s">
        <v>500</v>
      </c>
    </row>
    <row r="114" spans="1:42" x14ac:dyDescent="0.35">
      <c r="A114" t="s">
        <v>443</v>
      </c>
      <c r="B114" t="s">
        <v>67</v>
      </c>
      <c r="C114" s="1" t="s">
        <v>505</v>
      </c>
      <c r="D114">
        <v>0</v>
      </c>
      <c r="E114">
        <v>4</v>
      </c>
      <c r="F114">
        <v>0</v>
      </c>
      <c r="G114">
        <v>10</v>
      </c>
      <c r="H114">
        <f>Table1[[#This Row],[Games Before Injury]]*Table1[[#This Row],[Minutes per Game]]</f>
        <v>1845.4428571428573</v>
      </c>
      <c r="I114">
        <v>57</v>
      </c>
      <c r="J114">
        <f>Table1[[#This Row],[Minutes]]/Table1[[#This Row],[Games Played]]</f>
        <v>32.37619047619048</v>
      </c>
      <c r="K114" s="1">
        <v>41716</v>
      </c>
      <c r="L114" s="1">
        <v>41717</v>
      </c>
      <c r="M114" s="1">
        <v>41576</v>
      </c>
      <c r="N114" s="1">
        <v>41805</v>
      </c>
      <c r="O114">
        <v>2</v>
      </c>
      <c r="P114">
        <f>DATEDIF(Table1[[#This Row],[Birth Date]],Table1[[#This Row],[Date Returned]],"y")</f>
        <v>30</v>
      </c>
      <c r="Q114" t="s">
        <v>8</v>
      </c>
      <c r="R114" t="s">
        <v>19</v>
      </c>
      <c r="S114">
        <f>DATEDIF(Table1[[#This Row],[Date Occurred]],Table1[[#This Row],[Date Returned]],"d")</f>
        <v>1</v>
      </c>
      <c r="T114">
        <v>63</v>
      </c>
      <c r="U114" s="5">
        <v>2039.7</v>
      </c>
      <c r="V114" s="5">
        <v>220</v>
      </c>
      <c r="W114" s="5">
        <v>458</v>
      </c>
      <c r="X114" s="5">
        <v>62</v>
      </c>
      <c r="Y114" s="5">
        <v>175</v>
      </c>
      <c r="Z114" s="5">
        <v>86</v>
      </c>
      <c r="AA114" s="5">
        <v>132</v>
      </c>
      <c r="AB114" s="5">
        <v>100</v>
      </c>
      <c r="AC114" s="5">
        <v>103</v>
      </c>
      <c r="AD114" s="5">
        <v>53</v>
      </c>
      <c r="AE114" s="5">
        <v>240</v>
      </c>
      <c r="AF114" s="5">
        <v>293</v>
      </c>
      <c r="AG114" s="5">
        <v>263</v>
      </c>
      <c r="AH114" s="5">
        <v>95</v>
      </c>
      <c r="AI114" s="5">
        <v>18</v>
      </c>
      <c r="AJ114" s="5">
        <v>588</v>
      </c>
      <c r="AK114">
        <v>1984</v>
      </c>
      <c r="AL114" t="s">
        <v>494</v>
      </c>
      <c r="AM114" s="1">
        <v>30709</v>
      </c>
      <c r="AN114">
        <v>198</v>
      </c>
      <c r="AO114">
        <v>215</v>
      </c>
      <c r="AP114" t="s">
        <v>500</v>
      </c>
    </row>
    <row r="115" spans="1:42" x14ac:dyDescent="0.35">
      <c r="A115" t="s">
        <v>443</v>
      </c>
      <c r="B115" t="s">
        <v>17</v>
      </c>
      <c r="C115" s="1" t="s">
        <v>505</v>
      </c>
      <c r="D115">
        <v>0</v>
      </c>
      <c r="E115">
        <v>4</v>
      </c>
      <c r="F115">
        <v>0</v>
      </c>
      <c r="G115">
        <v>10</v>
      </c>
      <c r="H115">
        <f>Table1[[#This Row],[Games Before Injury]]*Table1[[#This Row],[Minutes per Game]]</f>
        <v>1392.1761904761906</v>
      </c>
      <c r="I115" s="3">
        <v>43</v>
      </c>
      <c r="J115">
        <f>Table1[[#This Row],[Minutes]]/Table1[[#This Row],[Games Played]]</f>
        <v>32.37619047619048</v>
      </c>
      <c r="K115" s="1">
        <v>41601</v>
      </c>
      <c r="L115" s="1">
        <v>41625</v>
      </c>
      <c r="M115" s="1">
        <v>41576</v>
      </c>
      <c r="N115" s="1">
        <v>41805</v>
      </c>
      <c r="O115">
        <v>1</v>
      </c>
      <c r="P115">
        <f>DATEDIF(Table1[[#This Row],[Birth Date]],Table1[[#This Row],[Date Returned]],"y")</f>
        <v>29</v>
      </c>
      <c r="Q115" t="s">
        <v>501</v>
      </c>
      <c r="R115" t="s">
        <v>19</v>
      </c>
      <c r="S115">
        <f>DATEDIF(Table1[[#This Row],[Date Occurred]],Table1[[#This Row],[Date Returned]],"d")</f>
        <v>24</v>
      </c>
      <c r="T115">
        <v>63</v>
      </c>
      <c r="U115" s="5">
        <v>2039.7</v>
      </c>
      <c r="V115" s="5">
        <v>220</v>
      </c>
      <c r="W115" s="5">
        <v>458</v>
      </c>
      <c r="X115" s="5">
        <v>62</v>
      </c>
      <c r="Y115" s="5">
        <v>175</v>
      </c>
      <c r="Z115" s="5">
        <v>86</v>
      </c>
      <c r="AA115" s="5">
        <v>132</v>
      </c>
      <c r="AB115" s="5">
        <v>100</v>
      </c>
      <c r="AC115" s="5">
        <v>103</v>
      </c>
      <c r="AD115" s="5">
        <v>53</v>
      </c>
      <c r="AE115" s="5">
        <v>240</v>
      </c>
      <c r="AF115" s="5">
        <v>293</v>
      </c>
      <c r="AG115" s="5">
        <v>263</v>
      </c>
      <c r="AH115" s="5">
        <v>95</v>
      </c>
      <c r="AI115" s="5">
        <v>18</v>
      </c>
      <c r="AJ115" s="5">
        <v>588</v>
      </c>
      <c r="AK115">
        <v>1984</v>
      </c>
      <c r="AL115" t="s">
        <v>494</v>
      </c>
      <c r="AM115" s="1">
        <v>30709</v>
      </c>
      <c r="AN115">
        <v>198</v>
      </c>
      <c r="AO115">
        <v>215</v>
      </c>
      <c r="AP115" t="s">
        <v>500</v>
      </c>
    </row>
    <row r="116" spans="1:42" x14ac:dyDescent="0.35">
      <c r="A116" t="s">
        <v>557</v>
      </c>
      <c r="B116" t="s">
        <v>643</v>
      </c>
      <c r="C116" t="s">
        <v>503</v>
      </c>
      <c r="D116">
        <v>2011</v>
      </c>
      <c r="E116">
        <v>2</v>
      </c>
      <c r="F116">
        <v>1</v>
      </c>
      <c r="G116">
        <v>10</v>
      </c>
      <c r="H116">
        <f>Table1[[#This Row],[Games Before Injury]]*Table1[[#This Row],[Minutes per Game]]</f>
        <v>1808.3999999999999</v>
      </c>
      <c r="I116">
        <f>66</f>
        <v>66</v>
      </c>
      <c r="J116" s="4">
        <f>Table1[[#This Row],[Minutes]]/Table1[[#This Row],[Games Played]]</f>
        <v>27.4</v>
      </c>
      <c r="K116">
        <v>0</v>
      </c>
      <c r="L116">
        <v>0</v>
      </c>
      <c r="M116" s="1">
        <v>40902</v>
      </c>
      <c r="N116" s="1">
        <v>41081</v>
      </c>
      <c r="O116">
        <v>1</v>
      </c>
      <c r="P116">
        <f>Table1[[#This Row],[Season Year]]-Table1[[#This Row],[Birth Year]]</f>
        <v>35</v>
      </c>
      <c r="Q116" t="s">
        <v>501</v>
      </c>
      <c r="R116" t="s">
        <v>501</v>
      </c>
      <c r="S116">
        <f>DATEDIF(Table1[[#This Row],[Date Occurred]],Table1[[#This Row],[Date Returned]],"d")</f>
        <v>0</v>
      </c>
      <c r="T116">
        <v>66</v>
      </c>
      <c r="U116" s="5">
        <v>1808.3999999999999</v>
      </c>
      <c r="V116" s="5">
        <v>244.20000000000002</v>
      </c>
      <c r="W116" s="5">
        <v>554.4</v>
      </c>
      <c r="X116" s="5">
        <v>19.8</v>
      </c>
      <c r="Y116" s="5">
        <v>85.8</v>
      </c>
      <c r="Z116" s="5">
        <v>138.6</v>
      </c>
      <c r="AA116" s="5">
        <v>171.6</v>
      </c>
      <c r="AB116" s="5">
        <v>178.20000000000002</v>
      </c>
      <c r="AC116" s="5">
        <v>132</v>
      </c>
      <c r="AD116" s="5">
        <v>52.800000000000004</v>
      </c>
      <c r="AE116" s="5">
        <v>165</v>
      </c>
      <c r="AF116" s="5">
        <v>217.79999999999998</v>
      </c>
      <c r="AG116" s="5">
        <v>442.2</v>
      </c>
      <c r="AH116" s="5">
        <v>66</v>
      </c>
      <c r="AI116" s="5">
        <v>6.6000000000000005</v>
      </c>
      <c r="AJ116" s="5">
        <v>640.19999999999993</v>
      </c>
      <c r="AK116">
        <v>1976</v>
      </c>
      <c r="AL116" t="s">
        <v>647</v>
      </c>
      <c r="AM116" s="1">
        <v>27838</v>
      </c>
      <c r="AN116">
        <v>190</v>
      </c>
      <c r="AO116">
        <v>200</v>
      </c>
      <c r="AP116" t="s">
        <v>497</v>
      </c>
    </row>
    <row r="117" spans="1:42" x14ac:dyDescent="0.35">
      <c r="A117" t="s">
        <v>557</v>
      </c>
      <c r="B117" t="s">
        <v>643</v>
      </c>
      <c r="C117" t="s">
        <v>504</v>
      </c>
      <c r="D117">
        <v>2012</v>
      </c>
      <c r="E117">
        <v>3</v>
      </c>
      <c r="F117">
        <v>1</v>
      </c>
      <c r="G117">
        <v>11</v>
      </c>
      <c r="H117">
        <f>Table1[[#This Row],[Games Before Injury]]*Table1[[#This Row],[Minutes per Game]]</f>
        <v>2148.4</v>
      </c>
      <c r="I117">
        <v>82</v>
      </c>
      <c r="J117">
        <f>Table1[[#This Row],[Minutes]]/Table1[[#This Row],[Games Played]]</f>
        <v>26.200000000000003</v>
      </c>
      <c r="K117">
        <v>0</v>
      </c>
      <c r="L117">
        <v>0</v>
      </c>
      <c r="M117" s="1">
        <v>41212</v>
      </c>
      <c r="N117" s="1">
        <v>41445</v>
      </c>
      <c r="O117">
        <v>2</v>
      </c>
      <c r="P117">
        <f>Table1[[#This Row],[Season Year]]-Table1[[#This Row],[Birth Year]]</f>
        <v>36</v>
      </c>
      <c r="Q117" t="s">
        <v>501</v>
      </c>
      <c r="R117" t="s">
        <v>501</v>
      </c>
      <c r="S117">
        <f>DATEDIF(Table1[[#This Row],[Date Occurred]],Table1[[#This Row],[Date Returned]],"d")</f>
        <v>0</v>
      </c>
      <c r="T117">
        <v>82</v>
      </c>
      <c r="U117" s="5">
        <v>2148.4</v>
      </c>
      <c r="V117" s="5">
        <f>576/Table1[[#This Row],[Games Played]]</f>
        <v>7.024390243902439</v>
      </c>
      <c r="W117" s="5">
        <v>631.4</v>
      </c>
      <c r="X117" s="5">
        <v>16.400000000000002</v>
      </c>
      <c r="Y117" s="5">
        <v>65.600000000000009</v>
      </c>
      <c r="Z117" s="5">
        <v>164</v>
      </c>
      <c r="AA117" s="5">
        <v>196.79999999999998</v>
      </c>
      <c r="AB117" s="5">
        <v>172.20000000000002</v>
      </c>
      <c r="AC117" s="5">
        <v>155.79999999999998</v>
      </c>
      <c r="AD117" s="5">
        <v>57.4</v>
      </c>
      <c r="AE117" s="5">
        <v>180.4</v>
      </c>
      <c r="AF117" s="5">
        <v>237.79999999999998</v>
      </c>
      <c r="AG117" s="5">
        <v>483.8</v>
      </c>
      <c r="AH117" s="5">
        <v>73.8</v>
      </c>
      <c r="AI117" s="5">
        <v>8.2000000000000011</v>
      </c>
      <c r="AJ117" s="5">
        <v>787.19999999999993</v>
      </c>
      <c r="AK117">
        <v>1976</v>
      </c>
      <c r="AL117" t="s">
        <v>647</v>
      </c>
      <c r="AM117" s="1">
        <v>27838</v>
      </c>
      <c r="AN117">
        <v>190</v>
      </c>
      <c r="AO117">
        <v>200</v>
      </c>
      <c r="AP117" t="s">
        <v>497</v>
      </c>
    </row>
    <row r="118" spans="1:42" x14ac:dyDescent="0.35">
      <c r="A118" t="s">
        <v>557</v>
      </c>
      <c r="B118" t="s">
        <v>643</v>
      </c>
      <c r="C118" t="s">
        <v>506</v>
      </c>
      <c r="D118">
        <v>2014</v>
      </c>
      <c r="E118">
        <v>5</v>
      </c>
      <c r="F118">
        <v>1</v>
      </c>
      <c r="G118">
        <v>13</v>
      </c>
      <c r="H118">
        <f>Table1[[#This Row],[Games Before Injury]]*Table1[[#This Row],[Minutes per Game]]</f>
        <v>1271</v>
      </c>
      <c r="I118">
        <v>82</v>
      </c>
      <c r="J118">
        <f>Table1[[#This Row],[Minutes]]/Table1[[#This Row],[Games Played]]</f>
        <v>15.5</v>
      </c>
      <c r="K118">
        <v>0</v>
      </c>
      <c r="L118">
        <v>0</v>
      </c>
      <c r="M118" s="1">
        <v>41940</v>
      </c>
      <c r="N118" s="1">
        <v>42171</v>
      </c>
      <c r="O118">
        <v>1</v>
      </c>
      <c r="P118">
        <f>Table1[[#This Row],[Season Year]]-Table1[[#This Row],[Birth Year]]</f>
        <v>38</v>
      </c>
      <c r="Q118" t="s">
        <v>501</v>
      </c>
      <c r="R118" t="s">
        <v>501</v>
      </c>
      <c r="S118">
        <f>DATEDIF(Table1[[#This Row],[Date Occurred]],Table1[[#This Row],[Date Returned]],"d")</f>
        <v>0</v>
      </c>
      <c r="T118">
        <v>81</v>
      </c>
      <c r="U118" s="5">
        <v>1255.5</v>
      </c>
      <c r="V118" s="5">
        <v>145.80000000000001</v>
      </c>
      <c r="W118" s="5">
        <v>291.60000000000002</v>
      </c>
      <c r="X118" s="5">
        <v>8.1</v>
      </c>
      <c r="Y118" s="5">
        <v>32.4</v>
      </c>
      <c r="Z118" s="5">
        <v>56.699999999999996</v>
      </c>
      <c r="AA118" s="5">
        <v>81</v>
      </c>
      <c r="AB118" s="5">
        <v>105.3</v>
      </c>
      <c r="AC118" s="5">
        <v>105.3</v>
      </c>
      <c r="AD118" s="5">
        <v>40.5</v>
      </c>
      <c r="AE118" s="5">
        <v>113.39999999999999</v>
      </c>
      <c r="AF118" s="5">
        <v>153.9</v>
      </c>
      <c r="AG118" s="5">
        <v>283.5</v>
      </c>
      <c r="AH118" s="5">
        <v>32.4</v>
      </c>
      <c r="AI118" s="5">
        <v>8.1</v>
      </c>
      <c r="AJ118" s="5">
        <v>356.40000000000003</v>
      </c>
      <c r="AK118">
        <v>1976</v>
      </c>
      <c r="AL118" t="s">
        <v>647</v>
      </c>
      <c r="AM118" s="1">
        <v>27838</v>
      </c>
      <c r="AN118">
        <v>190</v>
      </c>
      <c r="AO118">
        <v>200</v>
      </c>
      <c r="AP118" t="s">
        <v>497</v>
      </c>
    </row>
    <row r="119" spans="1:42" x14ac:dyDescent="0.35">
      <c r="A119" t="s">
        <v>557</v>
      </c>
      <c r="B119" t="s">
        <v>643</v>
      </c>
      <c r="C119" t="s">
        <v>507</v>
      </c>
      <c r="D119">
        <v>2015</v>
      </c>
      <c r="E119">
        <v>6</v>
      </c>
      <c r="F119">
        <v>1</v>
      </c>
      <c r="G119">
        <v>14</v>
      </c>
      <c r="H119">
        <f>Table1[[#This Row],[Games Before Injury]]*Table1[[#This Row],[Minutes per Game]]</f>
        <v>967.6</v>
      </c>
      <c r="I119">
        <v>82</v>
      </c>
      <c r="J119">
        <f>Table1[[#This Row],[Minutes]]/Table1[[#This Row],[Games Played]]</f>
        <v>11.8</v>
      </c>
      <c r="K119">
        <v>0</v>
      </c>
      <c r="L119">
        <v>0</v>
      </c>
      <c r="M119" s="1">
        <v>42304</v>
      </c>
      <c r="N119" s="1">
        <v>42540</v>
      </c>
      <c r="O119">
        <v>2</v>
      </c>
      <c r="P119">
        <f>Table1[[#This Row],[Season Year]]-Table1[[#This Row],[Birth Year]]</f>
        <v>39</v>
      </c>
      <c r="Q119" t="s">
        <v>501</v>
      </c>
      <c r="R119" t="s">
        <v>501</v>
      </c>
      <c r="S119">
        <f>DATEDIF(Table1[[#This Row],[Date Occurred]],Table1[[#This Row],[Date Returned]],"d")</f>
        <v>0</v>
      </c>
      <c r="T119">
        <v>39</v>
      </c>
      <c r="U119" s="5">
        <v>460.20000000000005</v>
      </c>
      <c r="V119" s="5">
        <v>58.5</v>
      </c>
      <c r="W119" s="5">
        <v>105.30000000000001</v>
      </c>
      <c r="X119" s="5">
        <v>3.9000000000000004</v>
      </c>
      <c r="Y119" s="5">
        <v>7.8000000000000007</v>
      </c>
      <c r="Z119" s="5">
        <v>23.4</v>
      </c>
      <c r="AA119" s="5">
        <v>31.200000000000003</v>
      </c>
      <c r="AB119" s="5">
        <v>35.1</v>
      </c>
      <c r="AC119" s="5">
        <v>46.8</v>
      </c>
      <c r="AD119" s="5">
        <v>11.7</v>
      </c>
      <c r="AE119" s="5">
        <v>39</v>
      </c>
      <c r="AF119" s="5">
        <v>50.7</v>
      </c>
      <c r="AG119" s="5">
        <v>85.800000000000011</v>
      </c>
      <c r="AH119" s="5">
        <v>15.600000000000001</v>
      </c>
      <c r="AI119" s="5">
        <v>0</v>
      </c>
      <c r="AJ119" s="5">
        <v>144.30000000000001</v>
      </c>
      <c r="AK119">
        <v>1976</v>
      </c>
      <c r="AL119" t="s">
        <v>647</v>
      </c>
      <c r="AM119" s="1">
        <v>27838</v>
      </c>
      <c r="AN119">
        <v>190</v>
      </c>
      <c r="AO119">
        <v>200</v>
      </c>
      <c r="AP119" t="s">
        <v>497</v>
      </c>
    </row>
    <row r="120" spans="1:42" x14ac:dyDescent="0.35">
      <c r="A120" t="s">
        <v>557</v>
      </c>
      <c r="B120" t="s">
        <v>643</v>
      </c>
      <c r="C120" t="s">
        <v>505</v>
      </c>
      <c r="D120">
        <v>2013</v>
      </c>
      <c r="E120">
        <v>4</v>
      </c>
      <c r="F120">
        <v>1</v>
      </c>
      <c r="G120">
        <v>12</v>
      </c>
      <c r="H120">
        <f>Table1[[#This Row],[Games Before Injury]]*Table1[[#This Row],[Minutes per Game]]</f>
        <v>1385.8</v>
      </c>
      <c r="I120">
        <v>82</v>
      </c>
      <c r="J120">
        <f>Table1[[#This Row],[Minutes]]/Table1[[#This Row],[Games Played]]</f>
        <v>16.899999999999999</v>
      </c>
      <c r="K120">
        <v>0</v>
      </c>
      <c r="L120">
        <v>0</v>
      </c>
      <c r="M120" s="1">
        <v>41576</v>
      </c>
      <c r="N120" s="1">
        <v>41805</v>
      </c>
      <c r="O120">
        <v>1</v>
      </c>
      <c r="P120">
        <f>Table1[[#This Row],[Season Year]]-Table1[[#This Row],[Birth Year]]</f>
        <v>37</v>
      </c>
      <c r="Q120" t="s">
        <v>501</v>
      </c>
      <c r="R120" t="s">
        <v>501</v>
      </c>
      <c r="S120">
        <f>DATEDIF(Table1[[#This Row],[Date Occurred]],Table1[[#This Row],[Date Returned]],"d")</f>
        <v>0</v>
      </c>
      <c r="T120">
        <v>58</v>
      </c>
      <c r="U120" s="5">
        <v>980.19999999999993</v>
      </c>
      <c r="V120" s="5">
        <v>104.4</v>
      </c>
      <c r="W120" s="5">
        <v>232</v>
      </c>
      <c r="X120" s="5">
        <v>11.600000000000001</v>
      </c>
      <c r="Y120" s="5">
        <v>23.200000000000003</v>
      </c>
      <c r="Z120" s="5">
        <v>58</v>
      </c>
      <c r="AA120" s="5">
        <v>75.400000000000006</v>
      </c>
      <c r="AB120" s="5">
        <v>63.800000000000004</v>
      </c>
      <c r="AC120" s="5">
        <v>75.400000000000006</v>
      </c>
      <c r="AD120" s="5">
        <v>29</v>
      </c>
      <c r="AE120" s="5">
        <v>104.4</v>
      </c>
      <c r="AF120" s="5">
        <v>127.60000000000001</v>
      </c>
      <c r="AG120" s="5">
        <v>197.2</v>
      </c>
      <c r="AH120" s="5">
        <v>34.799999999999997</v>
      </c>
      <c r="AI120" s="5">
        <v>11.600000000000001</v>
      </c>
      <c r="AJ120" s="5">
        <v>284.20000000000005</v>
      </c>
      <c r="AK120">
        <v>1976</v>
      </c>
      <c r="AL120" t="s">
        <v>647</v>
      </c>
      <c r="AM120" s="1">
        <v>27838</v>
      </c>
      <c r="AN120">
        <v>190</v>
      </c>
      <c r="AO120">
        <v>200</v>
      </c>
      <c r="AP120" t="s">
        <v>497</v>
      </c>
    </row>
    <row r="121" spans="1:42" x14ac:dyDescent="0.35">
      <c r="A121" t="s">
        <v>585</v>
      </c>
      <c r="B121" t="s">
        <v>643</v>
      </c>
      <c r="C121" t="s">
        <v>507</v>
      </c>
      <c r="D121">
        <v>2015</v>
      </c>
      <c r="E121">
        <v>6</v>
      </c>
      <c r="F121">
        <v>1</v>
      </c>
      <c r="G121">
        <v>3</v>
      </c>
      <c r="H121">
        <f>Table1[[#This Row],[Games Before Injury]]*Table1[[#This Row],[Minutes per Game]]</f>
        <v>1820.3999999999999</v>
      </c>
      <c r="I121">
        <v>82</v>
      </c>
      <c r="J121">
        <f>Table1[[#This Row],[Minutes]]/Table1[[#This Row],[Games Played]]</f>
        <v>22.2</v>
      </c>
      <c r="K121">
        <v>0</v>
      </c>
      <c r="L121">
        <v>0</v>
      </c>
      <c r="M121" s="1">
        <v>42304</v>
      </c>
      <c r="N121" s="1">
        <v>42540</v>
      </c>
      <c r="O121">
        <v>5</v>
      </c>
      <c r="P121">
        <f>Table1[[#This Row],[Season Year]]-Table1[[#This Row],[Birth Year]]</f>
        <v>24</v>
      </c>
      <c r="Q121" t="s">
        <v>501</v>
      </c>
      <c r="R121" t="s">
        <v>501</v>
      </c>
      <c r="S121">
        <f>DATEDIF(Table1[[#This Row],[Date Occurred]],Table1[[#This Row],[Date Returned]],"d")</f>
        <v>0</v>
      </c>
      <c r="T121">
        <v>70</v>
      </c>
      <c r="U121" s="5">
        <v>1554</v>
      </c>
      <c r="V121" s="5">
        <v>133</v>
      </c>
      <c r="W121" s="5">
        <v>273</v>
      </c>
      <c r="X121" s="5">
        <v>35</v>
      </c>
      <c r="Y121" s="5">
        <v>105</v>
      </c>
      <c r="Z121" s="5">
        <v>35</v>
      </c>
      <c r="AA121" s="5">
        <v>56</v>
      </c>
      <c r="AB121" s="5">
        <v>35</v>
      </c>
      <c r="AC121" s="5">
        <v>133</v>
      </c>
      <c r="AD121" s="5">
        <v>77</v>
      </c>
      <c r="AE121" s="5">
        <v>175</v>
      </c>
      <c r="AF121" s="5">
        <v>252</v>
      </c>
      <c r="AG121" s="5">
        <v>49</v>
      </c>
      <c r="AH121" s="5">
        <v>56</v>
      </c>
      <c r="AI121" s="5">
        <v>42</v>
      </c>
      <c r="AJ121" s="5">
        <v>336</v>
      </c>
      <c r="AK121">
        <v>1991</v>
      </c>
      <c r="AL121" t="s">
        <v>485</v>
      </c>
      <c r="AM121" s="1">
        <v>33576</v>
      </c>
      <c r="AN121">
        <v>201</v>
      </c>
      <c r="AO121">
        <v>210</v>
      </c>
      <c r="AP121" t="s">
        <v>496</v>
      </c>
    </row>
    <row r="122" spans="1:42" x14ac:dyDescent="0.35">
      <c r="A122" t="s">
        <v>585</v>
      </c>
      <c r="B122" t="s">
        <v>643</v>
      </c>
      <c r="C122" t="s">
        <v>508</v>
      </c>
      <c r="D122">
        <v>2016</v>
      </c>
      <c r="E122">
        <v>7</v>
      </c>
      <c r="F122">
        <v>1</v>
      </c>
      <c r="G122">
        <v>4</v>
      </c>
      <c r="H122">
        <f>Table1[[#This Row],[Games Before Injury]]*Table1[[#This Row],[Minutes per Game]]</f>
        <v>2468.2000000000003</v>
      </c>
      <c r="I122">
        <v>82</v>
      </c>
      <c r="J122">
        <f>Table1[[#This Row],[Minutes]]/Table1[[#This Row],[Games Played]]</f>
        <v>30.1</v>
      </c>
      <c r="K122">
        <v>0</v>
      </c>
      <c r="L122">
        <v>0</v>
      </c>
      <c r="M122" s="1">
        <v>42668</v>
      </c>
      <c r="N122" s="1">
        <v>42898</v>
      </c>
      <c r="O122">
        <v>6</v>
      </c>
      <c r="P122">
        <f>Table1[[#This Row],[Season Year]]-Table1[[#This Row],[Birth Year]]</f>
        <v>25</v>
      </c>
      <c r="Q122" t="s">
        <v>501</v>
      </c>
      <c r="R122" t="s">
        <v>501</v>
      </c>
      <c r="S122">
        <f>DATEDIF(Table1[[#This Row],[Date Occurred]],Table1[[#This Row],[Date Returned]],"d")</f>
        <v>0</v>
      </c>
      <c r="T122">
        <v>79</v>
      </c>
      <c r="U122" s="5">
        <v>2377.9</v>
      </c>
      <c r="V122" s="5">
        <v>213.3</v>
      </c>
      <c r="W122" s="5">
        <v>466.1</v>
      </c>
      <c r="X122" s="5">
        <v>47.4</v>
      </c>
      <c r="Y122" s="5">
        <v>181.7</v>
      </c>
      <c r="Z122" s="5">
        <v>47.4</v>
      </c>
      <c r="AA122" s="5">
        <v>110.6</v>
      </c>
      <c r="AB122" s="5">
        <v>47.4</v>
      </c>
      <c r="AC122" s="5">
        <v>205.4</v>
      </c>
      <c r="AD122" s="5">
        <v>94.8</v>
      </c>
      <c r="AE122" s="5">
        <v>308.09999999999997</v>
      </c>
      <c r="AF122" s="5">
        <v>402.9</v>
      </c>
      <c r="AG122" s="5">
        <v>79</v>
      </c>
      <c r="AH122" s="5">
        <v>94.8</v>
      </c>
      <c r="AI122" s="5">
        <v>79</v>
      </c>
      <c r="AJ122" s="5">
        <v>521.4</v>
      </c>
      <c r="AK122">
        <v>1991</v>
      </c>
      <c r="AL122" t="s">
        <v>485</v>
      </c>
      <c r="AM122" s="1">
        <v>33576</v>
      </c>
      <c r="AN122">
        <v>201</v>
      </c>
      <c r="AO122">
        <v>210</v>
      </c>
      <c r="AP122" t="s">
        <v>496</v>
      </c>
    </row>
    <row r="123" spans="1:42" x14ac:dyDescent="0.35">
      <c r="A123" t="s">
        <v>585</v>
      </c>
      <c r="B123" t="s">
        <v>643</v>
      </c>
      <c r="C123" t="s">
        <v>509</v>
      </c>
      <c r="D123">
        <v>2017</v>
      </c>
      <c r="E123">
        <v>8</v>
      </c>
      <c r="F123">
        <v>1</v>
      </c>
      <c r="G123">
        <v>5</v>
      </c>
      <c r="H123">
        <f>Table1[[#This Row],[Games Before Injury]]*Table1[[#This Row],[Minutes per Game]]</f>
        <v>2181.2000000000003</v>
      </c>
      <c r="I123">
        <v>82</v>
      </c>
      <c r="J123">
        <f>Table1[[#This Row],[Minutes]]/Table1[[#This Row],[Games Played]]</f>
        <v>26.6</v>
      </c>
      <c r="K123">
        <v>0</v>
      </c>
      <c r="L123">
        <v>0</v>
      </c>
      <c r="M123" s="1">
        <v>43030</v>
      </c>
      <c r="N123" s="1">
        <v>43259</v>
      </c>
      <c r="O123">
        <v>1</v>
      </c>
      <c r="P123">
        <f>Table1[[#This Row],[Season Year]]-Table1[[#This Row],[Birth Year]]</f>
        <v>26</v>
      </c>
      <c r="Q123" t="s">
        <v>501</v>
      </c>
      <c r="R123" t="s">
        <v>501</v>
      </c>
      <c r="S123">
        <f>DATEDIF(Table1[[#This Row],[Date Occurred]],Table1[[#This Row],[Date Returned]],"d")</f>
        <v>0</v>
      </c>
      <c r="T123">
        <v>39</v>
      </c>
      <c r="U123" s="5">
        <v>1037.4000000000001</v>
      </c>
      <c r="V123" s="5">
        <v>85.800000000000011</v>
      </c>
      <c r="W123" s="5">
        <v>163.80000000000001</v>
      </c>
      <c r="X123" s="5">
        <v>7.8000000000000007</v>
      </c>
      <c r="Y123" s="5">
        <v>35.1</v>
      </c>
      <c r="Z123" s="5">
        <v>11.7</v>
      </c>
      <c r="AA123" s="5">
        <v>39</v>
      </c>
      <c r="AB123" s="5">
        <v>31.200000000000003</v>
      </c>
      <c r="AC123" s="5">
        <v>89.699999999999989</v>
      </c>
      <c r="AD123" s="5">
        <v>74.099999999999994</v>
      </c>
      <c r="AE123" s="5">
        <v>109.19999999999999</v>
      </c>
      <c r="AF123" s="5">
        <v>183.3</v>
      </c>
      <c r="AG123" s="5">
        <v>46.8</v>
      </c>
      <c r="AH123" s="5">
        <v>46.8</v>
      </c>
      <c r="AI123" s="5">
        <v>35.1</v>
      </c>
      <c r="AJ123" s="5">
        <v>195</v>
      </c>
      <c r="AK123">
        <v>1991</v>
      </c>
      <c r="AL123" t="s">
        <v>485</v>
      </c>
      <c r="AM123" s="1">
        <v>33576</v>
      </c>
      <c r="AN123">
        <v>201</v>
      </c>
      <c r="AO123">
        <v>210</v>
      </c>
      <c r="AP123" t="s">
        <v>496</v>
      </c>
    </row>
    <row r="124" spans="1:42" x14ac:dyDescent="0.35">
      <c r="A124" t="s">
        <v>585</v>
      </c>
      <c r="B124" t="s">
        <v>643</v>
      </c>
      <c r="C124" t="s">
        <v>506</v>
      </c>
      <c r="D124">
        <v>2014</v>
      </c>
      <c r="E124">
        <v>5</v>
      </c>
      <c r="F124">
        <v>1</v>
      </c>
      <c r="G124">
        <v>2</v>
      </c>
      <c r="H124">
        <f>Table1[[#This Row],[Games Before Injury]]*Table1[[#This Row],[Minutes per Game]]</f>
        <v>1574.3999999999999</v>
      </c>
      <c r="I124">
        <v>82</v>
      </c>
      <c r="J124">
        <f>Table1[[#This Row],[Minutes]]/Table1[[#This Row],[Games Played]]</f>
        <v>19.2</v>
      </c>
      <c r="K124">
        <v>0</v>
      </c>
      <c r="L124">
        <v>0</v>
      </c>
      <c r="M124" s="1">
        <v>41940</v>
      </c>
      <c r="N124" s="1">
        <v>42171</v>
      </c>
      <c r="O124">
        <v>1</v>
      </c>
      <c r="P124">
        <f>Table1[[#This Row],[Season Year]]-Table1[[#This Row],[Birth Year]]</f>
        <v>23</v>
      </c>
      <c r="Q124" t="s">
        <v>501</v>
      </c>
      <c r="R124" t="s">
        <v>501</v>
      </c>
      <c r="S124">
        <f>DATEDIF(Table1[[#This Row],[Date Occurred]],Table1[[#This Row],[Date Returned]],"d")</f>
        <v>0</v>
      </c>
      <c r="T124">
        <v>67</v>
      </c>
      <c r="U124" s="5">
        <v>1286.3999999999999</v>
      </c>
      <c r="V124" s="5">
        <v>93.8</v>
      </c>
      <c r="W124" s="5">
        <v>201</v>
      </c>
      <c r="X124" s="5">
        <v>20.099999999999998</v>
      </c>
      <c r="Y124" s="5">
        <v>87.100000000000009</v>
      </c>
      <c r="Z124" s="5">
        <v>20.099999999999998</v>
      </c>
      <c r="AA124" s="5">
        <v>46.9</v>
      </c>
      <c r="AB124" s="5">
        <v>46.9</v>
      </c>
      <c r="AC124" s="5">
        <v>140.70000000000002</v>
      </c>
      <c r="AD124" s="5">
        <v>60.300000000000004</v>
      </c>
      <c r="AE124" s="5">
        <v>194.29999999999998</v>
      </c>
      <c r="AF124" s="5">
        <v>254.6</v>
      </c>
      <c r="AG124" s="5">
        <v>67</v>
      </c>
      <c r="AH124" s="5">
        <v>53.6</v>
      </c>
      <c r="AI124" s="5">
        <v>26.8</v>
      </c>
      <c r="AJ124" s="5">
        <v>227.79999999999998</v>
      </c>
      <c r="AK124">
        <v>1991</v>
      </c>
      <c r="AL124" t="s">
        <v>485</v>
      </c>
      <c r="AM124" s="1">
        <v>33576</v>
      </c>
      <c r="AN124">
        <v>201</v>
      </c>
      <c r="AO124">
        <v>210</v>
      </c>
      <c r="AP124" t="s">
        <v>496</v>
      </c>
    </row>
    <row r="125" spans="1:42" x14ac:dyDescent="0.35">
      <c r="A125" t="s">
        <v>585</v>
      </c>
      <c r="B125" t="s">
        <v>643</v>
      </c>
      <c r="C125" t="s">
        <v>505</v>
      </c>
      <c r="D125">
        <v>2013</v>
      </c>
      <c r="E125">
        <v>4</v>
      </c>
      <c r="F125">
        <v>1</v>
      </c>
      <c r="G125">
        <v>1</v>
      </c>
      <c r="H125">
        <f>Table1[[#This Row],[Games Before Injury]]*Table1[[#This Row],[Minutes per Game]]</f>
        <v>820</v>
      </c>
      <c r="I125">
        <v>82</v>
      </c>
      <c r="J125">
        <f>Table1[[#This Row],[Minutes]]/Table1[[#This Row],[Games Played]]</f>
        <v>10</v>
      </c>
      <c r="K125">
        <v>0</v>
      </c>
      <c r="L125">
        <v>0</v>
      </c>
      <c r="M125" s="1">
        <v>41576</v>
      </c>
      <c r="N125" s="1">
        <v>41805</v>
      </c>
      <c r="O125">
        <v>1</v>
      </c>
      <c r="P125">
        <f>Table1[[#This Row],[Season Year]]-Table1[[#This Row],[Birth Year]]</f>
        <v>22</v>
      </c>
      <c r="Q125" t="s">
        <v>501</v>
      </c>
      <c r="R125" t="s">
        <v>501</v>
      </c>
      <c r="S125">
        <f>DATEDIF(Table1[[#This Row],[Date Occurred]],Table1[[#This Row],[Date Returned]],"d")</f>
        <v>0</v>
      </c>
      <c r="T125">
        <v>40</v>
      </c>
      <c r="U125" s="5">
        <v>400</v>
      </c>
      <c r="V125" s="5">
        <v>32</v>
      </c>
      <c r="W125" s="5">
        <v>68</v>
      </c>
      <c r="X125" s="5">
        <v>4</v>
      </c>
      <c r="Y125" s="5">
        <v>12</v>
      </c>
      <c r="Z125" s="5">
        <v>8</v>
      </c>
      <c r="AA125" s="5">
        <v>12</v>
      </c>
      <c r="AB125" s="5">
        <v>20</v>
      </c>
      <c r="AC125" s="5">
        <v>76</v>
      </c>
      <c r="AD125" s="5">
        <v>36</v>
      </c>
      <c r="AE125" s="5">
        <v>60</v>
      </c>
      <c r="AF125" s="5">
        <v>96</v>
      </c>
      <c r="AG125" s="5">
        <v>16</v>
      </c>
      <c r="AH125" s="5">
        <v>20</v>
      </c>
      <c r="AI125" s="5">
        <v>12</v>
      </c>
      <c r="AJ125" s="5">
        <v>76</v>
      </c>
      <c r="AK125">
        <v>1991</v>
      </c>
      <c r="AL125" t="s">
        <v>485</v>
      </c>
      <c r="AM125" s="1">
        <v>33576</v>
      </c>
      <c r="AN125">
        <v>201</v>
      </c>
      <c r="AO125">
        <v>210</v>
      </c>
      <c r="AP125" t="s">
        <v>496</v>
      </c>
    </row>
    <row r="126" spans="1:42" x14ac:dyDescent="0.35">
      <c r="A126" t="s">
        <v>518</v>
      </c>
      <c r="B126" t="s">
        <v>643</v>
      </c>
      <c r="C126" t="s">
        <v>503</v>
      </c>
      <c r="D126">
        <v>2011</v>
      </c>
      <c r="E126">
        <v>2</v>
      </c>
      <c r="F126">
        <v>1</v>
      </c>
      <c r="G126">
        <v>6</v>
      </c>
      <c r="H126">
        <f>Table1[[#This Row],[Games Before Injury]]*Table1[[#This Row],[Minutes per Game]]</f>
        <v>2197.7999999999997</v>
      </c>
      <c r="I126">
        <f>66</f>
        <v>66</v>
      </c>
      <c r="J126" s="4">
        <f>Table1[[#This Row],[Minutes]]/Table1[[#This Row],[Games Played]]</f>
        <v>33.299999999999997</v>
      </c>
      <c r="K126">
        <v>0</v>
      </c>
      <c r="L126">
        <v>0</v>
      </c>
      <c r="M126" s="1">
        <v>40902</v>
      </c>
      <c r="N126" s="1">
        <v>41081</v>
      </c>
      <c r="O126">
        <v>2</v>
      </c>
      <c r="P126">
        <f>Table1[[#This Row],[Season Year]]-Table1[[#This Row],[Birth Year]]</f>
        <v>26</v>
      </c>
      <c r="Q126" t="s">
        <v>501</v>
      </c>
      <c r="R126" t="s">
        <v>501</v>
      </c>
      <c r="S126">
        <f>DATEDIF(Table1[[#This Row],[Date Occurred]],Table1[[#This Row],[Date Returned]],"d")</f>
        <v>0</v>
      </c>
      <c r="T126">
        <v>31</v>
      </c>
      <c r="U126" s="5">
        <v>1032.3</v>
      </c>
      <c r="V126" s="5">
        <v>207.70000000000002</v>
      </c>
      <c r="W126" s="5">
        <v>483.59999999999997</v>
      </c>
      <c r="X126" s="5">
        <v>34.1</v>
      </c>
      <c r="Y126" s="5">
        <v>114.7</v>
      </c>
      <c r="Z126" s="5">
        <v>151.9</v>
      </c>
      <c r="AA126" s="5">
        <v>173.6</v>
      </c>
      <c r="AB126" s="5">
        <v>68.2</v>
      </c>
      <c r="AC126" s="5">
        <v>52.699999999999996</v>
      </c>
      <c r="AD126" s="5">
        <v>24.8</v>
      </c>
      <c r="AE126" s="5">
        <v>148.79999999999998</v>
      </c>
      <c r="AF126" s="5">
        <v>170.5</v>
      </c>
      <c r="AG126" s="5">
        <v>62</v>
      </c>
      <c r="AH126" s="5">
        <v>18.599999999999998</v>
      </c>
      <c r="AI126" s="5">
        <v>15.5</v>
      </c>
      <c r="AJ126" s="5">
        <v>604.5</v>
      </c>
      <c r="AK126">
        <v>1985</v>
      </c>
      <c r="AL126" t="s">
        <v>492</v>
      </c>
      <c r="AM126" s="1">
        <v>31346</v>
      </c>
      <c r="AN126">
        <v>200</v>
      </c>
      <c r="AO126">
        <v>201</v>
      </c>
      <c r="AP126" t="s">
        <v>499</v>
      </c>
    </row>
    <row r="127" spans="1:42" x14ac:dyDescent="0.35">
      <c r="A127" t="s">
        <v>518</v>
      </c>
      <c r="B127" t="s">
        <v>643</v>
      </c>
      <c r="C127" t="s">
        <v>504</v>
      </c>
      <c r="D127">
        <v>2012</v>
      </c>
      <c r="E127">
        <v>3</v>
      </c>
      <c r="F127">
        <v>1</v>
      </c>
      <c r="G127">
        <v>7</v>
      </c>
      <c r="H127">
        <f>Table1[[#This Row],[Games Before Injury]]*Table1[[#This Row],[Minutes per Game]]</f>
        <v>2353.4</v>
      </c>
      <c r="I127">
        <v>82</v>
      </c>
      <c r="J127">
        <f>Table1[[#This Row],[Minutes]]/Table1[[#This Row],[Games Played]]</f>
        <v>28.7</v>
      </c>
      <c r="K127">
        <v>0</v>
      </c>
      <c r="L127">
        <v>0</v>
      </c>
      <c r="M127" s="1">
        <v>41212</v>
      </c>
      <c r="N127" s="1">
        <v>41445</v>
      </c>
      <c r="O127">
        <v>3</v>
      </c>
      <c r="P127">
        <f>Table1[[#This Row],[Season Year]]-Table1[[#This Row],[Birth Year]]</f>
        <v>27</v>
      </c>
      <c r="Q127" t="s">
        <v>501</v>
      </c>
      <c r="R127" t="s">
        <v>501</v>
      </c>
      <c r="S127">
        <f>DATEDIF(Table1[[#This Row],[Date Occurred]],Table1[[#This Row],[Date Returned]],"d")</f>
        <v>0</v>
      </c>
      <c r="T127">
        <v>35</v>
      </c>
      <c r="U127" s="5">
        <v>1004.5</v>
      </c>
      <c r="V127" s="5">
        <f>576/Table1[[#This Row],[Games Played]]</f>
        <v>16.457142857142856</v>
      </c>
      <c r="W127" s="5">
        <v>427</v>
      </c>
      <c r="X127" s="5">
        <v>38.5</v>
      </c>
      <c r="Y127" s="5">
        <v>122.5</v>
      </c>
      <c r="Z127" s="5">
        <v>66.5</v>
      </c>
      <c r="AA127" s="5">
        <v>77</v>
      </c>
      <c r="AB127" s="5">
        <v>52.5</v>
      </c>
      <c r="AC127" s="5">
        <v>63</v>
      </c>
      <c r="AD127" s="5">
        <v>24.5</v>
      </c>
      <c r="AE127" s="5">
        <v>101.5</v>
      </c>
      <c r="AF127" s="5">
        <v>129.5</v>
      </c>
      <c r="AG127" s="5">
        <v>38.5</v>
      </c>
      <c r="AH127" s="5">
        <v>21</v>
      </c>
      <c r="AI127" s="5">
        <v>24.5</v>
      </c>
      <c r="AJ127" s="5">
        <v>444.5</v>
      </c>
      <c r="AK127">
        <v>1985</v>
      </c>
      <c r="AL127" t="s">
        <v>492</v>
      </c>
      <c r="AM127" s="1">
        <v>31346</v>
      </c>
      <c r="AN127">
        <v>200</v>
      </c>
      <c r="AO127">
        <v>201</v>
      </c>
      <c r="AP127" t="s">
        <v>499</v>
      </c>
    </row>
    <row r="128" spans="1:42" x14ac:dyDescent="0.35">
      <c r="A128" t="s">
        <v>518</v>
      </c>
      <c r="B128" t="s">
        <v>643</v>
      </c>
      <c r="C128" t="s">
        <v>506</v>
      </c>
      <c r="D128">
        <v>2014</v>
      </c>
      <c r="E128">
        <v>5</v>
      </c>
      <c r="F128">
        <v>1</v>
      </c>
      <c r="G128">
        <v>9</v>
      </c>
      <c r="H128">
        <f>Table1[[#This Row],[Games Before Injury]]*Table1[[#This Row],[Minutes per Game]]</f>
        <v>2222.2000000000003</v>
      </c>
      <c r="I128">
        <v>82</v>
      </c>
      <c r="J128">
        <f>Table1[[#This Row],[Minutes]]/Table1[[#This Row],[Games Played]]</f>
        <v>27.1</v>
      </c>
      <c r="K128">
        <v>0</v>
      </c>
      <c r="L128">
        <v>0</v>
      </c>
      <c r="M128" s="1">
        <v>41940</v>
      </c>
      <c r="N128" s="1">
        <v>42171</v>
      </c>
      <c r="O128">
        <v>1</v>
      </c>
      <c r="P128">
        <f>Table1[[#This Row],[Season Year]]-Table1[[#This Row],[Birth Year]]</f>
        <v>29</v>
      </c>
      <c r="Q128" t="s">
        <v>501</v>
      </c>
      <c r="R128" t="s">
        <v>501</v>
      </c>
      <c r="S128">
        <f>DATEDIF(Table1[[#This Row],[Date Occurred]],Table1[[#This Row],[Date Returned]],"d")</f>
        <v>0</v>
      </c>
      <c r="T128">
        <v>29</v>
      </c>
      <c r="U128" s="5">
        <v>785.90000000000009</v>
      </c>
      <c r="V128" s="5">
        <v>165.3</v>
      </c>
      <c r="W128" s="5">
        <v>359.6</v>
      </c>
      <c r="X128" s="5">
        <v>14.5</v>
      </c>
      <c r="Y128" s="5">
        <v>40.599999999999994</v>
      </c>
      <c r="Z128" s="5">
        <v>87</v>
      </c>
      <c r="AA128" s="5">
        <v>107.30000000000001</v>
      </c>
      <c r="AB128" s="5">
        <v>40.599999999999994</v>
      </c>
      <c r="AC128" s="5">
        <v>52.2</v>
      </c>
      <c r="AD128" s="5">
        <v>31.900000000000002</v>
      </c>
      <c r="AE128" s="5">
        <v>95.699999999999989</v>
      </c>
      <c r="AF128" s="5">
        <v>127.60000000000001</v>
      </c>
      <c r="AG128" s="5">
        <v>46.400000000000006</v>
      </c>
      <c r="AH128" s="5">
        <v>2.9000000000000004</v>
      </c>
      <c r="AI128" s="5">
        <v>26.1</v>
      </c>
      <c r="AJ128" s="5">
        <v>429.20000000000005</v>
      </c>
      <c r="AK128">
        <v>1985</v>
      </c>
      <c r="AL128" t="s">
        <v>492</v>
      </c>
      <c r="AM128" s="1">
        <v>31346</v>
      </c>
      <c r="AN128">
        <v>200</v>
      </c>
      <c r="AO128">
        <v>201</v>
      </c>
      <c r="AP128" t="s">
        <v>499</v>
      </c>
    </row>
    <row r="129" spans="1:42" x14ac:dyDescent="0.35">
      <c r="A129" t="s">
        <v>518</v>
      </c>
      <c r="B129" t="s">
        <v>643</v>
      </c>
      <c r="C129" t="s">
        <v>507</v>
      </c>
      <c r="D129">
        <v>2015</v>
      </c>
      <c r="E129">
        <v>6</v>
      </c>
      <c r="F129">
        <v>1</v>
      </c>
      <c r="G129">
        <v>10</v>
      </c>
      <c r="H129">
        <f>Table1[[#This Row],[Games Before Injury]]*Table1[[#This Row],[Minutes per Game]]</f>
        <v>1131.6000000000001</v>
      </c>
      <c r="I129">
        <v>82</v>
      </c>
      <c r="J129">
        <f>Table1[[#This Row],[Minutes]]/Table1[[#This Row],[Games Played]]</f>
        <v>13.8</v>
      </c>
      <c r="K129">
        <v>0</v>
      </c>
      <c r="L129">
        <v>0</v>
      </c>
      <c r="M129" s="1">
        <v>42304</v>
      </c>
      <c r="N129" s="1">
        <v>42540</v>
      </c>
      <c r="O129">
        <v>1</v>
      </c>
      <c r="P129">
        <f>Table1[[#This Row],[Season Year]]-Table1[[#This Row],[Birth Year]]</f>
        <v>30</v>
      </c>
      <c r="Q129" t="s">
        <v>501</v>
      </c>
      <c r="R129" t="s">
        <v>501</v>
      </c>
      <c r="S129">
        <f>DATEDIF(Table1[[#This Row],[Date Occurred]],Table1[[#This Row],[Date Returned]],"d")</f>
        <v>0</v>
      </c>
      <c r="T129">
        <v>46</v>
      </c>
      <c r="U129" s="5">
        <v>634.80000000000007</v>
      </c>
      <c r="V129" s="5">
        <v>128.79999999999998</v>
      </c>
      <c r="W129" s="5">
        <v>280.59999999999997</v>
      </c>
      <c r="X129" s="5">
        <v>4.6000000000000005</v>
      </c>
      <c r="Y129" s="5">
        <v>13.799999999999999</v>
      </c>
      <c r="Z129" s="5">
        <v>46</v>
      </c>
      <c r="AA129" s="5">
        <v>55.199999999999996</v>
      </c>
      <c r="AB129" s="5">
        <v>27.599999999999998</v>
      </c>
      <c r="AC129" s="5">
        <v>59.800000000000004</v>
      </c>
      <c r="AD129" s="5">
        <v>27.599999999999998</v>
      </c>
      <c r="AE129" s="5">
        <v>69</v>
      </c>
      <c r="AF129" s="5">
        <v>96.600000000000009</v>
      </c>
      <c r="AG129" s="5">
        <v>18.400000000000002</v>
      </c>
      <c r="AH129" s="5">
        <v>4.6000000000000005</v>
      </c>
      <c r="AI129" s="5">
        <v>9.2000000000000011</v>
      </c>
      <c r="AJ129" s="5">
        <v>303.59999999999997</v>
      </c>
      <c r="AK129">
        <v>1985</v>
      </c>
      <c r="AL129" t="s">
        <v>492</v>
      </c>
      <c r="AM129" s="1">
        <v>31346</v>
      </c>
      <c r="AN129">
        <v>200</v>
      </c>
      <c r="AO129">
        <v>201</v>
      </c>
      <c r="AP129" t="s">
        <v>499</v>
      </c>
    </row>
    <row r="130" spans="1:42" x14ac:dyDescent="0.35">
      <c r="A130" t="s">
        <v>518</v>
      </c>
      <c r="B130" t="s">
        <v>643</v>
      </c>
      <c r="C130" t="s">
        <v>505</v>
      </c>
      <c r="D130">
        <v>2013</v>
      </c>
      <c r="E130">
        <v>4</v>
      </c>
      <c r="F130">
        <v>1</v>
      </c>
      <c r="G130">
        <v>8</v>
      </c>
      <c r="H130">
        <f>Table1[[#This Row],[Games Before Injury]]*Table1[[#This Row],[Minutes per Game]]</f>
        <v>2451.7999999999997</v>
      </c>
      <c r="I130">
        <v>82</v>
      </c>
      <c r="J130">
        <f>Table1[[#This Row],[Minutes]]/Table1[[#This Row],[Games Played]]</f>
        <v>29.9</v>
      </c>
      <c r="K130">
        <v>0</v>
      </c>
      <c r="L130">
        <v>0</v>
      </c>
      <c r="M130" s="1">
        <v>41576</v>
      </c>
      <c r="N130" s="1">
        <v>41805</v>
      </c>
      <c r="O130">
        <v>2</v>
      </c>
      <c r="P130">
        <f>Table1[[#This Row],[Season Year]]-Table1[[#This Row],[Birth Year]]</f>
        <v>28</v>
      </c>
      <c r="Q130" t="s">
        <v>501</v>
      </c>
      <c r="R130" t="s">
        <v>501</v>
      </c>
      <c r="S130">
        <f>DATEDIF(Table1[[#This Row],[Date Occurred]],Table1[[#This Row],[Date Returned]],"d")</f>
        <v>0</v>
      </c>
      <c r="T130">
        <v>42</v>
      </c>
      <c r="U130" s="5">
        <v>1255.8</v>
      </c>
      <c r="V130" s="5">
        <v>222.6</v>
      </c>
      <c r="W130" s="5">
        <v>504</v>
      </c>
      <c r="X130" s="5">
        <v>29.4</v>
      </c>
      <c r="Y130" s="5">
        <v>109.2</v>
      </c>
      <c r="Z130" s="5">
        <v>84</v>
      </c>
      <c r="AA130" s="5">
        <v>100.8</v>
      </c>
      <c r="AB130" s="5">
        <v>58.8</v>
      </c>
      <c r="AC130" s="5">
        <v>100.8</v>
      </c>
      <c r="AD130" s="5">
        <v>67.2</v>
      </c>
      <c r="AE130" s="5">
        <v>151.20000000000002</v>
      </c>
      <c r="AF130" s="5">
        <v>222.6</v>
      </c>
      <c r="AG130" s="5">
        <v>46.2</v>
      </c>
      <c r="AH130" s="5">
        <v>12.6</v>
      </c>
      <c r="AI130" s="5">
        <v>50.4</v>
      </c>
      <c r="AJ130" s="5">
        <v>558.6</v>
      </c>
      <c r="AK130">
        <v>1985</v>
      </c>
      <c r="AL130" t="s">
        <v>492</v>
      </c>
      <c r="AM130" s="1">
        <v>31346</v>
      </c>
      <c r="AN130">
        <v>200</v>
      </c>
      <c r="AO130">
        <v>201</v>
      </c>
      <c r="AP130" t="s">
        <v>499</v>
      </c>
    </row>
    <row r="131" spans="1:42" x14ac:dyDescent="0.35">
      <c r="A131" t="s">
        <v>522</v>
      </c>
      <c r="B131" t="s">
        <v>643</v>
      </c>
      <c r="C131" t="s">
        <v>503</v>
      </c>
      <c r="D131">
        <v>2011</v>
      </c>
      <c r="E131">
        <v>2</v>
      </c>
      <c r="F131">
        <v>1</v>
      </c>
      <c r="G131">
        <v>7</v>
      </c>
      <c r="H131">
        <f>Table1[[#This Row],[Games Before Injury]]*Table1[[#This Row],[Minutes per Game]]</f>
        <v>1999.8</v>
      </c>
      <c r="I131">
        <f>66</f>
        <v>66</v>
      </c>
      <c r="J131" s="4">
        <f>Table1[[#This Row],[Minutes]]/Table1[[#This Row],[Games Played]]</f>
        <v>30.3</v>
      </c>
      <c r="K131">
        <v>0</v>
      </c>
      <c r="L131">
        <v>0</v>
      </c>
      <c r="M131" s="1">
        <v>40902</v>
      </c>
      <c r="N131" s="1">
        <v>41081</v>
      </c>
      <c r="O131">
        <v>1</v>
      </c>
      <c r="P131">
        <f>Table1[[#This Row],[Season Year]]-Table1[[#This Row],[Birth Year]]</f>
        <v>27</v>
      </c>
      <c r="Q131" t="s">
        <v>501</v>
      </c>
      <c r="R131" t="s">
        <v>501</v>
      </c>
      <c r="S131">
        <f>DATEDIF(Table1[[#This Row],[Date Occurred]],Table1[[#This Row],[Date Returned]],"d")</f>
        <v>0</v>
      </c>
      <c r="T131">
        <v>12</v>
      </c>
      <c r="U131" s="5">
        <v>363.6</v>
      </c>
      <c r="V131" s="5">
        <v>61.199999999999996</v>
      </c>
      <c r="W131" s="5">
        <v>135.60000000000002</v>
      </c>
      <c r="X131" s="5">
        <v>0</v>
      </c>
      <c r="Y131" s="5">
        <v>1.2000000000000002</v>
      </c>
      <c r="Z131" s="5">
        <v>14.399999999999999</v>
      </c>
      <c r="AA131" s="5">
        <v>22.799999999999997</v>
      </c>
      <c r="AB131" s="5">
        <v>24</v>
      </c>
      <c r="AC131" s="5">
        <v>36</v>
      </c>
      <c r="AD131" s="5">
        <v>21.6</v>
      </c>
      <c r="AE131" s="5">
        <v>78</v>
      </c>
      <c r="AF131" s="5">
        <v>99.600000000000009</v>
      </c>
      <c r="AG131" s="5">
        <v>31.200000000000003</v>
      </c>
      <c r="AH131" s="5">
        <v>12</v>
      </c>
      <c r="AI131" s="5">
        <v>24</v>
      </c>
      <c r="AJ131" s="5">
        <v>135.60000000000002</v>
      </c>
      <c r="AK131">
        <v>1984</v>
      </c>
      <c r="AL131" t="s">
        <v>650</v>
      </c>
      <c r="AM131" s="1">
        <v>31014</v>
      </c>
      <c r="AN131">
        <v>213</v>
      </c>
      <c r="AO131">
        <v>260</v>
      </c>
      <c r="AP131" t="s">
        <v>499</v>
      </c>
    </row>
    <row r="132" spans="1:42" x14ac:dyDescent="0.35">
      <c r="A132" t="s">
        <v>522</v>
      </c>
      <c r="B132" t="s">
        <v>643</v>
      </c>
      <c r="C132" t="s">
        <v>504</v>
      </c>
      <c r="D132">
        <v>2012</v>
      </c>
      <c r="E132">
        <v>3</v>
      </c>
      <c r="F132">
        <v>1</v>
      </c>
      <c r="G132">
        <v>7</v>
      </c>
      <c r="H132">
        <f>Table1[[#This Row],[Games Before Injury]]*Table1[[#This Row],[Minutes per Game]]</f>
        <v>2017.2</v>
      </c>
      <c r="I132">
        <v>82</v>
      </c>
      <c r="J132">
        <f>Table1[[#This Row],[Minutes]]/Table1[[#This Row],[Games Played]]</f>
        <v>24.6</v>
      </c>
      <c r="K132">
        <v>0</v>
      </c>
      <c r="L132">
        <v>0</v>
      </c>
      <c r="M132" s="1">
        <v>41212</v>
      </c>
      <c r="N132" s="1">
        <v>41445</v>
      </c>
      <c r="O132">
        <v>2</v>
      </c>
      <c r="P132">
        <f>Table1[[#This Row],[Season Year]]-Table1[[#This Row],[Birth Year]]</f>
        <v>28</v>
      </c>
      <c r="Q132" t="s">
        <v>501</v>
      </c>
      <c r="R132" t="s">
        <v>501</v>
      </c>
      <c r="S132">
        <f>DATEDIF(Table1[[#This Row],[Date Occurred]],Table1[[#This Row],[Date Returned]],"d")</f>
        <v>0</v>
      </c>
      <c r="T132">
        <v>32</v>
      </c>
      <c r="U132" s="5">
        <v>787.2</v>
      </c>
      <c r="V132" s="5">
        <f>576/Table1[[#This Row],[Games Played]]</f>
        <v>18</v>
      </c>
      <c r="W132" s="5">
        <v>185.6</v>
      </c>
      <c r="X132" s="5">
        <v>0</v>
      </c>
      <c r="Y132" s="5">
        <v>0</v>
      </c>
      <c r="Z132" s="5">
        <v>19.2</v>
      </c>
      <c r="AA132" s="5">
        <v>38.4</v>
      </c>
      <c r="AB132" s="5">
        <v>35.200000000000003</v>
      </c>
      <c r="AC132" s="5">
        <v>86.4</v>
      </c>
      <c r="AD132" s="5">
        <v>67.2</v>
      </c>
      <c r="AE132" s="5">
        <v>176</v>
      </c>
      <c r="AF132" s="5">
        <v>246.4</v>
      </c>
      <c r="AG132" s="5">
        <v>67.2</v>
      </c>
      <c r="AH132" s="5">
        <v>19.2</v>
      </c>
      <c r="AI132" s="5">
        <v>54.4</v>
      </c>
      <c r="AJ132" s="5">
        <v>185.6</v>
      </c>
      <c r="AK132">
        <v>1984</v>
      </c>
      <c r="AL132" t="s">
        <v>650</v>
      </c>
      <c r="AM132" s="1">
        <v>31014</v>
      </c>
      <c r="AN132">
        <v>213</v>
      </c>
      <c r="AO132">
        <v>260</v>
      </c>
      <c r="AP132" t="s">
        <v>499</v>
      </c>
    </row>
    <row r="133" spans="1:42" x14ac:dyDescent="0.35">
      <c r="A133" t="s">
        <v>522</v>
      </c>
      <c r="B133" t="s">
        <v>643</v>
      </c>
      <c r="C133" t="s">
        <v>507</v>
      </c>
      <c r="D133">
        <v>2015</v>
      </c>
      <c r="E133">
        <v>6</v>
      </c>
      <c r="F133">
        <v>1</v>
      </c>
      <c r="G133">
        <v>10</v>
      </c>
      <c r="H133">
        <f>Table1[[#This Row],[Games Before Injury]]*Table1[[#This Row],[Minutes per Game]]</f>
        <v>1697.3999999999999</v>
      </c>
      <c r="I133">
        <v>82</v>
      </c>
      <c r="J133">
        <f>Table1[[#This Row],[Minutes]]/Table1[[#This Row],[Games Played]]</f>
        <v>20.7</v>
      </c>
      <c r="K133">
        <v>0</v>
      </c>
      <c r="L133">
        <v>0</v>
      </c>
      <c r="M133" s="1">
        <v>42304</v>
      </c>
      <c r="N133" s="1">
        <v>42540</v>
      </c>
      <c r="O133">
        <v>1</v>
      </c>
      <c r="P133">
        <f>Table1[[#This Row],[Season Year]]-Table1[[#This Row],[Birth Year]]</f>
        <v>31</v>
      </c>
      <c r="Q133" t="s">
        <v>501</v>
      </c>
      <c r="R133" t="s">
        <v>501</v>
      </c>
      <c r="S133">
        <f>DATEDIF(Table1[[#This Row],[Date Occurred]],Table1[[#This Row],[Date Returned]],"d")</f>
        <v>0</v>
      </c>
      <c r="T133">
        <v>70</v>
      </c>
      <c r="U133" s="5">
        <v>1449</v>
      </c>
      <c r="V133" s="5">
        <v>175</v>
      </c>
      <c r="W133" s="5">
        <v>280</v>
      </c>
      <c r="X133" s="5">
        <v>0</v>
      </c>
      <c r="Y133" s="5">
        <v>0</v>
      </c>
      <c r="Z133" s="5">
        <v>21</v>
      </c>
      <c r="AA133" s="5">
        <v>49</v>
      </c>
      <c r="AB133" s="5">
        <v>84</v>
      </c>
      <c r="AC133" s="5">
        <v>224</v>
      </c>
      <c r="AD133" s="5">
        <v>119</v>
      </c>
      <c r="AE133" s="5">
        <v>371</v>
      </c>
      <c r="AF133" s="5">
        <v>490</v>
      </c>
      <c r="AG133" s="5">
        <v>161</v>
      </c>
      <c r="AH133" s="5">
        <v>35</v>
      </c>
      <c r="AI133" s="5">
        <v>112</v>
      </c>
      <c r="AJ133" s="5">
        <v>378</v>
      </c>
      <c r="AK133">
        <v>1984</v>
      </c>
      <c r="AL133" t="s">
        <v>650</v>
      </c>
      <c r="AM133" s="1">
        <v>31014</v>
      </c>
      <c r="AN133">
        <v>213</v>
      </c>
      <c r="AO133">
        <v>260</v>
      </c>
      <c r="AP133" t="s">
        <v>499</v>
      </c>
    </row>
    <row r="134" spans="1:42" x14ac:dyDescent="0.35">
      <c r="A134" t="s">
        <v>522</v>
      </c>
      <c r="B134" t="s">
        <v>643</v>
      </c>
      <c r="C134" t="s">
        <v>508</v>
      </c>
      <c r="D134">
        <v>2016</v>
      </c>
      <c r="E134">
        <v>7</v>
      </c>
      <c r="F134">
        <v>1</v>
      </c>
      <c r="G134">
        <v>11</v>
      </c>
      <c r="H134">
        <f>Table1[[#This Row],[Games Before Injury]]*Table1[[#This Row],[Minutes per Game]]</f>
        <v>1771.2</v>
      </c>
      <c r="I134">
        <v>82</v>
      </c>
      <c r="J134">
        <f>Table1[[#This Row],[Minutes]]/Table1[[#This Row],[Games Played]]</f>
        <v>21.6</v>
      </c>
      <c r="K134">
        <v>0</v>
      </c>
      <c r="L134">
        <v>0</v>
      </c>
      <c r="M134" s="1">
        <v>42668</v>
      </c>
      <c r="N134" s="1">
        <v>42898</v>
      </c>
      <c r="O134">
        <v>3</v>
      </c>
      <c r="P134">
        <f>Table1[[#This Row],[Season Year]]-Table1[[#This Row],[Birth Year]]</f>
        <v>32</v>
      </c>
      <c r="Q134" t="s">
        <v>501</v>
      </c>
      <c r="R134" t="s">
        <v>501</v>
      </c>
      <c r="S134">
        <f>DATEDIF(Table1[[#This Row],[Date Occurred]],Table1[[#This Row],[Date Returned]],"d")</f>
        <v>0</v>
      </c>
      <c r="T134">
        <v>27</v>
      </c>
      <c r="U134" s="5">
        <v>583.20000000000005</v>
      </c>
      <c r="V134" s="5">
        <v>37.799999999999997</v>
      </c>
      <c r="W134" s="5">
        <v>81</v>
      </c>
      <c r="X134" s="5">
        <v>0</v>
      </c>
      <c r="Y134" s="5">
        <v>0</v>
      </c>
      <c r="Z134" s="5">
        <v>2.7</v>
      </c>
      <c r="AA134" s="5">
        <v>10.8</v>
      </c>
      <c r="AB134" s="5">
        <v>43.2</v>
      </c>
      <c r="AC134" s="5">
        <v>86.4</v>
      </c>
      <c r="AD134" s="5">
        <v>56.7</v>
      </c>
      <c r="AE134" s="5">
        <v>162</v>
      </c>
      <c r="AF134" s="5">
        <v>218.7</v>
      </c>
      <c r="AG134" s="5">
        <v>48.6</v>
      </c>
      <c r="AH134" s="5">
        <v>13.5</v>
      </c>
      <c r="AI134" s="5">
        <v>24.3</v>
      </c>
      <c r="AJ134" s="5">
        <v>54</v>
      </c>
      <c r="AK134">
        <v>1984</v>
      </c>
      <c r="AL134" t="s">
        <v>650</v>
      </c>
      <c r="AM134" s="1">
        <v>31014</v>
      </c>
      <c r="AN134">
        <v>213</v>
      </c>
      <c r="AO134">
        <v>260</v>
      </c>
      <c r="AP134" t="s">
        <v>499</v>
      </c>
    </row>
    <row r="135" spans="1:42" x14ac:dyDescent="0.35">
      <c r="A135" t="s">
        <v>522</v>
      </c>
      <c r="B135" t="s">
        <v>643</v>
      </c>
      <c r="C135" t="s">
        <v>509</v>
      </c>
      <c r="D135">
        <v>2017</v>
      </c>
      <c r="E135">
        <v>8</v>
      </c>
      <c r="F135">
        <v>1</v>
      </c>
      <c r="G135">
        <v>12</v>
      </c>
      <c r="H135">
        <f>Table1[[#This Row],[Games Before Injury]]*Table1[[#This Row],[Minutes per Game]]</f>
        <v>738</v>
      </c>
      <c r="I135">
        <v>82</v>
      </c>
      <c r="J135">
        <f>Table1[[#This Row],[Minutes]]/Table1[[#This Row],[Games Played]]</f>
        <v>9</v>
      </c>
      <c r="K135">
        <v>0</v>
      </c>
      <c r="L135">
        <v>0</v>
      </c>
      <c r="M135" s="1">
        <v>43030</v>
      </c>
      <c r="N135" s="1">
        <v>43259</v>
      </c>
      <c r="O135">
        <v>4</v>
      </c>
      <c r="P135">
        <f>Table1[[#This Row],[Season Year]]-Table1[[#This Row],[Birth Year]]</f>
        <v>33</v>
      </c>
      <c r="Q135" t="s">
        <v>501</v>
      </c>
      <c r="R135" t="s">
        <v>501</v>
      </c>
      <c r="S135">
        <f>DATEDIF(Table1[[#This Row],[Date Occurred]],Table1[[#This Row],[Date Returned]],"d")</f>
        <v>0</v>
      </c>
      <c r="T135">
        <v>24</v>
      </c>
      <c r="U135" s="5">
        <v>216</v>
      </c>
      <c r="V135" s="5">
        <v>16.799999999999997</v>
      </c>
      <c r="W135" s="5">
        <v>24</v>
      </c>
      <c r="X135" s="5">
        <v>0</v>
      </c>
      <c r="Y135" s="5">
        <v>0</v>
      </c>
      <c r="Z135" s="5">
        <v>2.4000000000000004</v>
      </c>
      <c r="AA135" s="5">
        <v>2.4000000000000004</v>
      </c>
      <c r="AB135" s="5">
        <v>19.200000000000003</v>
      </c>
      <c r="AC135" s="5">
        <v>40.799999999999997</v>
      </c>
      <c r="AD135" s="5">
        <v>26.400000000000002</v>
      </c>
      <c r="AE135" s="5">
        <v>52.800000000000004</v>
      </c>
      <c r="AF135" s="5">
        <v>79.199999999999989</v>
      </c>
      <c r="AG135" s="5">
        <v>14.399999999999999</v>
      </c>
      <c r="AH135" s="5">
        <v>4.8000000000000007</v>
      </c>
      <c r="AI135" s="5">
        <v>12</v>
      </c>
      <c r="AJ135" s="5">
        <v>36</v>
      </c>
      <c r="AK135">
        <v>1984</v>
      </c>
      <c r="AL135" t="s">
        <v>650</v>
      </c>
      <c r="AM135" s="1">
        <v>31014</v>
      </c>
      <c r="AN135">
        <v>213</v>
      </c>
      <c r="AO135">
        <v>260</v>
      </c>
      <c r="AP135" t="s">
        <v>499</v>
      </c>
    </row>
    <row r="136" spans="1:42" x14ac:dyDescent="0.35">
      <c r="A136" t="s">
        <v>522</v>
      </c>
      <c r="B136" t="s">
        <v>643</v>
      </c>
      <c r="C136" t="s">
        <v>506</v>
      </c>
      <c r="D136">
        <v>2014</v>
      </c>
      <c r="E136">
        <v>5</v>
      </c>
      <c r="F136">
        <v>1</v>
      </c>
      <c r="G136">
        <v>9</v>
      </c>
      <c r="H136">
        <f>Table1[[#This Row],[Games Before Injury]]*Table1[[#This Row],[Minutes per Game]]</f>
        <v>1935.2</v>
      </c>
      <c r="I136">
        <v>82</v>
      </c>
      <c r="J136">
        <f>Table1[[#This Row],[Minutes]]/Table1[[#This Row],[Games Played]]</f>
        <v>23.6</v>
      </c>
      <c r="K136">
        <v>0</v>
      </c>
      <c r="L136">
        <v>0</v>
      </c>
      <c r="M136" s="1">
        <v>41940</v>
      </c>
      <c r="N136" s="1">
        <v>42171</v>
      </c>
      <c r="O136">
        <v>1</v>
      </c>
      <c r="P136">
        <f>Table1[[#This Row],[Season Year]]-Table1[[#This Row],[Birth Year]]</f>
        <v>30</v>
      </c>
      <c r="Q136" t="s">
        <v>501</v>
      </c>
      <c r="R136" t="s">
        <v>501</v>
      </c>
      <c r="S136">
        <f>DATEDIF(Table1[[#This Row],[Date Occurred]],Table1[[#This Row],[Date Returned]],"d")</f>
        <v>0</v>
      </c>
      <c r="T136">
        <v>67</v>
      </c>
      <c r="U136" s="5">
        <v>1581.2</v>
      </c>
      <c r="V136" s="5">
        <v>201</v>
      </c>
      <c r="W136" s="5">
        <v>355.09999999999997</v>
      </c>
      <c r="X136" s="5">
        <v>0</v>
      </c>
      <c r="Y136" s="5">
        <v>0</v>
      </c>
      <c r="Z136" s="5">
        <v>20.099999999999998</v>
      </c>
      <c r="AA136" s="5">
        <v>40.199999999999996</v>
      </c>
      <c r="AB136" s="5">
        <v>107.2</v>
      </c>
      <c r="AC136" s="5">
        <v>187.6</v>
      </c>
      <c r="AD136" s="5">
        <v>140.70000000000002</v>
      </c>
      <c r="AE136" s="5">
        <v>402</v>
      </c>
      <c r="AF136" s="5">
        <v>542.69999999999993</v>
      </c>
      <c r="AG136" s="5">
        <v>180.9</v>
      </c>
      <c r="AH136" s="5">
        <v>40.199999999999996</v>
      </c>
      <c r="AI136" s="5">
        <v>113.89999999999999</v>
      </c>
      <c r="AJ136" s="5">
        <v>422.09999999999997</v>
      </c>
      <c r="AK136">
        <v>1984</v>
      </c>
      <c r="AL136" t="s">
        <v>650</v>
      </c>
      <c r="AM136" s="1">
        <v>31014</v>
      </c>
      <c r="AN136">
        <v>213</v>
      </c>
      <c r="AO136">
        <v>260</v>
      </c>
      <c r="AP136" t="s">
        <v>499</v>
      </c>
    </row>
    <row r="137" spans="1:42" x14ac:dyDescent="0.35">
      <c r="A137" t="s">
        <v>522</v>
      </c>
      <c r="B137" t="s">
        <v>643</v>
      </c>
      <c r="C137" t="s">
        <v>505</v>
      </c>
      <c r="D137">
        <v>2013</v>
      </c>
      <c r="E137">
        <v>4</v>
      </c>
      <c r="F137">
        <v>1</v>
      </c>
      <c r="G137">
        <v>8</v>
      </c>
      <c r="H137">
        <f>Table1[[#This Row],[Games Before Injury]]*Table1[[#This Row],[Minutes per Game]]</f>
        <v>2164.7999999999997</v>
      </c>
      <c r="I137">
        <v>82</v>
      </c>
      <c r="J137">
        <f>Table1[[#This Row],[Minutes]]/Table1[[#This Row],[Games Played]]</f>
        <v>26.4</v>
      </c>
      <c r="K137">
        <v>0</v>
      </c>
      <c r="L137">
        <v>0</v>
      </c>
      <c r="M137" s="1">
        <v>41576</v>
      </c>
      <c r="N137" s="1">
        <v>41805</v>
      </c>
      <c r="O137">
        <v>2</v>
      </c>
      <c r="P137">
        <f>Table1[[#This Row],[Season Year]]-Table1[[#This Row],[Birth Year]]</f>
        <v>29</v>
      </c>
      <c r="Q137" t="s">
        <v>501</v>
      </c>
      <c r="R137" t="s">
        <v>501</v>
      </c>
      <c r="S137">
        <f>DATEDIF(Table1[[#This Row],[Date Occurred]],Table1[[#This Row],[Date Returned]],"d")</f>
        <v>0</v>
      </c>
      <c r="T137">
        <v>67</v>
      </c>
      <c r="U137" s="5">
        <v>1768.8</v>
      </c>
      <c r="V137" s="5">
        <v>234.5</v>
      </c>
      <c r="W137" s="5">
        <v>375.2</v>
      </c>
      <c r="X137" s="5">
        <v>0</v>
      </c>
      <c r="Y137" s="5">
        <v>0</v>
      </c>
      <c r="Z137" s="5">
        <v>20.099999999999998</v>
      </c>
      <c r="AA137" s="5">
        <v>67</v>
      </c>
      <c r="AB137" s="5">
        <v>93.8</v>
      </c>
      <c r="AC137" s="5">
        <v>207.70000000000002</v>
      </c>
      <c r="AD137" s="5">
        <v>180.9</v>
      </c>
      <c r="AE137" s="5">
        <v>489.09999999999997</v>
      </c>
      <c r="AF137" s="5">
        <v>670</v>
      </c>
      <c r="AG137" s="5">
        <v>113.89999999999999</v>
      </c>
      <c r="AH137" s="5">
        <v>46.9</v>
      </c>
      <c r="AI137" s="5">
        <v>120.60000000000001</v>
      </c>
      <c r="AJ137" s="5">
        <v>489.09999999999997</v>
      </c>
      <c r="AK137">
        <v>1984</v>
      </c>
      <c r="AL137" t="s">
        <v>650</v>
      </c>
      <c r="AM137" s="1">
        <v>31014</v>
      </c>
      <c r="AN137">
        <v>213</v>
      </c>
      <c r="AO137">
        <v>260</v>
      </c>
      <c r="AP137" t="s">
        <v>499</v>
      </c>
    </row>
    <row r="138" spans="1:42" x14ac:dyDescent="0.35">
      <c r="A138" t="s">
        <v>586</v>
      </c>
      <c r="B138" t="s">
        <v>643</v>
      </c>
      <c r="C138" t="s">
        <v>504</v>
      </c>
      <c r="D138">
        <v>2012</v>
      </c>
      <c r="E138">
        <v>3</v>
      </c>
      <c r="F138">
        <v>1</v>
      </c>
      <c r="G138">
        <v>1</v>
      </c>
      <c r="H138">
        <f>Table1[[#This Row],[Games Before Injury]]*Table1[[#This Row],[Minutes per Game]]</f>
        <v>1369.3999999999999</v>
      </c>
      <c r="I138">
        <v>82</v>
      </c>
      <c r="J138">
        <f>Table1[[#This Row],[Minutes]]/Table1[[#This Row],[Games Played]]</f>
        <v>16.7</v>
      </c>
      <c r="K138">
        <v>0</v>
      </c>
      <c r="L138">
        <v>0</v>
      </c>
      <c r="M138" s="1">
        <v>41212</v>
      </c>
      <c r="N138" s="1">
        <v>41445</v>
      </c>
      <c r="O138">
        <v>1</v>
      </c>
      <c r="P138">
        <f>Table1[[#This Row],[Season Year]]-Table1[[#This Row],[Birth Year]]</f>
        <v>23</v>
      </c>
      <c r="Q138" t="s">
        <v>501</v>
      </c>
      <c r="R138" t="s">
        <v>501</v>
      </c>
      <c r="S138">
        <f>DATEDIF(Table1[[#This Row],[Date Occurred]],Table1[[#This Row],[Date Returned]],"d")</f>
        <v>0</v>
      </c>
      <c r="T138">
        <v>75</v>
      </c>
      <c r="U138" s="5">
        <v>1252.5</v>
      </c>
      <c r="V138" s="5">
        <f>576/Table1[[#This Row],[Games Played]]</f>
        <v>7.68</v>
      </c>
      <c r="W138" s="5">
        <v>487.5</v>
      </c>
      <c r="X138" s="5">
        <v>0</v>
      </c>
      <c r="Y138" s="5">
        <v>0</v>
      </c>
      <c r="Z138" s="5">
        <v>75</v>
      </c>
      <c r="AA138" s="5">
        <v>97.5</v>
      </c>
      <c r="AB138" s="5">
        <v>82.5</v>
      </c>
      <c r="AC138" s="5">
        <v>135</v>
      </c>
      <c r="AD138" s="5">
        <v>67.5</v>
      </c>
      <c r="AE138" s="5">
        <v>187.5</v>
      </c>
      <c r="AF138" s="5">
        <v>255</v>
      </c>
      <c r="AG138" s="5">
        <v>45</v>
      </c>
      <c r="AH138" s="5">
        <v>22.5</v>
      </c>
      <c r="AI138" s="5">
        <v>30</v>
      </c>
      <c r="AJ138" s="5">
        <v>585</v>
      </c>
      <c r="AK138">
        <v>1989</v>
      </c>
      <c r="AL138" t="s">
        <v>485</v>
      </c>
      <c r="AM138" s="1">
        <v>32850</v>
      </c>
      <c r="AN138">
        <v>206</v>
      </c>
      <c r="AO138">
        <v>250</v>
      </c>
      <c r="AP138" t="s">
        <v>498</v>
      </c>
    </row>
    <row r="139" spans="1:42" x14ac:dyDescent="0.35">
      <c r="A139" t="s">
        <v>586</v>
      </c>
      <c r="B139" t="s">
        <v>643</v>
      </c>
      <c r="C139" t="s">
        <v>506</v>
      </c>
      <c r="D139">
        <v>2014</v>
      </c>
      <c r="E139">
        <v>5</v>
      </c>
      <c r="F139">
        <v>1</v>
      </c>
      <c r="G139">
        <v>3</v>
      </c>
      <c r="H139">
        <f>Table1[[#This Row],[Games Before Injury]]*Table1[[#This Row],[Minutes per Game]]</f>
        <v>1008.6</v>
      </c>
      <c r="I139">
        <v>82</v>
      </c>
      <c r="J139">
        <f>Table1[[#This Row],[Minutes]]/Table1[[#This Row],[Games Played]]</f>
        <v>12.3</v>
      </c>
      <c r="K139">
        <v>0</v>
      </c>
      <c r="L139">
        <v>0</v>
      </c>
      <c r="M139" s="1">
        <v>41940</v>
      </c>
      <c r="N139" s="1">
        <v>42171</v>
      </c>
      <c r="O139">
        <v>1</v>
      </c>
      <c r="P139">
        <f>Table1[[#This Row],[Season Year]]-Table1[[#This Row],[Birth Year]]</f>
        <v>25</v>
      </c>
      <c r="Q139" t="s">
        <v>501</v>
      </c>
      <c r="R139" t="s">
        <v>501</v>
      </c>
      <c r="S139">
        <f>DATEDIF(Table1[[#This Row],[Date Occurred]],Table1[[#This Row],[Date Returned]],"d")</f>
        <v>0</v>
      </c>
      <c r="T139">
        <v>40</v>
      </c>
      <c r="U139" s="5">
        <v>492</v>
      </c>
      <c r="V139" s="5">
        <v>84</v>
      </c>
      <c r="W139" s="5">
        <v>192</v>
      </c>
      <c r="X139" s="5">
        <v>12</v>
      </c>
      <c r="Y139" s="5">
        <v>40</v>
      </c>
      <c r="Z139" s="5">
        <v>16</v>
      </c>
      <c r="AA139" s="5">
        <v>24</v>
      </c>
      <c r="AB139" s="5">
        <v>24</v>
      </c>
      <c r="AC139" s="5">
        <v>52</v>
      </c>
      <c r="AD139" s="5">
        <v>16</v>
      </c>
      <c r="AE139" s="5">
        <v>64</v>
      </c>
      <c r="AF139" s="5">
        <v>84</v>
      </c>
      <c r="AG139" s="5">
        <v>24</v>
      </c>
      <c r="AH139" s="5">
        <v>8</v>
      </c>
      <c r="AI139" s="5">
        <v>12</v>
      </c>
      <c r="AJ139" s="5">
        <v>196</v>
      </c>
      <c r="AK139">
        <v>1989</v>
      </c>
      <c r="AL139" t="s">
        <v>485</v>
      </c>
      <c r="AM139" s="1">
        <v>32850</v>
      </c>
      <c r="AN139">
        <v>206</v>
      </c>
      <c r="AO139">
        <v>250</v>
      </c>
      <c r="AP139" t="s">
        <v>498</v>
      </c>
    </row>
    <row r="140" spans="1:42" x14ac:dyDescent="0.35">
      <c r="A140" t="s">
        <v>586</v>
      </c>
      <c r="B140" t="s">
        <v>643</v>
      </c>
      <c r="C140" t="s">
        <v>507</v>
      </c>
      <c r="D140">
        <v>2015</v>
      </c>
      <c r="E140">
        <v>6</v>
      </c>
      <c r="F140">
        <v>1</v>
      </c>
      <c r="G140">
        <v>4</v>
      </c>
      <c r="H140">
        <f>Table1[[#This Row],[Games Before Injury]]*Table1[[#This Row],[Minutes per Game]]</f>
        <v>1205.3999999999999</v>
      </c>
      <c r="I140">
        <v>82</v>
      </c>
      <c r="J140">
        <f>Table1[[#This Row],[Minutes]]/Table1[[#This Row],[Games Played]]</f>
        <v>14.7</v>
      </c>
      <c r="K140">
        <v>0</v>
      </c>
      <c r="L140">
        <v>0</v>
      </c>
      <c r="M140" s="1">
        <v>42304</v>
      </c>
      <c r="N140" s="1">
        <v>42540</v>
      </c>
      <c r="O140">
        <v>3</v>
      </c>
      <c r="P140">
        <f>Table1[[#This Row],[Season Year]]-Table1[[#This Row],[Birth Year]]</f>
        <v>26</v>
      </c>
      <c r="Q140" t="s">
        <v>501</v>
      </c>
      <c r="R140" t="s">
        <v>501</v>
      </c>
      <c r="S140">
        <f>DATEDIF(Table1[[#This Row],[Date Occurred]],Table1[[#This Row],[Date Returned]],"d")</f>
        <v>0</v>
      </c>
      <c r="T140">
        <v>56</v>
      </c>
      <c r="U140" s="5">
        <v>823.19999999999993</v>
      </c>
      <c r="V140" s="5">
        <v>145.6</v>
      </c>
      <c r="W140" s="5">
        <v>308</v>
      </c>
      <c r="X140" s="5">
        <v>39.199999999999996</v>
      </c>
      <c r="Y140" s="5">
        <v>112</v>
      </c>
      <c r="Z140" s="5">
        <v>50.4</v>
      </c>
      <c r="AA140" s="5">
        <v>67.2</v>
      </c>
      <c r="AB140" s="5">
        <v>39.199999999999996</v>
      </c>
      <c r="AC140" s="5">
        <v>67.2</v>
      </c>
      <c r="AD140" s="5">
        <v>33.6</v>
      </c>
      <c r="AE140" s="5">
        <v>168</v>
      </c>
      <c r="AF140" s="5">
        <v>201.6</v>
      </c>
      <c r="AG140" s="5">
        <v>22.400000000000002</v>
      </c>
      <c r="AH140" s="5">
        <v>11.200000000000001</v>
      </c>
      <c r="AI140" s="5">
        <v>22.400000000000002</v>
      </c>
      <c r="AJ140" s="5">
        <v>386.40000000000003</v>
      </c>
      <c r="AK140">
        <v>1989</v>
      </c>
      <c r="AL140" t="s">
        <v>485</v>
      </c>
      <c r="AM140" s="1">
        <v>32850</v>
      </c>
      <c r="AN140">
        <v>206</v>
      </c>
      <c r="AO140">
        <v>250</v>
      </c>
      <c r="AP140" t="s">
        <v>498</v>
      </c>
    </row>
    <row r="141" spans="1:42" x14ac:dyDescent="0.35">
      <c r="A141" t="s">
        <v>586</v>
      </c>
      <c r="B141" t="s">
        <v>643</v>
      </c>
      <c r="C141" t="s">
        <v>508</v>
      </c>
      <c r="D141">
        <v>2016</v>
      </c>
      <c r="E141">
        <v>7</v>
      </c>
      <c r="F141">
        <v>1</v>
      </c>
      <c r="G141">
        <v>5</v>
      </c>
      <c r="H141">
        <f>Table1[[#This Row],[Games Before Injury]]*Table1[[#This Row],[Minutes per Game]]</f>
        <v>738</v>
      </c>
      <c r="I141">
        <v>82</v>
      </c>
      <c r="J141">
        <f>Table1[[#This Row],[Minutes]]/Table1[[#This Row],[Games Played]]</f>
        <v>9</v>
      </c>
      <c r="K141">
        <v>0</v>
      </c>
      <c r="L141">
        <v>0</v>
      </c>
      <c r="M141" s="1">
        <v>42668</v>
      </c>
      <c r="N141" s="1">
        <v>42898</v>
      </c>
      <c r="O141">
        <v>4</v>
      </c>
      <c r="P141">
        <f>Table1[[#This Row],[Season Year]]-Table1[[#This Row],[Birth Year]]</f>
        <v>27</v>
      </c>
      <c r="Q141" t="s">
        <v>501</v>
      </c>
      <c r="R141" t="s">
        <v>501</v>
      </c>
      <c r="S141">
        <f>DATEDIF(Table1[[#This Row],[Date Occurred]],Table1[[#This Row],[Date Returned]],"d")</f>
        <v>0</v>
      </c>
      <c r="T141">
        <v>38</v>
      </c>
      <c r="U141" s="5">
        <v>342</v>
      </c>
      <c r="V141" s="5">
        <v>41.800000000000004</v>
      </c>
      <c r="W141" s="5">
        <v>110.2</v>
      </c>
      <c r="X141" s="5">
        <v>3.8000000000000003</v>
      </c>
      <c r="Y141" s="5">
        <v>26.599999999999998</v>
      </c>
      <c r="Z141" s="5">
        <v>7.6000000000000005</v>
      </c>
      <c r="AA141" s="5">
        <v>15.200000000000001</v>
      </c>
      <c r="AB141" s="5">
        <v>15.200000000000001</v>
      </c>
      <c r="AC141" s="5">
        <v>53.199999999999996</v>
      </c>
      <c r="AD141" s="5">
        <v>15.200000000000001</v>
      </c>
      <c r="AE141" s="5">
        <v>45.6</v>
      </c>
      <c r="AF141" s="5">
        <v>60.800000000000004</v>
      </c>
      <c r="AG141" s="5">
        <v>11.4</v>
      </c>
      <c r="AH141" s="5">
        <v>15.200000000000001</v>
      </c>
      <c r="AI141" s="5">
        <v>7.6000000000000005</v>
      </c>
      <c r="AJ141" s="5">
        <v>98.8</v>
      </c>
      <c r="AK141">
        <v>1989</v>
      </c>
      <c r="AL141" t="s">
        <v>485</v>
      </c>
      <c r="AM141" s="1">
        <v>32850</v>
      </c>
      <c r="AN141">
        <v>206</v>
      </c>
      <c r="AO141">
        <v>250</v>
      </c>
      <c r="AP141" t="s">
        <v>498</v>
      </c>
    </row>
    <row r="142" spans="1:42" x14ac:dyDescent="0.35">
      <c r="A142" t="s">
        <v>586</v>
      </c>
      <c r="B142" t="s">
        <v>643</v>
      </c>
      <c r="C142" t="s">
        <v>505</v>
      </c>
      <c r="D142">
        <v>2013</v>
      </c>
      <c r="E142">
        <v>4</v>
      </c>
      <c r="F142">
        <v>1</v>
      </c>
      <c r="G142">
        <v>2</v>
      </c>
      <c r="H142">
        <f>Table1[[#This Row],[Games Before Injury]]*Table1[[#This Row],[Minutes per Game]]</f>
        <v>1262.8</v>
      </c>
      <c r="I142">
        <v>82</v>
      </c>
      <c r="J142">
        <f>Table1[[#This Row],[Minutes]]/Table1[[#This Row],[Games Played]]</f>
        <v>15.4</v>
      </c>
      <c r="K142">
        <v>0</v>
      </c>
      <c r="L142">
        <v>0</v>
      </c>
      <c r="M142" s="1">
        <v>41576</v>
      </c>
      <c r="N142" s="1">
        <v>41805</v>
      </c>
      <c r="O142">
        <v>5</v>
      </c>
      <c r="P142">
        <f>Table1[[#This Row],[Season Year]]-Table1[[#This Row],[Birth Year]]</f>
        <v>24</v>
      </c>
      <c r="Q142" t="s">
        <v>501</v>
      </c>
      <c r="R142" t="s">
        <v>501</v>
      </c>
      <c r="S142">
        <f>DATEDIF(Table1[[#This Row],[Date Occurred]],Table1[[#This Row],[Date Returned]],"d")</f>
        <v>0</v>
      </c>
      <c r="T142">
        <v>76</v>
      </c>
      <c r="U142" s="5">
        <v>1170.4000000000001</v>
      </c>
      <c r="V142" s="5">
        <v>182.4</v>
      </c>
      <c r="W142" s="5">
        <v>418</v>
      </c>
      <c r="X142" s="5">
        <v>30.400000000000002</v>
      </c>
      <c r="Y142" s="5">
        <v>91.2</v>
      </c>
      <c r="Z142" s="5">
        <v>45.6</v>
      </c>
      <c r="AA142" s="5">
        <v>60.800000000000004</v>
      </c>
      <c r="AB142" s="5">
        <v>53.199999999999996</v>
      </c>
      <c r="AC142" s="5">
        <v>152</v>
      </c>
      <c r="AD142" s="5">
        <v>53.199999999999996</v>
      </c>
      <c r="AE142" s="5">
        <v>205.20000000000002</v>
      </c>
      <c r="AF142" s="5">
        <v>258.39999999999998</v>
      </c>
      <c r="AG142" s="5">
        <v>22.8</v>
      </c>
      <c r="AH142" s="5">
        <v>15.200000000000001</v>
      </c>
      <c r="AI142" s="5">
        <v>22.8</v>
      </c>
      <c r="AJ142" s="5">
        <v>433.2</v>
      </c>
      <c r="AK142">
        <v>1989</v>
      </c>
      <c r="AL142" t="s">
        <v>485</v>
      </c>
      <c r="AM142" s="1">
        <v>32850</v>
      </c>
      <c r="AN142">
        <v>206</v>
      </c>
      <c r="AO142">
        <v>250</v>
      </c>
      <c r="AP142" t="s">
        <v>498</v>
      </c>
    </row>
    <row r="143" spans="1:42" x14ac:dyDescent="0.35">
      <c r="A143" t="s">
        <v>113</v>
      </c>
      <c r="B143" t="s">
        <v>643</v>
      </c>
      <c r="C143" t="s">
        <v>506</v>
      </c>
      <c r="D143">
        <v>2014</v>
      </c>
      <c r="E143">
        <v>5</v>
      </c>
      <c r="F143">
        <v>1</v>
      </c>
      <c r="G143">
        <v>1</v>
      </c>
      <c r="H143">
        <f>Table1[[#This Row],[Games Before Injury]]*Table1[[#This Row],[Minutes per Game]]</f>
        <v>2968.4</v>
      </c>
      <c r="I143">
        <v>82</v>
      </c>
      <c r="J143">
        <f>Table1[[#This Row],[Minutes]]/Table1[[#This Row],[Games Played]]</f>
        <v>36.200000000000003</v>
      </c>
      <c r="K143">
        <v>0</v>
      </c>
      <c r="L143">
        <v>0</v>
      </c>
      <c r="M143" s="1">
        <v>41940</v>
      </c>
      <c r="N143" s="1">
        <v>42171</v>
      </c>
      <c r="O143">
        <v>1</v>
      </c>
      <c r="P143">
        <f>Table1[[#This Row],[Season Year]]-Table1[[#This Row],[Birth Year]]</f>
        <v>19</v>
      </c>
      <c r="Q143" t="s">
        <v>501</v>
      </c>
      <c r="R143" t="s">
        <v>501</v>
      </c>
      <c r="S143">
        <f>DATEDIF(Table1[[#This Row],[Date Occurred]],Table1[[#This Row],[Date Returned]],"d")</f>
        <v>0</v>
      </c>
      <c r="T143">
        <v>82</v>
      </c>
      <c r="U143" s="5">
        <v>2968.4</v>
      </c>
      <c r="V143" s="5">
        <v>500.2</v>
      </c>
      <c r="W143" s="5">
        <v>1139.8</v>
      </c>
      <c r="X143" s="5">
        <v>41</v>
      </c>
      <c r="Y143" s="5">
        <v>123</v>
      </c>
      <c r="Z143" s="5">
        <v>352.59999999999997</v>
      </c>
      <c r="AA143" s="5">
        <v>467.40000000000003</v>
      </c>
      <c r="AB143" s="5">
        <v>180.4</v>
      </c>
      <c r="AC143" s="5">
        <v>188.6</v>
      </c>
      <c r="AD143" s="5">
        <v>131.20000000000002</v>
      </c>
      <c r="AE143" s="5">
        <v>237.79999999999998</v>
      </c>
      <c r="AF143" s="5">
        <v>377.2</v>
      </c>
      <c r="AG143" s="5">
        <v>172.20000000000002</v>
      </c>
      <c r="AH143" s="5">
        <v>82</v>
      </c>
      <c r="AI143" s="5">
        <v>49.199999999999996</v>
      </c>
      <c r="AJ143" s="5">
        <v>1385.8</v>
      </c>
      <c r="AK143">
        <v>1995</v>
      </c>
      <c r="AL143" t="s">
        <v>487</v>
      </c>
      <c r="AM143" s="1">
        <v>34753</v>
      </c>
      <c r="AN143">
        <v>201</v>
      </c>
      <c r="AO143">
        <v>197</v>
      </c>
      <c r="AP143" t="s">
        <v>500</v>
      </c>
    </row>
    <row r="144" spans="1:42" x14ac:dyDescent="0.35">
      <c r="A144" t="s">
        <v>113</v>
      </c>
      <c r="B144" t="s">
        <v>643</v>
      </c>
      <c r="C144" t="s">
        <v>507</v>
      </c>
      <c r="D144">
        <v>2015</v>
      </c>
      <c r="E144">
        <v>6</v>
      </c>
      <c r="F144">
        <v>1</v>
      </c>
      <c r="G144">
        <v>2</v>
      </c>
      <c r="H144">
        <f>Table1[[#This Row],[Games Before Injury]]*Table1[[#This Row],[Minutes per Game]]</f>
        <v>2878.2000000000003</v>
      </c>
      <c r="I144">
        <v>82</v>
      </c>
      <c r="J144">
        <f>Table1[[#This Row],[Minutes]]/Table1[[#This Row],[Games Played]]</f>
        <v>35.1</v>
      </c>
      <c r="K144">
        <v>0</v>
      </c>
      <c r="L144">
        <v>0</v>
      </c>
      <c r="M144" s="1">
        <v>42304</v>
      </c>
      <c r="N144" s="1">
        <v>42540</v>
      </c>
      <c r="O144">
        <v>3</v>
      </c>
      <c r="P144">
        <f>Table1[[#This Row],[Season Year]]-Table1[[#This Row],[Birth Year]]</f>
        <v>20</v>
      </c>
      <c r="Q144" t="s">
        <v>501</v>
      </c>
      <c r="R144" t="s">
        <v>501</v>
      </c>
      <c r="S144">
        <f>DATEDIF(Table1[[#This Row],[Date Occurred]],Table1[[#This Row],[Date Returned]],"d")</f>
        <v>0</v>
      </c>
      <c r="T144">
        <v>81</v>
      </c>
      <c r="U144" s="5">
        <v>2843.1</v>
      </c>
      <c r="V144" s="5">
        <v>591.29999999999995</v>
      </c>
      <c r="W144" s="5">
        <v>1296</v>
      </c>
      <c r="X144" s="5">
        <v>56.699999999999996</v>
      </c>
      <c r="Y144" s="5">
        <v>186.29999999999998</v>
      </c>
      <c r="Z144" s="5">
        <v>429.3</v>
      </c>
      <c r="AA144" s="5">
        <v>567</v>
      </c>
      <c r="AB144" s="5">
        <v>178.20000000000002</v>
      </c>
      <c r="AC144" s="5">
        <v>162</v>
      </c>
      <c r="AD144" s="5">
        <v>105.3</v>
      </c>
      <c r="AE144" s="5">
        <v>186.29999999999998</v>
      </c>
      <c r="AF144" s="5">
        <v>291.60000000000002</v>
      </c>
      <c r="AG144" s="5">
        <v>162</v>
      </c>
      <c r="AH144" s="5">
        <v>81</v>
      </c>
      <c r="AI144" s="5">
        <v>48.6</v>
      </c>
      <c r="AJ144" s="5">
        <v>1676.7</v>
      </c>
      <c r="AK144">
        <v>1995</v>
      </c>
      <c r="AL144" t="s">
        <v>487</v>
      </c>
      <c r="AM144" s="1">
        <v>34753</v>
      </c>
      <c r="AN144">
        <v>201</v>
      </c>
      <c r="AO144">
        <v>197</v>
      </c>
      <c r="AP144" t="s">
        <v>500</v>
      </c>
    </row>
    <row r="145" spans="1:42" x14ac:dyDescent="0.35">
      <c r="A145" t="s">
        <v>113</v>
      </c>
      <c r="B145" t="s">
        <v>643</v>
      </c>
      <c r="C145" t="s">
        <v>508</v>
      </c>
      <c r="D145">
        <v>2016</v>
      </c>
      <c r="E145">
        <v>7</v>
      </c>
      <c r="F145">
        <v>1</v>
      </c>
      <c r="G145">
        <v>3</v>
      </c>
      <c r="H145">
        <f>Table1[[#This Row],[Games Before Injury]]*Table1[[#This Row],[Minutes per Game]]</f>
        <v>3050.4</v>
      </c>
      <c r="I145">
        <v>82</v>
      </c>
      <c r="J145">
        <f>Table1[[#This Row],[Minutes]]/Table1[[#This Row],[Games Played]]</f>
        <v>37.200000000000003</v>
      </c>
      <c r="K145">
        <v>0</v>
      </c>
      <c r="L145">
        <v>0</v>
      </c>
      <c r="M145" s="1">
        <v>42668</v>
      </c>
      <c r="N145" s="1">
        <v>42898</v>
      </c>
      <c r="O145">
        <v>2</v>
      </c>
      <c r="P145">
        <f>Table1[[#This Row],[Season Year]]-Table1[[#This Row],[Birth Year]]</f>
        <v>21</v>
      </c>
      <c r="Q145" t="s">
        <v>501</v>
      </c>
      <c r="R145" t="s">
        <v>501</v>
      </c>
      <c r="S145">
        <f>DATEDIF(Table1[[#This Row],[Date Occurred]],Table1[[#This Row],[Date Returned]],"d")</f>
        <v>0</v>
      </c>
      <c r="T145">
        <v>82</v>
      </c>
      <c r="U145" s="5">
        <v>3050.4</v>
      </c>
      <c r="V145" s="5">
        <v>705.19999999999993</v>
      </c>
      <c r="W145" s="5">
        <v>1566.2</v>
      </c>
      <c r="X145" s="5">
        <v>106.60000000000001</v>
      </c>
      <c r="Y145" s="5">
        <v>287</v>
      </c>
      <c r="Z145" s="5">
        <v>410</v>
      </c>
      <c r="AA145" s="5">
        <v>541.19999999999993</v>
      </c>
      <c r="AB145" s="5">
        <v>188.6</v>
      </c>
      <c r="AC145" s="5">
        <v>180.4</v>
      </c>
      <c r="AD145" s="5">
        <v>98.399999999999991</v>
      </c>
      <c r="AE145" s="5">
        <v>229.6</v>
      </c>
      <c r="AF145" s="5">
        <v>328</v>
      </c>
      <c r="AG145" s="5">
        <v>188.6</v>
      </c>
      <c r="AH145" s="5">
        <v>82</v>
      </c>
      <c r="AI145" s="5">
        <v>32.800000000000004</v>
      </c>
      <c r="AJ145" s="5">
        <v>1935.2</v>
      </c>
      <c r="AK145">
        <v>1995</v>
      </c>
      <c r="AL145" t="s">
        <v>487</v>
      </c>
      <c r="AM145" s="1">
        <v>34753</v>
      </c>
      <c r="AN145">
        <v>201</v>
      </c>
      <c r="AO145">
        <v>197</v>
      </c>
      <c r="AP145" t="s">
        <v>500</v>
      </c>
    </row>
    <row r="146" spans="1:42" x14ac:dyDescent="0.35">
      <c r="A146" t="s">
        <v>113</v>
      </c>
      <c r="B146" t="s">
        <v>643</v>
      </c>
      <c r="C146" t="s">
        <v>509</v>
      </c>
      <c r="D146">
        <v>2017</v>
      </c>
      <c r="E146">
        <v>8</v>
      </c>
      <c r="F146">
        <v>1</v>
      </c>
      <c r="G146">
        <v>4</v>
      </c>
      <c r="H146">
        <f>Table1[[#This Row],[Games Before Injury]]*Table1[[#This Row],[Minutes per Game]]</f>
        <v>2976.6</v>
      </c>
      <c r="I146">
        <v>82</v>
      </c>
      <c r="J146">
        <f>Table1[[#This Row],[Minutes]]/Table1[[#This Row],[Games Played]]</f>
        <v>36.299999999999997</v>
      </c>
      <c r="K146">
        <v>0</v>
      </c>
      <c r="L146">
        <v>0</v>
      </c>
      <c r="M146" s="1">
        <v>43030</v>
      </c>
      <c r="N146" s="1">
        <v>43259</v>
      </c>
      <c r="O146">
        <v>4</v>
      </c>
      <c r="P146">
        <f>Table1[[#This Row],[Season Year]]-Table1[[#This Row],[Birth Year]]</f>
        <v>22</v>
      </c>
      <c r="Q146" t="s">
        <v>501</v>
      </c>
      <c r="R146" t="s">
        <v>501</v>
      </c>
      <c r="S146">
        <f>DATEDIF(Table1[[#This Row],[Date Occurred]],Table1[[#This Row],[Date Returned]],"d")</f>
        <v>0</v>
      </c>
      <c r="T146">
        <v>82</v>
      </c>
      <c r="U146" s="5">
        <v>2976.6</v>
      </c>
      <c r="V146" s="5">
        <v>565.80000000000007</v>
      </c>
      <c r="W146" s="5">
        <v>1303.8</v>
      </c>
      <c r="X146" s="5">
        <v>114.8</v>
      </c>
      <c r="Y146" s="5">
        <v>336.2</v>
      </c>
      <c r="Z146" s="5">
        <v>205</v>
      </c>
      <c r="AA146" s="5">
        <v>311.59999999999997</v>
      </c>
      <c r="AB146" s="5">
        <v>139.4</v>
      </c>
      <c r="AC146" s="5">
        <v>164</v>
      </c>
      <c r="AD146" s="5">
        <v>82</v>
      </c>
      <c r="AE146" s="5">
        <v>278.8</v>
      </c>
      <c r="AF146" s="5">
        <v>360.8</v>
      </c>
      <c r="AG146" s="5">
        <v>164</v>
      </c>
      <c r="AH146" s="5">
        <v>90.2</v>
      </c>
      <c r="AI146" s="5">
        <v>49.199999999999996</v>
      </c>
      <c r="AJ146" s="5">
        <v>1451.3999999999999</v>
      </c>
      <c r="AK146">
        <v>1995</v>
      </c>
      <c r="AL146" t="s">
        <v>487</v>
      </c>
      <c r="AM146" s="1">
        <v>34753</v>
      </c>
      <c r="AN146">
        <v>201</v>
      </c>
      <c r="AO146">
        <v>197</v>
      </c>
      <c r="AP146" t="s">
        <v>500</v>
      </c>
    </row>
    <row r="147" spans="1:42" x14ac:dyDescent="0.35">
      <c r="A147" t="s">
        <v>113</v>
      </c>
      <c r="B147" t="s">
        <v>92</v>
      </c>
      <c r="C147" s="1" t="s">
        <v>510</v>
      </c>
      <c r="D147">
        <v>0</v>
      </c>
      <c r="E147">
        <v>9</v>
      </c>
      <c r="F147">
        <v>0</v>
      </c>
      <c r="G147">
        <v>5</v>
      </c>
      <c r="H147">
        <f>Table1[[#This Row],[Games Before Injury]]*Table1[[#This Row],[Minutes per Game]]</f>
        <v>174.16438356164383</v>
      </c>
      <c r="I147" s="3">
        <v>5</v>
      </c>
      <c r="J147">
        <f>Table1[[#This Row],[Minutes]]/Table1[[#This Row],[Games Played]]</f>
        <v>34.832876712328769</v>
      </c>
      <c r="K147" s="1">
        <v>43397</v>
      </c>
      <c r="L147" s="1">
        <v>43404</v>
      </c>
      <c r="M147" s="1">
        <v>43389</v>
      </c>
      <c r="N147" s="1">
        <v>43629</v>
      </c>
      <c r="O147">
        <v>1</v>
      </c>
      <c r="P147">
        <f>DATEDIF(Table1[[#This Row],[Birth Date]],Table1[[#This Row],[Date Returned]],"y")</f>
        <v>23</v>
      </c>
      <c r="Q147" t="s">
        <v>501</v>
      </c>
      <c r="R147" t="s">
        <v>19</v>
      </c>
      <c r="S147">
        <f>DATEDIF(Table1[[#This Row],[Date Occurred]],Table1[[#This Row],[Date Returned]],"d")</f>
        <v>7</v>
      </c>
      <c r="T147">
        <v>73</v>
      </c>
      <c r="U147" s="5">
        <v>2542.8000000000002</v>
      </c>
      <c r="V147" s="5">
        <v>498</v>
      </c>
      <c r="W147" s="5">
        <v>1209</v>
      </c>
      <c r="X147" s="5">
        <v>118</v>
      </c>
      <c r="Y147" s="5">
        <v>348</v>
      </c>
      <c r="Z147" s="5">
        <v>207</v>
      </c>
      <c r="AA147" s="5">
        <v>296</v>
      </c>
      <c r="AB147" s="5">
        <v>138</v>
      </c>
      <c r="AC147" s="5">
        <v>153</v>
      </c>
      <c r="AD147" s="5">
        <v>83</v>
      </c>
      <c r="AE147" s="5">
        <v>269</v>
      </c>
      <c r="AF147" s="5">
        <v>352</v>
      </c>
      <c r="AG147" s="5">
        <v>184</v>
      </c>
      <c r="AH147" s="5">
        <v>70</v>
      </c>
      <c r="AI147" s="5">
        <v>48</v>
      </c>
      <c r="AJ147" s="5">
        <v>1321</v>
      </c>
      <c r="AK147">
        <v>1995</v>
      </c>
      <c r="AL147" t="s">
        <v>487</v>
      </c>
      <c r="AM147" s="1">
        <v>34753</v>
      </c>
      <c r="AN147">
        <v>203</v>
      </c>
      <c r="AO147">
        <v>194</v>
      </c>
      <c r="AP147" t="s">
        <v>500</v>
      </c>
    </row>
    <row r="148" spans="1:42" x14ac:dyDescent="0.35">
      <c r="A148" t="s">
        <v>113</v>
      </c>
      <c r="B148" t="s">
        <v>92</v>
      </c>
      <c r="C148" s="1" t="s">
        <v>510</v>
      </c>
      <c r="D148">
        <v>0</v>
      </c>
      <c r="E148">
        <v>9</v>
      </c>
      <c r="F148">
        <v>0</v>
      </c>
      <c r="G148">
        <v>5</v>
      </c>
      <c r="H148">
        <f>Table1[[#This Row],[Games Before Injury]]*Table1[[#This Row],[Minutes per Game]]</f>
        <v>1706.8109589041096</v>
      </c>
      <c r="I148">
        <v>49</v>
      </c>
      <c r="J148">
        <f>Table1[[#This Row],[Minutes]]/Table1[[#This Row],[Games Played]]</f>
        <v>34.832876712328769</v>
      </c>
      <c r="K148" s="1">
        <v>43413</v>
      </c>
      <c r="L148" s="1">
        <v>43416</v>
      </c>
      <c r="M148" s="1">
        <v>43389</v>
      </c>
      <c r="N148" s="1">
        <v>43629</v>
      </c>
      <c r="O148">
        <v>2</v>
      </c>
      <c r="P148">
        <f>DATEDIF(Table1[[#This Row],[Birth Date]],Table1[[#This Row],[Date Returned]],"y")</f>
        <v>23</v>
      </c>
      <c r="Q148" t="s">
        <v>501</v>
      </c>
      <c r="R148" t="s">
        <v>19</v>
      </c>
      <c r="S148">
        <f>DATEDIF(Table1[[#This Row],[Date Occurred]],Table1[[#This Row],[Date Returned]],"d")</f>
        <v>3</v>
      </c>
      <c r="T148">
        <v>73</v>
      </c>
      <c r="U148" s="5">
        <v>2542.8000000000002</v>
      </c>
      <c r="V148" s="5">
        <v>498</v>
      </c>
      <c r="W148" s="5">
        <v>1209</v>
      </c>
      <c r="X148" s="5">
        <v>118</v>
      </c>
      <c r="Y148" s="5">
        <v>348</v>
      </c>
      <c r="Z148" s="5">
        <v>207</v>
      </c>
      <c r="AA148" s="5">
        <v>296</v>
      </c>
      <c r="AB148" s="5">
        <v>138</v>
      </c>
      <c r="AC148" s="5">
        <v>153</v>
      </c>
      <c r="AD148" s="5">
        <v>83</v>
      </c>
      <c r="AE148" s="5">
        <v>269</v>
      </c>
      <c r="AF148" s="5">
        <v>352</v>
      </c>
      <c r="AG148" s="5">
        <v>184</v>
      </c>
      <c r="AH148" s="5">
        <v>70</v>
      </c>
      <c r="AI148" s="5">
        <v>48</v>
      </c>
      <c r="AJ148" s="5">
        <v>1321</v>
      </c>
      <c r="AK148">
        <v>1995</v>
      </c>
      <c r="AL148" t="s">
        <v>487</v>
      </c>
      <c r="AM148" s="1">
        <v>34753</v>
      </c>
      <c r="AN148">
        <v>203</v>
      </c>
      <c r="AO148">
        <v>194</v>
      </c>
      <c r="AP148" t="s">
        <v>500</v>
      </c>
    </row>
    <row r="149" spans="1:42" x14ac:dyDescent="0.35">
      <c r="A149" t="s">
        <v>113</v>
      </c>
      <c r="B149" t="s">
        <v>114</v>
      </c>
      <c r="C149" s="1" t="s">
        <v>510</v>
      </c>
      <c r="D149">
        <v>0</v>
      </c>
      <c r="E149">
        <v>9</v>
      </c>
      <c r="F149">
        <v>0</v>
      </c>
      <c r="G149">
        <v>5</v>
      </c>
      <c r="H149">
        <f>Table1[[#This Row],[Games Before Injury]]*Table1[[#This Row],[Minutes per Game]]</f>
        <v>34.832876712328769</v>
      </c>
      <c r="I149" s="3">
        <v>1</v>
      </c>
      <c r="J149">
        <f>Table1[[#This Row],[Minutes]]/Table1[[#This Row],[Games Played]]</f>
        <v>34.832876712328769</v>
      </c>
      <c r="K149" s="1">
        <v>43533</v>
      </c>
      <c r="L149" s="1">
        <v>43534</v>
      </c>
      <c r="M149" s="1">
        <v>43389</v>
      </c>
      <c r="N149" s="1">
        <v>43629</v>
      </c>
      <c r="O149">
        <v>3</v>
      </c>
      <c r="P149">
        <f>DATEDIF(Table1[[#This Row],[Birth Date]],Table1[[#This Row],[Date Returned]],"y")</f>
        <v>24</v>
      </c>
      <c r="Q149" t="s">
        <v>32</v>
      </c>
      <c r="R149" t="s">
        <v>19</v>
      </c>
      <c r="S149">
        <f>DATEDIF(Table1[[#This Row],[Date Occurred]],Table1[[#This Row],[Date Returned]],"d")</f>
        <v>1</v>
      </c>
      <c r="T149">
        <v>73</v>
      </c>
      <c r="U149" s="5">
        <v>2542.8000000000002</v>
      </c>
      <c r="V149" s="5">
        <v>498</v>
      </c>
      <c r="W149" s="5">
        <v>1209</v>
      </c>
      <c r="X149" s="5">
        <v>118</v>
      </c>
      <c r="Y149" s="5">
        <v>348</v>
      </c>
      <c r="Z149" s="5">
        <v>207</v>
      </c>
      <c r="AA149" s="5">
        <v>296</v>
      </c>
      <c r="AB149" s="5">
        <v>138</v>
      </c>
      <c r="AC149" s="5">
        <v>153</v>
      </c>
      <c r="AD149" s="5">
        <v>83</v>
      </c>
      <c r="AE149" s="5">
        <v>269</v>
      </c>
      <c r="AF149" s="5">
        <v>352</v>
      </c>
      <c r="AG149" s="5">
        <v>184</v>
      </c>
      <c r="AH149" s="5">
        <v>70</v>
      </c>
      <c r="AI149" s="5">
        <v>48</v>
      </c>
      <c r="AJ149" s="5">
        <v>1321</v>
      </c>
      <c r="AK149">
        <v>1995</v>
      </c>
      <c r="AL149" t="s">
        <v>487</v>
      </c>
      <c r="AM149" s="1">
        <v>34753</v>
      </c>
      <c r="AN149">
        <v>203</v>
      </c>
      <c r="AO149">
        <v>194</v>
      </c>
      <c r="AP149" t="s">
        <v>500</v>
      </c>
    </row>
    <row r="150" spans="1:42" x14ac:dyDescent="0.35">
      <c r="A150" t="s">
        <v>113</v>
      </c>
      <c r="B150" t="s">
        <v>114</v>
      </c>
      <c r="C150" s="1" t="s">
        <v>510</v>
      </c>
      <c r="D150">
        <v>0</v>
      </c>
      <c r="E150">
        <v>9</v>
      </c>
      <c r="F150">
        <v>0</v>
      </c>
      <c r="G150">
        <v>5</v>
      </c>
      <c r="H150">
        <f>Table1[[#This Row],[Games Before Injury]]*Table1[[#This Row],[Minutes per Game]]</f>
        <v>592.15890410958912</v>
      </c>
      <c r="I150">
        <v>17</v>
      </c>
      <c r="J150">
        <f>Table1[[#This Row],[Minutes]]/Table1[[#This Row],[Games Played]]</f>
        <v>34.832876712328769</v>
      </c>
      <c r="K150" s="1">
        <v>43534</v>
      </c>
      <c r="L150" s="1">
        <v>43538</v>
      </c>
      <c r="M150" s="1">
        <v>43389</v>
      </c>
      <c r="N150" s="1">
        <v>43629</v>
      </c>
      <c r="O150">
        <v>4</v>
      </c>
      <c r="P150">
        <f>DATEDIF(Table1[[#This Row],[Birth Date]],Table1[[#This Row],[Date Returned]],"y")</f>
        <v>24</v>
      </c>
      <c r="Q150" t="s">
        <v>501</v>
      </c>
      <c r="R150" t="s">
        <v>19</v>
      </c>
      <c r="S150">
        <f>DATEDIF(Table1[[#This Row],[Date Occurred]],Table1[[#This Row],[Date Returned]],"d")</f>
        <v>4</v>
      </c>
      <c r="T150">
        <v>73</v>
      </c>
      <c r="U150" s="5">
        <v>2542.8000000000002</v>
      </c>
      <c r="V150" s="5">
        <v>498</v>
      </c>
      <c r="W150" s="5">
        <v>1209</v>
      </c>
      <c r="X150" s="5">
        <v>118</v>
      </c>
      <c r="Y150" s="5">
        <v>348</v>
      </c>
      <c r="Z150" s="5">
        <v>207</v>
      </c>
      <c r="AA150" s="5">
        <v>296</v>
      </c>
      <c r="AB150" s="5">
        <v>138</v>
      </c>
      <c r="AC150" s="5">
        <v>153</v>
      </c>
      <c r="AD150" s="5">
        <v>83</v>
      </c>
      <c r="AE150" s="5">
        <v>269</v>
      </c>
      <c r="AF150" s="5">
        <v>352</v>
      </c>
      <c r="AG150" s="5">
        <v>184</v>
      </c>
      <c r="AH150" s="5">
        <v>70</v>
      </c>
      <c r="AI150" s="5">
        <v>48</v>
      </c>
      <c r="AJ150" s="5">
        <v>1321</v>
      </c>
      <c r="AK150">
        <v>1995</v>
      </c>
      <c r="AL150" t="s">
        <v>487</v>
      </c>
      <c r="AM150" s="1">
        <v>34753</v>
      </c>
      <c r="AN150">
        <v>203</v>
      </c>
      <c r="AO150">
        <v>194</v>
      </c>
      <c r="AP150" t="s">
        <v>500</v>
      </c>
    </row>
    <row r="151" spans="1:42" x14ac:dyDescent="0.35">
      <c r="A151" t="s">
        <v>113</v>
      </c>
      <c r="B151" t="s">
        <v>51</v>
      </c>
      <c r="C151" s="1" t="s">
        <v>511</v>
      </c>
      <c r="D151">
        <v>0</v>
      </c>
      <c r="E151">
        <v>10</v>
      </c>
      <c r="F151">
        <v>0</v>
      </c>
      <c r="G151">
        <v>6</v>
      </c>
      <c r="H151">
        <f>Table1[[#This Row],[Games Before Injury]]*Table1[[#This Row],[Minutes per Game]]</f>
        <v>757.32962962962972</v>
      </c>
      <c r="I151" s="3">
        <v>22</v>
      </c>
      <c r="J151">
        <f>Table1[[#This Row],[Minutes]]/Table1[[#This Row],[Games Played]]</f>
        <v>34.424074074074078</v>
      </c>
      <c r="K151" s="1">
        <v>43805</v>
      </c>
      <c r="L151" s="1">
        <v>43807</v>
      </c>
      <c r="M151" s="1">
        <v>43760</v>
      </c>
      <c r="N151" s="1">
        <v>44115</v>
      </c>
      <c r="O151">
        <v>1</v>
      </c>
      <c r="P151">
        <f>DATEDIF(Table1[[#This Row],[Birth Date]],Table1[[#This Row],[Date Returned]],"y")</f>
        <v>24</v>
      </c>
      <c r="Q151" t="s">
        <v>501</v>
      </c>
      <c r="R151" t="s">
        <v>16</v>
      </c>
      <c r="S151">
        <f>DATEDIF(Table1[[#This Row],[Date Occurred]],Table1[[#This Row],[Date Returned]],"d")</f>
        <v>2</v>
      </c>
      <c r="T151">
        <v>54</v>
      </c>
      <c r="U151" s="5">
        <v>1858.9</v>
      </c>
      <c r="V151" s="5">
        <v>437</v>
      </c>
      <c r="W151" s="5">
        <v>978</v>
      </c>
      <c r="X151" s="5">
        <v>111</v>
      </c>
      <c r="Y151" s="5">
        <v>334</v>
      </c>
      <c r="Z151" s="5">
        <v>190</v>
      </c>
      <c r="AA151" s="5">
        <v>268</v>
      </c>
      <c r="AB151" s="5">
        <v>132</v>
      </c>
      <c r="AC151" s="5">
        <v>127</v>
      </c>
      <c r="AD151" s="5">
        <v>66</v>
      </c>
      <c r="AE151" s="5">
        <v>208</v>
      </c>
      <c r="AF151" s="5">
        <v>274</v>
      </c>
      <c r="AG151" s="5">
        <v>198</v>
      </c>
      <c r="AH151" s="5">
        <v>45</v>
      </c>
      <c r="AI151" s="5">
        <v>53</v>
      </c>
      <c r="AJ151" s="5">
        <v>1175</v>
      </c>
      <c r="AK151">
        <v>1995</v>
      </c>
      <c r="AL151" t="s">
        <v>487</v>
      </c>
      <c r="AM151" s="1">
        <v>34753</v>
      </c>
      <c r="AN151">
        <v>203</v>
      </c>
      <c r="AO151">
        <v>194</v>
      </c>
      <c r="AP151" t="s">
        <v>500</v>
      </c>
    </row>
    <row r="152" spans="1:42" x14ac:dyDescent="0.35">
      <c r="A152" t="s">
        <v>113</v>
      </c>
      <c r="B152" t="s">
        <v>115</v>
      </c>
      <c r="C152" s="1" t="s">
        <v>511</v>
      </c>
      <c r="D152">
        <v>0</v>
      </c>
      <c r="E152">
        <v>10</v>
      </c>
      <c r="F152">
        <v>0</v>
      </c>
      <c r="G152">
        <v>6</v>
      </c>
      <c r="H152">
        <f>Table1[[#This Row],[Games Before Injury]]*Table1[[#This Row],[Minutes per Game]]</f>
        <v>68.848148148148155</v>
      </c>
      <c r="I152">
        <v>2</v>
      </c>
      <c r="J152">
        <f>Table1[[#This Row],[Minutes]]/Table1[[#This Row],[Games Played]]</f>
        <v>34.424074074074078</v>
      </c>
      <c r="K152" s="1">
        <v>43888</v>
      </c>
      <c r="L152" s="1">
        <v>43890</v>
      </c>
      <c r="M152" s="1">
        <v>43760</v>
      </c>
      <c r="N152" s="1">
        <v>44115</v>
      </c>
      <c r="O152">
        <v>1</v>
      </c>
      <c r="P152">
        <f>DATEDIF(Table1[[#This Row],[Birth Date]],Table1[[#This Row],[Date Returned]],"y")</f>
        <v>25</v>
      </c>
      <c r="Q152" t="s">
        <v>32</v>
      </c>
      <c r="R152" t="s">
        <v>27</v>
      </c>
      <c r="S152">
        <f>DATEDIF(Table1[[#This Row],[Date Occurred]],Table1[[#This Row],[Date Returned]],"d")</f>
        <v>2</v>
      </c>
      <c r="T152">
        <v>54</v>
      </c>
      <c r="U152" s="5">
        <v>1858.9</v>
      </c>
      <c r="V152" s="5">
        <v>437</v>
      </c>
      <c r="W152" s="5">
        <v>978</v>
      </c>
      <c r="X152" s="5">
        <v>111</v>
      </c>
      <c r="Y152" s="5">
        <v>334</v>
      </c>
      <c r="Z152" s="5">
        <v>190</v>
      </c>
      <c r="AA152" s="5">
        <v>268</v>
      </c>
      <c r="AB152" s="5">
        <v>132</v>
      </c>
      <c r="AC152" s="5">
        <v>127</v>
      </c>
      <c r="AD152" s="5">
        <v>66</v>
      </c>
      <c r="AE152" s="5">
        <v>208</v>
      </c>
      <c r="AF152" s="5">
        <v>274</v>
      </c>
      <c r="AG152" s="5">
        <v>198</v>
      </c>
      <c r="AH152" s="5">
        <v>45</v>
      </c>
      <c r="AI152" s="5">
        <v>53</v>
      </c>
      <c r="AJ152" s="5">
        <v>1175</v>
      </c>
      <c r="AK152">
        <v>1995</v>
      </c>
      <c r="AL152" t="s">
        <v>487</v>
      </c>
      <c r="AM152" s="1">
        <v>34753</v>
      </c>
      <c r="AN152">
        <v>203</v>
      </c>
      <c r="AO152">
        <v>194</v>
      </c>
      <c r="AP152" t="s">
        <v>500</v>
      </c>
    </row>
    <row r="153" spans="1:42" x14ac:dyDescent="0.35">
      <c r="A153" t="s">
        <v>76</v>
      </c>
      <c r="B153" t="s">
        <v>85</v>
      </c>
      <c r="C153" s="1" t="s">
        <v>507</v>
      </c>
      <c r="D153">
        <v>0</v>
      </c>
      <c r="E153">
        <v>6</v>
      </c>
      <c r="F153">
        <v>0</v>
      </c>
      <c r="G153">
        <v>4</v>
      </c>
      <c r="H153">
        <f>Table1[[#This Row],[Games Before Injury]]*Table1[[#This Row],[Minutes per Game]]</f>
        <v>70.960655737704926</v>
      </c>
      <c r="I153" s="3">
        <v>2</v>
      </c>
      <c r="J153">
        <f>Table1[[#This Row],[Minutes]]/Table1[[#This Row],[Games Played]]</f>
        <v>35.480327868852463</v>
      </c>
      <c r="K153" s="1">
        <v>42319</v>
      </c>
      <c r="L153" s="1">
        <v>42323</v>
      </c>
      <c r="M153" s="1">
        <v>42304</v>
      </c>
      <c r="N153" s="1">
        <v>42540</v>
      </c>
      <c r="O153">
        <v>2</v>
      </c>
      <c r="P153">
        <f>DATEDIF(Table1[[#This Row],[Birth Date]],Table1[[#This Row],[Date Returned]],"y")</f>
        <v>22</v>
      </c>
      <c r="Q153" t="s">
        <v>501</v>
      </c>
      <c r="R153" t="s">
        <v>19</v>
      </c>
      <c r="S153">
        <f>DATEDIF(Table1[[#This Row],[Date Occurred]],Table1[[#This Row],[Date Returned]],"d")</f>
        <v>4</v>
      </c>
      <c r="T153">
        <v>61</v>
      </c>
      <c r="U153" s="5">
        <v>2164.3000000000002</v>
      </c>
      <c r="V153" s="5">
        <v>560</v>
      </c>
      <c r="W153" s="5">
        <v>1136</v>
      </c>
      <c r="X153" s="5">
        <v>35</v>
      </c>
      <c r="Y153" s="5">
        <v>108</v>
      </c>
      <c r="Z153" s="5">
        <v>326</v>
      </c>
      <c r="AA153" s="5">
        <v>430</v>
      </c>
      <c r="AB153" s="5">
        <v>121</v>
      </c>
      <c r="AC153" s="5">
        <v>148</v>
      </c>
      <c r="AD153" s="5">
        <v>130</v>
      </c>
      <c r="AE153" s="5">
        <v>497</v>
      </c>
      <c r="AF153" s="5">
        <v>627</v>
      </c>
      <c r="AG153" s="5">
        <v>116</v>
      </c>
      <c r="AH153" s="5">
        <v>78</v>
      </c>
      <c r="AI153" s="5">
        <v>125</v>
      </c>
      <c r="AJ153" s="5">
        <v>1481</v>
      </c>
      <c r="AK153">
        <v>1993</v>
      </c>
      <c r="AL153" t="s">
        <v>486</v>
      </c>
      <c r="AM153" s="1">
        <v>34039</v>
      </c>
      <c r="AN153">
        <v>208</v>
      </c>
      <c r="AO153">
        <v>253</v>
      </c>
      <c r="AP153" t="s">
        <v>498</v>
      </c>
    </row>
    <row r="154" spans="1:42" x14ac:dyDescent="0.35">
      <c r="A154" t="s">
        <v>76</v>
      </c>
      <c r="B154" t="s">
        <v>86</v>
      </c>
      <c r="C154" s="1" t="s">
        <v>507</v>
      </c>
      <c r="D154">
        <v>0</v>
      </c>
      <c r="E154">
        <v>6</v>
      </c>
      <c r="F154">
        <v>0</v>
      </c>
      <c r="G154">
        <v>4</v>
      </c>
      <c r="H154">
        <f>Table1[[#This Row],[Games Before Injury]]*Table1[[#This Row],[Minutes per Game]]</f>
        <v>780.56721311475417</v>
      </c>
      <c r="I154">
        <v>22</v>
      </c>
      <c r="J154">
        <f>Table1[[#This Row],[Minutes]]/Table1[[#This Row],[Games Played]]</f>
        <v>35.480327868852463</v>
      </c>
      <c r="K154" s="1">
        <v>42326</v>
      </c>
      <c r="L154" s="1">
        <v>42328</v>
      </c>
      <c r="M154" s="1">
        <v>42304</v>
      </c>
      <c r="N154" s="1">
        <v>42540</v>
      </c>
      <c r="O154">
        <v>1</v>
      </c>
      <c r="P154">
        <f>DATEDIF(Table1[[#This Row],[Birth Date]],Table1[[#This Row],[Date Returned]],"y")</f>
        <v>22</v>
      </c>
      <c r="Q154" t="s">
        <v>501</v>
      </c>
      <c r="R154" t="s">
        <v>44</v>
      </c>
      <c r="S154">
        <f>DATEDIF(Table1[[#This Row],[Date Occurred]],Table1[[#This Row],[Date Returned]],"d")</f>
        <v>2</v>
      </c>
      <c r="T154">
        <v>61</v>
      </c>
      <c r="U154" s="5">
        <v>2164.3000000000002</v>
      </c>
      <c r="V154" s="5">
        <v>560</v>
      </c>
      <c r="W154" s="5">
        <v>1136</v>
      </c>
      <c r="X154" s="5">
        <v>35</v>
      </c>
      <c r="Y154" s="5">
        <v>108</v>
      </c>
      <c r="Z154" s="5">
        <v>326</v>
      </c>
      <c r="AA154" s="5">
        <v>430</v>
      </c>
      <c r="AB154" s="5">
        <v>121</v>
      </c>
      <c r="AC154" s="5">
        <v>148</v>
      </c>
      <c r="AD154" s="5">
        <v>130</v>
      </c>
      <c r="AE154" s="5">
        <v>497</v>
      </c>
      <c r="AF154" s="5">
        <v>627</v>
      </c>
      <c r="AG154" s="5">
        <v>116</v>
      </c>
      <c r="AH154" s="5">
        <v>78</v>
      </c>
      <c r="AI154" s="5">
        <v>125</v>
      </c>
      <c r="AJ154" s="5">
        <v>1481</v>
      </c>
      <c r="AK154">
        <v>1993</v>
      </c>
      <c r="AL154" t="s">
        <v>486</v>
      </c>
      <c r="AM154" s="1">
        <v>34039</v>
      </c>
      <c r="AN154">
        <v>208</v>
      </c>
      <c r="AO154">
        <v>253</v>
      </c>
      <c r="AP154" t="s">
        <v>498</v>
      </c>
    </row>
    <row r="155" spans="1:42" x14ac:dyDescent="0.35">
      <c r="A155" t="s">
        <v>76</v>
      </c>
      <c r="B155" t="s">
        <v>92</v>
      </c>
      <c r="C155" s="1" t="s">
        <v>508</v>
      </c>
      <c r="D155">
        <v>0</v>
      </c>
      <c r="E155">
        <v>7</v>
      </c>
      <c r="F155">
        <v>0</v>
      </c>
      <c r="G155">
        <v>5</v>
      </c>
      <c r="H155">
        <f>Table1[[#This Row],[Games Before Injury]]*Table1[[#This Row],[Minutes per Game]]</f>
        <v>397.12933333333331</v>
      </c>
      <c r="I155">
        <v>11</v>
      </c>
      <c r="J155">
        <f>Table1[[#This Row],[Minutes]]/Table1[[#This Row],[Games Played]]</f>
        <v>36.102666666666664</v>
      </c>
      <c r="K155" s="1">
        <v>42690</v>
      </c>
      <c r="L155" s="1">
        <v>42692</v>
      </c>
      <c r="M155" s="1">
        <v>42668</v>
      </c>
      <c r="N155" s="1">
        <v>42898</v>
      </c>
      <c r="O155">
        <v>4</v>
      </c>
      <c r="P155">
        <f>DATEDIF(Table1[[#This Row],[Birth Date]],Table1[[#This Row],[Date Returned]],"y")</f>
        <v>23</v>
      </c>
      <c r="Q155" t="s">
        <v>501</v>
      </c>
      <c r="R155" t="s">
        <v>19</v>
      </c>
      <c r="S155">
        <f>DATEDIF(Table1[[#This Row],[Date Occurred]],Table1[[#This Row],[Date Returned]],"d")</f>
        <v>2</v>
      </c>
      <c r="T155">
        <v>75</v>
      </c>
      <c r="U155" s="5">
        <v>2707.7</v>
      </c>
      <c r="V155" s="5">
        <v>770</v>
      </c>
      <c r="W155" s="5">
        <v>1526</v>
      </c>
      <c r="X155" s="5">
        <v>40</v>
      </c>
      <c r="Y155" s="5">
        <v>134</v>
      </c>
      <c r="Z155" s="5">
        <v>519</v>
      </c>
      <c r="AA155" s="5">
        <v>647</v>
      </c>
      <c r="AB155" s="5">
        <v>181</v>
      </c>
      <c r="AC155" s="5">
        <v>168</v>
      </c>
      <c r="AD155" s="5">
        <v>172</v>
      </c>
      <c r="AE155" s="5">
        <v>712</v>
      </c>
      <c r="AF155" s="5">
        <v>884</v>
      </c>
      <c r="AG155" s="5">
        <v>157</v>
      </c>
      <c r="AH155" s="5">
        <v>94</v>
      </c>
      <c r="AI155" s="5">
        <v>167</v>
      </c>
      <c r="AJ155" s="5">
        <v>2099</v>
      </c>
      <c r="AK155">
        <v>1993</v>
      </c>
      <c r="AL155" t="s">
        <v>486</v>
      </c>
      <c r="AM155" s="1">
        <v>34039</v>
      </c>
      <c r="AN155">
        <v>208</v>
      </c>
      <c r="AO155">
        <v>253</v>
      </c>
      <c r="AP155" t="s">
        <v>498</v>
      </c>
    </row>
    <row r="156" spans="1:42" x14ac:dyDescent="0.35">
      <c r="A156" t="s">
        <v>76</v>
      </c>
      <c r="B156" t="s">
        <v>93</v>
      </c>
      <c r="C156" s="1" t="s">
        <v>508</v>
      </c>
      <c r="D156">
        <v>0</v>
      </c>
      <c r="E156">
        <v>7</v>
      </c>
      <c r="F156">
        <v>0</v>
      </c>
      <c r="G156">
        <v>5</v>
      </c>
      <c r="H156">
        <f>Table1[[#This Row],[Games Before Injury]]*Table1[[#This Row],[Minutes per Game]]</f>
        <v>938.66933333333327</v>
      </c>
      <c r="I156">
        <v>26</v>
      </c>
      <c r="J156">
        <f>Table1[[#This Row],[Minutes]]/Table1[[#This Row],[Games Played]]</f>
        <v>36.102666666666664</v>
      </c>
      <c r="K156" s="1">
        <v>42746</v>
      </c>
      <c r="L156" s="1">
        <v>42749</v>
      </c>
      <c r="M156" s="1">
        <v>42668</v>
      </c>
      <c r="N156" s="1">
        <v>42898</v>
      </c>
      <c r="O156">
        <v>5</v>
      </c>
      <c r="P156">
        <f>DATEDIF(Table1[[#This Row],[Birth Date]],Table1[[#This Row],[Date Returned]],"y")</f>
        <v>23</v>
      </c>
      <c r="Q156" t="s">
        <v>501</v>
      </c>
      <c r="R156" t="s">
        <v>19</v>
      </c>
      <c r="S156">
        <f>DATEDIF(Table1[[#This Row],[Date Occurred]],Table1[[#This Row],[Date Returned]],"d")</f>
        <v>3</v>
      </c>
      <c r="T156">
        <v>75</v>
      </c>
      <c r="U156" s="5">
        <v>2707.7</v>
      </c>
      <c r="V156" s="5">
        <v>770</v>
      </c>
      <c r="W156" s="5">
        <v>1526</v>
      </c>
      <c r="X156" s="5">
        <v>40</v>
      </c>
      <c r="Y156" s="5">
        <v>134</v>
      </c>
      <c r="Z156" s="5">
        <v>519</v>
      </c>
      <c r="AA156" s="5">
        <v>647</v>
      </c>
      <c r="AB156" s="5">
        <v>181</v>
      </c>
      <c r="AC156" s="5">
        <v>168</v>
      </c>
      <c r="AD156" s="5">
        <v>172</v>
      </c>
      <c r="AE156" s="5">
        <v>712</v>
      </c>
      <c r="AF156" s="5">
        <v>884</v>
      </c>
      <c r="AG156" s="5">
        <v>157</v>
      </c>
      <c r="AH156" s="5">
        <v>94</v>
      </c>
      <c r="AI156" s="5">
        <v>167</v>
      </c>
      <c r="AJ156" s="5">
        <v>2099</v>
      </c>
      <c r="AK156">
        <v>1993</v>
      </c>
      <c r="AL156" t="s">
        <v>486</v>
      </c>
      <c r="AM156" s="1">
        <v>34039</v>
      </c>
      <c r="AN156">
        <v>208</v>
      </c>
      <c r="AO156">
        <v>253</v>
      </c>
      <c r="AP156" t="s">
        <v>498</v>
      </c>
    </row>
    <row r="157" spans="1:42" x14ac:dyDescent="0.35">
      <c r="A157" t="s">
        <v>76</v>
      </c>
      <c r="B157" t="s">
        <v>92</v>
      </c>
      <c r="C157" s="1" t="s">
        <v>508</v>
      </c>
      <c r="D157">
        <v>0</v>
      </c>
      <c r="E157">
        <v>7</v>
      </c>
      <c r="F157">
        <v>0</v>
      </c>
      <c r="G157">
        <v>5</v>
      </c>
      <c r="H157">
        <f>Table1[[#This Row],[Games Before Injury]]*Table1[[#This Row],[Minutes per Game]]</f>
        <v>144.41066666666666</v>
      </c>
      <c r="I157">
        <v>4</v>
      </c>
      <c r="J157">
        <f>Table1[[#This Row],[Minutes]]/Table1[[#This Row],[Games Played]]</f>
        <v>36.102666666666664</v>
      </c>
      <c r="K157" s="1">
        <v>42758</v>
      </c>
      <c r="L157" s="1">
        <v>42760</v>
      </c>
      <c r="M157" s="1">
        <v>42668</v>
      </c>
      <c r="N157" s="1">
        <v>42898</v>
      </c>
      <c r="O157">
        <v>6</v>
      </c>
      <c r="P157">
        <f>DATEDIF(Table1[[#This Row],[Birth Date]],Table1[[#This Row],[Date Returned]],"y")</f>
        <v>23</v>
      </c>
      <c r="Q157" t="s">
        <v>501</v>
      </c>
      <c r="R157" t="s">
        <v>19</v>
      </c>
      <c r="S157">
        <f>DATEDIF(Table1[[#This Row],[Date Occurred]],Table1[[#This Row],[Date Returned]],"d")</f>
        <v>2</v>
      </c>
      <c r="T157">
        <v>75</v>
      </c>
      <c r="U157" s="5">
        <v>2707.7</v>
      </c>
      <c r="V157" s="5">
        <v>770</v>
      </c>
      <c r="W157" s="5">
        <v>1526</v>
      </c>
      <c r="X157" s="5">
        <v>40</v>
      </c>
      <c r="Y157" s="5">
        <v>134</v>
      </c>
      <c r="Z157" s="5">
        <v>519</v>
      </c>
      <c r="AA157" s="5">
        <v>647</v>
      </c>
      <c r="AB157" s="5">
        <v>181</v>
      </c>
      <c r="AC157" s="5">
        <v>168</v>
      </c>
      <c r="AD157" s="5">
        <v>172</v>
      </c>
      <c r="AE157" s="5">
        <v>712</v>
      </c>
      <c r="AF157" s="5">
        <v>884</v>
      </c>
      <c r="AG157" s="5">
        <v>157</v>
      </c>
      <c r="AH157" s="5">
        <v>94</v>
      </c>
      <c r="AI157" s="5">
        <v>167</v>
      </c>
      <c r="AJ157" s="5">
        <v>2099</v>
      </c>
      <c r="AK157">
        <v>1993</v>
      </c>
      <c r="AL157" t="s">
        <v>486</v>
      </c>
      <c r="AM157" s="1">
        <v>34039</v>
      </c>
      <c r="AN157">
        <v>208</v>
      </c>
      <c r="AO157">
        <v>253</v>
      </c>
      <c r="AP157" t="s">
        <v>498</v>
      </c>
    </row>
    <row r="158" spans="1:42" x14ac:dyDescent="0.35">
      <c r="A158" t="s">
        <v>76</v>
      </c>
      <c r="B158" t="s">
        <v>94</v>
      </c>
      <c r="C158" s="1" t="s">
        <v>508</v>
      </c>
      <c r="D158">
        <v>0</v>
      </c>
      <c r="E158">
        <v>7</v>
      </c>
      <c r="F158">
        <v>0</v>
      </c>
      <c r="G158">
        <v>5</v>
      </c>
      <c r="H158">
        <f>Table1[[#This Row],[Games Before Injury]]*Table1[[#This Row],[Minutes per Game]]</f>
        <v>1227.4906666666666</v>
      </c>
      <c r="I158">
        <v>34</v>
      </c>
      <c r="J158">
        <f>Table1[[#This Row],[Minutes]]/Table1[[#This Row],[Games Played]]</f>
        <v>36.102666666666664</v>
      </c>
      <c r="K158" s="1">
        <v>42843</v>
      </c>
      <c r="L158" s="1">
        <v>42898</v>
      </c>
      <c r="M158" s="1">
        <v>42668</v>
      </c>
      <c r="N158" s="1">
        <v>42898</v>
      </c>
      <c r="O158">
        <v>7</v>
      </c>
      <c r="P158">
        <f>DATEDIF(Table1[[#This Row],[Birth Date]],Table1[[#This Row],[Date Returned]],"y")</f>
        <v>24</v>
      </c>
      <c r="Q158" t="s">
        <v>11</v>
      </c>
      <c r="R158" t="s">
        <v>19</v>
      </c>
      <c r="S158">
        <f>DATEDIF(Table1[[#This Row],[Date Occurred]],Table1[[#This Row],[Date Returned]],"d")</f>
        <v>55</v>
      </c>
      <c r="T158">
        <v>75</v>
      </c>
      <c r="U158" s="5">
        <v>2707.7</v>
      </c>
      <c r="V158" s="5">
        <v>770</v>
      </c>
      <c r="W158" s="5">
        <v>1526</v>
      </c>
      <c r="X158" s="5">
        <v>40</v>
      </c>
      <c r="Y158" s="5">
        <v>134</v>
      </c>
      <c r="Z158" s="5">
        <v>519</v>
      </c>
      <c r="AA158" s="5">
        <v>647</v>
      </c>
      <c r="AB158" s="5">
        <v>181</v>
      </c>
      <c r="AC158" s="5">
        <v>168</v>
      </c>
      <c r="AD158" s="5">
        <v>172</v>
      </c>
      <c r="AE158" s="5">
        <v>712</v>
      </c>
      <c r="AF158" s="5">
        <v>884</v>
      </c>
      <c r="AG158" s="5">
        <v>157</v>
      </c>
      <c r="AH158" s="5">
        <v>94</v>
      </c>
      <c r="AI158" s="5">
        <v>167</v>
      </c>
      <c r="AJ158" s="5">
        <v>2099</v>
      </c>
      <c r="AK158">
        <v>1993</v>
      </c>
      <c r="AL158" t="s">
        <v>486</v>
      </c>
      <c r="AM158" s="1">
        <v>34039</v>
      </c>
      <c r="AN158">
        <v>208</v>
      </c>
      <c r="AO158">
        <v>253</v>
      </c>
      <c r="AP158" t="s">
        <v>498</v>
      </c>
    </row>
    <row r="159" spans="1:42" x14ac:dyDescent="0.35">
      <c r="A159" t="s">
        <v>76</v>
      </c>
      <c r="B159" t="s">
        <v>95</v>
      </c>
      <c r="C159" s="1" t="s">
        <v>509</v>
      </c>
      <c r="D159">
        <v>0</v>
      </c>
      <c r="E159">
        <v>8</v>
      </c>
      <c r="F159">
        <v>0</v>
      </c>
      <c r="G159">
        <v>6</v>
      </c>
      <c r="H159">
        <f>Table1[[#This Row],[Games Before Injury]]*Table1[[#This Row],[Minutes per Game]]</f>
        <v>145.46133333333333</v>
      </c>
      <c r="I159">
        <v>4</v>
      </c>
      <c r="J159">
        <f>Table1[[#This Row],[Minutes]]/Table1[[#This Row],[Games Played]]</f>
        <v>36.365333333333332</v>
      </c>
      <c r="K159" s="1">
        <v>43034</v>
      </c>
      <c r="L159" s="1">
        <v>43036</v>
      </c>
      <c r="M159" s="1">
        <v>43030</v>
      </c>
      <c r="N159" s="1">
        <v>43259</v>
      </c>
      <c r="O159">
        <v>8</v>
      </c>
      <c r="P159">
        <f>DATEDIF(Table1[[#This Row],[Birth Date]],Table1[[#This Row],[Date Returned]],"y")</f>
        <v>24</v>
      </c>
      <c r="Q159" t="s">
        <v>501</v>
      </c>
      <c r="R159" t="s">
        <v>19</v>
      </c>
      <c r="S159">
        <f>DATEDIF(Table1[[#This Row],[Date Occurred]],Table1[[#This Row],[Date Returned]],"d")</f>
        <v>2</v>
      </c>
      <c r="T159">
        <v>75</v>
      </c>
      <c r="U159" s="5">
        <v>2727.4</v>
      </c>
      <c r="V159" s="5">
        <v>780</v>
      </c>
      <c r="W159" s="5">
        <v>1462</v>
      </c>
      <c r="X159" s="5">
        <v>55</v>
      </c>
      <c r="Y159" s="5">
        <v>162</v>
      </c>
      <c r="Z159" s="5">
        <v>495</v>
      </c>
      <c r="AA159" s="5">
        <v>598</v>
      </c>
      <c r="AB159" s="5">
        <v>162</v>
      </c>
      <c r="AC159" s="5">
        <v>159</v>
      </c>
      <c r="AD159" s="5">
        <v>187</v>
      </c>
      <c r="AE159" s="5">
        <v>645</v>
      </c>
      <c r="AF159" s="5">
        <v>832</v>
      </c>
      <c r="AG159" s="5">
        <v>174</v>
      </c>
      <c r="AH159" s="5">
        <v>115</v>
      </c>
      <c r="AI159" s="5">
        <v>193</v>
      </c>
      <c r="AJ159" s="5">
        <v>2110</v>
      </c>
      <c r="AK159">
        <v>1993</v>
      </c>
      <c r="AL159" t="s">
        <v>486</v>
      </c>
      <c r="AM159" s="1">
        <v>34039</v>
      </c>
      <c r="AN159">
        <v>208</v>
      </c>
      <c r="AO159">
        <v>253</v>
      </c>
      <c r="AP159" t="s">
        <v>498</v>
      </c>
    </row>
    <row r="160" spans="1:42" x14ac:dyDescent="0.35">
      <c r="A160" t="s">
        <v>76</v>
      </c>
      <c r="B160" t="s">
        <v>96</v>
      </c>
      <c r="C160" s="1" t="s">
        <v>509</v>
      </c>
      <c r="D160">
        <v>0</v>
      </c>
      <c r="E160">
        <v>8</v>
      </c>
      <c r="F160">
        <v>0</v>
      </c>
      <c r="G160">
        <v>6</v>
      </c>
      <c r="H160">
        <f>Table1[[#This Row],[Games Before Injury]]*Table1[[#This Row],[Minutes per Game]]</f>
        <v>618.21066666666661</v>
      </c>
      <c r="I160">
        <v>17</v>
      </c>
      <c r="J160">
        <f>Table1[[#This Row],[Minutes]]/Table1[[#This Row],[Games Played]]</f>
        <v>36.365333333333332</v>
      </c>
      <c r="K160" s="1">
        <v>43071</v>
      </c>
      <c r="L160" s="1">
        <v>43077</v>
      </c>
      <c r="M160" s="1">
        <v>43030</v>
      </c>
      <c r="N160" s="1">
        <v>43259</v>
      </c>
      <c r="O160">
        <v>9</v>
      </c>
      <c r="P160">
        <f>DATEDIF(Table1[[#This Row],[Birth Date]],Table1[[#This Row],[Date Returned]],"y")</f>
        <v>24</v>
      </c>
      <c r="Q160" t="s">
        <v>501</v>
      </c>
      <c r="R160" t="s">
        <v>19</v>
      </c>
      <c r="S160">
        <f>DATEDIF(Table1[[#This Row],[Date Occurred]],Table1[[#This Row],[Date Returned]],"d")</f>
        <v>6</v>
      </c>
      <c r="T160">
        <v>75</v>
      </c>
      <c r="U160" s="5">
        <v>2727.4</v>
      </c>
      <c r="V160" s="5">
        <v>780</v>
      </c>
      <c r="W160" s="5">
        <v>1462</v>
      </c>
      <c r="X160" s="5">
        <v>55</v>
      </c>
      <c r="Y160" s="5">
        <v>162</v>
      </c>
      <c r="Z160" s="5">
        <v>495</v>
      </c>
      <c r="AA160" s="5">
        <v>598</v>
      </c>
      <c r="AB160" s="5">
        <v>162</v>
      </c>
      <c r="AC160" s="5">
        <v>159</v>
      </c>
      <c r="AD160" s="5">
        <v>187</v>
      </c>
      <c r="AE160" s="5">
        <v>645</v>
      </c>
      <c r="AF160" s="5">
        <v>832</v>
      </c>
      <c r="AG160" s="5">
        <v>174</v>
      </c>
      <c r="AH160" s="5">
        <v>115</v>
      </c>
      <c r="AI160" s="5">
        <v>193</v>
      </c>
      <c r="AJ160" s="5">
        <v>2110</v>
      </c>
      <c r="AK160">
        <v>1993</v>
      </c>
      <c r="AL160" t="s">
        <v>486</v>
      </c>
      <c r="AM160" s="1">
        <v>34039</v>
      </c>
      <c r="AN160">
        <v>208</v>
      </c>
      <c r="AO160">
        <v>253</v>
      </c>
      <c r="AP160" t="s">
        <v>498</v>
      </c>
    </row>
    <row r="161" spans="1:42" x14ac:dyDescent="0.35">
      <c r="A161" t="s">
        <v>76</v>
      </c>
      <c r="B161" t="s">
        <v>96</v>
      </c>
      <c r="C161" s="1" t="s">
        <v>509</v>
      </c>
      <c r="D161">
        <v>0</v>
      </c>
      <c r="E161">
        <v>8</v>
      </c>
      <c r="F161">
        <v>0</v>
      </c>
      <c r="G161">
        <v>6</v>
      </c>
      <c r="H161">
        <f>Table1[[#This Row],[Games Before Injury]]*Table1[[#This Row],[Minutes per Game]]</f>
        <v>72.730666666666664</v>
      </c>
      <c r="I161">
        <v>2</v>
      </c>
      <c r="J161">
        <f>Table1[[#This Row],[Minutes]]/Table1[[#This Row],[Games Played]]</f>
        <v>36.365333333333332</v>
      </c>
      <c r="K161" s="1">
        <v>43080</v>
      </c>
      <c r="L161" s="1">
        <v>43082</v>
      </c>
      <c r="M161" s="1">
        <v>43030</v>
      </c>
      <c r="N161" s="1">
        <v>43259</v>
      </c>
      <c r="O161">
        <v>10</v>
      </c>
      <c r="P161">
        <f>DATEDIF(Table1[[#This Row],[Birth Date]],Table1[[#This Row],[Date Returned]],"y")</f>
        <v>24</v>
      </c>
      <c r="Q161" t="s">
        <v>501</v>
      </c>
      <c r="R161" t="s">
        <v>19</v>
      </c>
      <c r="S161">
        <f>DATEDIF(Table1[[#This Row],[Date Occurred]],Table1[[#This Row],[Date Returned]],"d")</f>
        <v>2</v>
      </c>
      <c r="T161">
        <v>75</v>
      </c>
      <c r="U161" s="5">
        <v>2727.4</v>
      </c>
      <c r="V161" s="5">
        <v>780</v>
      </c>
      <c r="W161" s="5">
        <v>1462</v>
      </c>
      <c r="X161" s="5">
        <v>55</v>
      </c>
      <c r="Y161" s="5">
        <v>162</v>
      </c>
      <c r="Z161" s="5">
        <v>495</v>
      </c>
      <c r="AA161" s="5">
        <v>598</v>
      </c>
      <c r="AB161" s="5">
        <v>162</v>
      </c>
      <c r="AC161" s="5">
        <v>159</v>
      </c>
      <c r="AD161" s="5">
        <v>187</v>
      </c>
      <c r="AE161" s="5">
        <v>645</v>
      </c>
      <c r="AF161" s="5">
        <v>832</v>
      </c>
      <c r="AG161" s="5">
        <v>174</v>
      </c>
      <c r="AH161" s="5">
        <v>115</v>
      </c>
      <c r="AI161" s="5">
        <v>193</v>
      </c>
      <c r="AJ161" s="5">
        <v>2110</v>
      </c>
      <c r="AK161">
        <v>1993</v>
      </c>
      <c r="AL161" t="s">
        <v>486</v>
      </c>
      <c r="AM161" s="1">
        <v>34039</v>
      </c>
      <c r="AN161">
        <v>208</v>
      </c>
      <c r="AO161">
        <v>253</v>
      </c>
      <c r="AP161" t="s">
        <v>498</v>
      </c>
    </row>
    <row r="162" spans="1:42" x14ac:dyDescent="0.35">
      <c r="A162" t="s">
        <v>76</v>
      </c>
      <c r="B162" t="s">
        <v>13</v>
      </c>
      <c r="C162" s="1" t="s">
        <v>509</v>
      </c>
      <c r="D162">
        <v>0</v>
      </c>
      <c r="E162">
        <v>8</v>
      </c>
      <c r="F162">
        <v>0</v>
      </c>
      <c r="G162">
        <v>6</v>
      </c>
      <c r="H162">
        <f>Table1[[#This Row],[Games Before Injury]]*Table1[[#This Row],[Minutes per Game]]</f>
        <v>363.65333333333331</v>
      </c>
      <c r="I162">
        <v>10</v>
      </c>
      <c r="J162">
        <f>Table1[[#This Row],[Minutes]]/Table1[[#This Row],[Games Played]]</f>
        <v>36.365333333333332</v>
      </c>
      <c r="K162" s="1">
        <v>43110</v>
      </c>
      <c r="L162" s="1">
        <v>43112</v>
      </c>
      <c r="M162" s="1">
        <v>43030</v>
      </c>
      <c r="N162" s="1">
        <v>43259</v>
      </c>
      <c r="O162">
        <v>2</v>
      </c>
      <c r="P162">
        <f>DATEDIF(Table1[[#This Row],[Birth Date]],Table1[[#This Row],[Date Returned]],"y")</f>
        <v>24</v>
      </c>
      <c r="Q162" t="s">
        <v>501</v>
      </c>
      <c r="R162" t="s">
        <v>9</v>
      </c>
      <c r="S162">
        <f>DATEDIF(Table1[[#This Row],[Date Occurred]],Table1[[#This Row],[Date Returned]],"d")</f>
        <v>2</v>
      </c>
      <c r="T162">
        <v>75</v>
      </c>
      <c r="U162" s="5">
        <v>2727.4</v>
      </c>
      <c r="V162" s="5">
        <v>780</v>
      </c>
      <c r="W162" s="5">
        <v>1462</v>
      </c>
      <c r="X162" s="5">
        <v>55</v>
      </c>
      <c r="Y162" s="5">
        <v>162</v>
      </c>
      <c r="Z162" s="5">
        <v>495</v>
      </c>
      <c r="AA162" s="5">
        <v>598</v>
      </c>
      <c r="AB162" s="5">
        <v>162</v>
      </c>
      <c r="AC162" s="5">
        <v>159</v>
      </c>
      <c r="AD162" s="5">
        <v>187</v>
      </c>
      <c r="AE162" s="5">
        <v>645</v>
      </c>
      <c r="AF162" s="5">
        <v>832</v>
      </c>
      <c r="AG162" s="5">
        <v>174</v>
      </c>
      <c r="AH162" s="5">
        <v>115</v>
      </c>
      <c r="AI162" s="5">
        <v>193</v>
      </c>
      <c r="AJ162" s="5">
        <v>2110</v>
      </c>
      <c r="AK162">
        <v>1993</v>
      </c>
      <c r="AL162" t="s">
        <v>486</v>
      </c>
      <c r="AM162" s="1">
        <v>34039</v>
      </c>
      <c r="AN162">
        <v>208</v>
      </c>
      <c r="AO162">
        <v>253</v>
      </c>
      <c r="AP162" t="s">
        <v>498</v>
      </c>
    </row>
    <row r="163" spans="1:42" x14ac:dyDescent="0.35">
      <c r="A163" t="s">
        <v>76</v>
      </c>
      <c r="B163" t="s">
        <v>7</v>
      </c>
      <c r="C163" s="1" t="s">
        <v>509</v>
      </c>
      <c r="D163">
        <v>0</v>
      </c>
      <c r="E163">
        <v>8</v>
      </c>
      <c r="F163">
        <v>0</v>
      </c>
      <c r="G163">
        <v>6</v>
      </c>
      <c r="H163">
        <f>Table1[[#This Row],[Games Before Injury]]*Table1[[#This Row],[Minutes per Game]]</f>
        <v>836.40266666666662</v>
      </c>
      <c r="I163">
        <v>23</v>
      </c>
      <c r="J163">
        <f>Table1[[#This Row],[Minutes]]/Table1[[#This Row],[Games Played]]</f>
        <v>36.365333333333332</v>
      </c>
      <c r="K163" s="1">
        <v>43168</v>
      </c>
      <c r="L163" s="1">
        <v>43170</v>
      </c>
      <c r="M163" s="1">
        <v>43030</v>
      </c>
      <c r="N163" s="1">
        <v>43259</v>
      </c>
      <c r="O163">
        <v>3</v>
      </c>
      <c r="P163">
        <f>DATEDIF(Table1[[#This Row],[Birth Date]],Table1[[#This Row],[Date Returned]],"y")</f>
        <v>25</v>
      </c>
      <c r="Q163" t="s">
        <v>501</v>
      </c>
      <c r="R163" t="s">
        <v>9</v>
      </c>
      <c r="S163">
        <f>DATEDIF(Table1[[#This Row],[Date Occurred]],Table1[[#This Row],[Date Returned]],"d")</f>
        <v>2</v>
      </c>
      <c r="T163">
        <v>75</v>
      </c>
      <c r="U163" s="5">
        <v>2727.4</v>
      </c>
      <c r="V163" s="5">
        <v>780</v>
      </c>
      <c r="W163" s="5">
        <v>1462</v>
      </c>
      <c r="X163" s="5">
        <v>55</v>
      </c>
      <c r="Y163" s="5">
        <v>162</v>
      </c>
      <c r="Z163" s="5">
        <v>495</v>
      </c>
      <c r="AA163" s="5">
        <v>598</v>
      </c>
      <c r="AB163" s="5">
        <v>162</v>
      </c>
      <c r="AC163" s="5">
        <v>159</v>
      </c>
      <c r="AD163" s="5">
        <v>187</v>
      </c>
      <c r="AE163" s="5">
        <v>645</v>
      </c>
      <c r="AF163" s="5">
        <v>832</v>
      </c>
      <c r="AG163" s="5">
        <v>174</v>
      </c>
      <c r="AH163" s="5">
        <v>115</v>
      </c>
      <c r="AI163" s="5">
        <v>193</v>
      </c>
      <c r="AJ163" s="5">
        <v>2110</v>
      </c>
      <c r="AK163">
        <v>1993</v>
      </c>
      <c r="AL163" t="s">
        <v>486</v>
      </c>
      <c r="AM163" s="1">
        <v>34039</v>
      </c>
      <c r="AN163">
        <v>208</v>
      </c>
      <c r="AO163">
        <v>253</v>
      </c>
      <c r="AP163" t="s">
        <v>498</v>
      </c>
    </row>
    <row r="164" spans="1:42" x14ac:dyDescent="0.35">
      <c r="A164" t="s">
        <v>76</v>
      </c>
      <c r="B164" t="s">
        <v>97</v>
      </c>
      <c r="C164" s="1" t="s">
        <v>510</v>
      </c>
      <c r="D164">
        <v>0</v>
      </c>
      <c r="E164">
        <v>9</v>
      </c>
      <c r="F164">
        <v>0</v>
      </c>
      <c r="G164">
        <v>7</v>
      </c>
      <c r="H164">
        <f>Table1[[#This Row],[Games Before Injury]]*Table1[[#This Row],[Minutes per Game]]</f>
        <v>132.14285714285714</v>
      </c>
      <c r="I164">
        <v>4</v>
      </c>
      <c r="J164">
        <f>Table1[[#This Row],[Minutes]]/Table1[[#This Row],[Games Played]]</f>
        <v>33.035714285714285</v>
      </c>
      <c r="K164" s="1">
        <v>43400</v>
      </c>
      <c r="L164" s="1">
        <v>43404</v>
      </c>
      <c r="M164" s="1">
        <v>43389</v>
      </c>
      <c r="N164" s="1">
        <v>43629</v>
      </c>
      <c r="O164">
        <v>4</v>
      </c>
      <c r="P164">
        <f>DATEDIF(Table1[[#This Row],[Birth Date]],Table1[[#This Row],[Date Returned]],"y")</f>
        <v>25</v>
      </c>
      <c r="Q164" t="s">
        <v>501</v>
      </c>
      <c r="R164" t="s">
        <v>44</v>
      </c>
      <c r="S164">
        <f>DATEDIF(Table1[[#This Row],[Date Occurred]],Table1[[#This Row],[Date Returned]],"d")</f>
        <v>4</v>
      </c>
      <c r="T164">
        <v>56</v>
      </c>
      <c r="U164" s="5">
        <v>1850</v>
      </c>
      <c r="V164" s="5">
        <v>530</v>
      </c>
      <c r="W164" s="5">
        <v>1026</v>
      </c>
      <c r="X164" s="5">
        <v>48</v>
      </c>
      <c r="Y164" s="5">
        <v>145</v>
      </c>
      <c r="Z164" s="5">
        <v>344</v>
      </c>
      <c r="AA164" s="5">
        <v>433</v>
      </c>
      <c r="AB164" s="5">
        <v>112</v>
      </c>
      <c r="AC164" s="5">
        <v>132</v>
      </c>
      <c r="AD164" s="5">
        <v>174</v>
      </c>
      <c r="AE164" s="5">
        <v>498</v>
      </c>
      <c r="AF164" s="5">
        <v>672</v>
      </c>
      <c r="AG164" s="5">
        <v>218</v>
      </c>
      <c r="AH164" s="5">
        <v>88</v>
      </c>
      <c r="AI164" s="5">
        <v>135</v>
      </c>
      <c r="AJ164" s="5">
        <v>1452</v>
      </c>
      <c r="AK164">
        <v>1993</v>
      </c>
      <c r="AL164" t="s">
        <v>486</v>
      </c>
      <c r="AM164" s="1">
        <v>34039</v>
      </c>
      <c r="AN164">
        <v>208</v>
      </c>
      <c r="AO164">
        <v>253</v>
      </c>
      <c r="AP164" t="s">
        <v>498</v>
      </c>
    </row>
    <row r="165" spans="1:42" x14ac:dyDescent="0.35">
      <c r="A165" t="s">
        <v>76</v>
      </c>
      <c r="B165" t="s">
        <v>97</v>
      </c>
      <c r="C165" s="1" t="s">
        <v>510</v>
      </c>
      <c r="D165">
        <v>0</v>
      </c>
      <c r="E165">
        <v>9</v>
      </c>
      <c r="F165">
        <v>0</v>
      </c>
      <c r="G165">
        <v>7</v>
      </c>
      <c r="H165">
        <f>Table1[[#This Row],[Games Before Injury]]*Table1[[#This Row],[Minutes per Game]]</f>
        <v>33.035714285714285</v>
      </c>
      <c r="I165">
        <v>1</v>
      </c>
      <c r="J165">
        <f>Table1[[#This Row],[Minutes]]/Table1[[#This Row],[Games Played]]</f>
        <v>33.035714285714285</v>
      </c>
      <c r="K165" s="1">
        <v>43405</v>
      </c>
      <c r="L165" s="1">
        <v>43407</v>
      </c>
      <c r="M165" s="1">
        <v>43389</v>
      </c>
      <c r="N165" s="1">
        <v>43629</v>
      </c>
      <c r="O165">
        <v>5</v>
      </c>
      <c r="P165">
        <f>DATEDIF(Table1[[#This Row],[Birth Date]],Table1[[#This Row],[Date Returned]],"y")</f>
        <v>25</v>
      </c>
      <c r="Q165" t="s">
        <v>501</v>
      </c>
      <c r="R165" t="s">
        <v>44</v>
      </c>
      <c r="S165">
        <f>DATEDIF(Table1[[#This Row],[Date Occurred]],Table1[[#This Row],[Date Returned]],"d")</f>
        <v>2</v>
      </c>
      <c r="T165">
        <v>56</v>
      </c>
      <c r="U165" s="5">
        <v>1850</v>
      </c>
      <c r="V165" s="5">
        <v>530</v>
      </c>
      <c r="W165" s="5">
        <v>1026</v>
      </c>
      <c r="X165" s="5">
        <v>48</v>
      </c>
      <c r="Y165" s="5">
        <v>145</v>
      </c>
      <c r="Z165" s="5">
        <v>344</v>
      </c>
      <c r="AA165" s="5">
        <v>433</v>
      </c>
      <c r="AB165" s="5">
        <v>112</v>
      </c>
      <c r="AC165" s="5">
        <v>132</v>
      </c>
      <c r="AD165" s="5">
        <v>174</v>
      </c>
      <c r="AE165" s="5">
        <v>498</v>
      </c>
      <c r="AF165" s="5">
        <v>672</v>
      </c>
      <c r="AG165" s="5">
        <v>218</v>
      </c>
      <c r="AH165" s="5">
        <v>88</v>
      </c>
      <c r="AI165" s="5">
        <v>135</v>
      </c>
      <c r="AJ165" s="5">
        <v>1452</v>
      </c>
      <c r="AK165">
        <v>1993</v>
      </c>
      <c r="AL165" t="s">
        <v>486</v>
      </c>
      <c r="AM165" s="1">
        <v>34039</v>
      </c>
      <c r="AN165">
        <v>208</v>
      </c>
      <c r="AO165">
        <v>253</v>
      </c>
      <c r="AP165" t="s">
        <v>498</v>
      </c>
    </row>
    <row r="166" spans="1:42" x14ac:dyDescent="0.35">
      <c r="A166" t="s">
        <v>76</v>
      </c>
      <c r="B166" t="s">
        <v>85</v>
      </c>
      <c r="C166" s="1" t="s">
        <v>510</v>
      </c>
      <c r="D166">
        <v>0</v>
      </c>
      <c r="E166">
        <v>9</v>
      </c>
      <c r="F166">
        <v>0</v>
      </c>
      <c r="G166">
        <v>7</v>
      </c>
      <c r="H166">
        <f>Table1[[#This Row],[Games Before Injury]]*Table1[[#This Row],[Minutes per Game]]</f>
        <v>330.35714285714283</v>
      </c>
      <c r="I166">
        <v>10</v>
      </c>
      <c r="J166">
        <f>Table1[[#This Row],[Minutes]]/Table1[[#This Row],[Games Played]]</f>
        <v>33.035714285714285</v>
      </c>
      <c r="K166" s="1">
        <v>43428</v>
      </c>
      <c r="L166" s="1">
        <v>43430</v>
      </c>
      <c r="M166" s="1">
        <v>43389</v>
      </c>
      <c r="N166" s="1">
        <v>43629</v>
      </c>
      <c r="O166">
        <v>11</v>
      </c>
      <c r="P166">
        <f>DATEDIF(Table1[[#This Row],[Birth Date]],Table1[[#This Row],[Date Returned]],"y")</f>
        <v>25</v>
      </c>
      <c r="Q166" t="s">
        <v>501</v>
      </c>
      <c r="R166" t="s">
        <v>19</v>
      </c>
      <c r="S166">
        <f>DATEDIF(Table1[[#This Row],[Date Occurred]],Table1[[#This Row],[Date Returned]],"d")</f>
        <v>2</v>
      </c>
      <c r="T166">
        <v>56</v>
      </c>
      <c r="U166" s="5">
        <v>1850</v>
      </c>
      <c r="V166" s="5">
        <v>530</v>
      </c>
      <c r="W166" s="5">
        <v>1026</v>
      </c>
      <c r="X166" s="5">
        <v>48</v>
      </c>
      <c r="Y166" s="5">
        <v>145</v>
      </c>
      <c r="Z166" s="5">
        <v>344</v>
      </c>
      <c r="AA166" s="5">
        <v>433</v>
      </c>
      <c r="AB166" s="5">
        <v>112</v>
      </c>
      <c r="AC166" s="5">
        <v>132</v>
      </c>
      <c r="AD166" s="5">
        <v>174</v>
      </c>
      <c r="AE166" s="5">
        <v>498</v>
      </c>
      <c r="AF166" s="5">
        <v>672</v>
      </c>
      <c r="AG166" s="5">
        <v>218</v>
      </c>
      <c r="AH166" s="5">
        <v>88</v>
      </c>
      <c r="AI166" s="5">
        <v>135</v>
      </c>
      <c r="AJ166" s="5">
        <v>1452</v>
      </c>
      <c r="AK166">
        <v>1993</v>
      </c>
      <c r="AL166" t="s">
        <v>486</v>
      </c>
      <c r="AM166" s="1">
        <v>34039</v>
      </c>
      <c r="AN166">
        <v>208</v>
      </c>
      <c r="AO166">
        <v>253</v>
      </c>
      <c r="AP166" t="s">
        <v>498</v>
      </c>
    </row>
    <row r="167" spans="1:42" x14ac:dyDescent="0.35">
      <c r="A167" t="s">
        <v>76</v>
      </c>
      <c r="B167" t="s">
        <v>98</v>
      </c>
      <c r="C167" s="1" t="s">
        <v>510</v>
      </c>
      <c r="D167">
        <v>0</v>
      </c>
      <c r="E167">
        <v>9</v>
      </c>
      <c r="F167">
        <v>0</v>
      </c>
      <c r="G167">
        <v>7</v>
      </c>
      <c r="H167">
        <f>Table1[[#This Row],[Games Before Injury]]*Table1[[#This Row],[Minutes per Game]]</f>
        <v>792.85714285714289</v>
      </c>
      <c r="I167">
        <v>24</v>
      </c>
      <c r="J167">
        <f>Table1[[#This Row],[Minutes]]/Table1[[#This Row],[Games Played]]</f>
        <v>33.035714285714285</v>
      </c>
      <c r="K167" s="1">
        <v>43484</v>
      </c>
      <c r="L167" s="1">
        <v>43502</v>
      </c>
      <c r="M167" s="1">
        <v>43389</v>
      </c>
      <c r="N167" s="1">
        <v>43629</v>
      </c>
      <c r="O167">
        <v>1</v>
      </c>
      <c r="P167">
        <f>DATEDIF(Table1[[#This Row],[Birth Date]],Table1[[#This Row],[Date Returned]],"y")</f>
        <v>25</v>
      </c>
      <c r="Q167" t="s">
        <v>501</v>
      </c>
      <c r="R167" t="s">
        <v>16</v>
      </c>
      <c r="S167">
        <f>DATEDIF(Table1[[#This Row],[Date Occurred]],Table1[[#This Row],[Date Returned]],"d")</f>
        <v>18</v>
      </c>
      <c r="T167">
        <v>56</v>
      </c>
      <c r="U167" s="5">
        <v>1850</v>
      </c>
      <c r="V167" s="5">
        <v>530</v>
      </c>
      <c r="W167" s="5">
        <v>1026</v>
      </c>
      <c r="X167" s="5">
        <v>48</v>
      </c>
      <c r="Y167" s="5">
        <v>145</v>
      </c>
      <c r="Z167" s="5">
        <v>344</v>
      </c>
      <c r="AA167" s="5">
        <v>433</v>
      </c>
      <c r="AB167" s="5">
        <v>112</v>
      </c>
      <c r="AC167" s="5">
        <v>132</v>
      </c>
      <c r="AD167" s="5">
        <v>174</v>
      </c>
      <c r="AE167" s="5">
        <v>498</v>
      </c>
      <c r="AF167" s="5">
        <v>672</v>
      </c>
      <c r="AG167" s="5">
        <v>218</v>
      </c>
      <c r="AH167" s="5">
        <v>88</v>
      </c>
      <c r="AI167" s="5">
        <v>135</v>
      </c>
      <c r="AJ167" s="5">
        <v>1452</v>
      </c>
      <c r="AK167">
        <v>1993</v>
      </c>
      <c r="AL167" t="s">
        <v>486</v>
      </c>
      <c r="AM167" s="1">
        <v>34039</v>
      </c>
      <c r="AN167">
        <v>208</v>
      </c>
      <c r="AO167">
        <v>253</v>
      </c>
      <c r="AP167" t="s">
        <v>498</v>
      </c>
    </row>
    <row r="168" spans="1:42" x14ac:dyDescent="0.35">
      <c r="A168" t="s">
        <v>76</v>
      </c>
      <c r="B168" t="s">
        <v>99</v>
      </c>
      <c r="C168" s="1" t="s">
        <v>510</v>
      </c>
      <c r="D168">
        <v>0</v>
      </c>
      <c r="E168">
        <v>9</v>
      </c>
      <c r="F168">
        <v>0</v>
      </c>
      <c r="G168">
        <v>7</v>
      </c>
      <c r="H168">
        <f>Table1[[#This Row],[Games Before Injury]]*Table1[[#This Row],[Minutes per Game]]</f>
        <v>330.35714285714283</v>
      </c>
      <c r="I168">
        <v>10</v>
      </c>
      <c r="J168">
        <f>Table1[[#This Row],[Minutes]]/Table1[[#This Row],[Games Played]]</f>
        <v>33.035714285714285</v>
      </c>
      <c r="K168" s="1">
        <v>43532</v>
      </c>
      <c r="L168" s="1">
        <v>43534</v>
      </c>
      <c r="M168" s="1">
        <v>43389</v>
      </c>
      <c r="N168" s="1">
        <v>43629</v>
      </c>
      <c r="O168">
        <v>2</v>
      </c>
      <c r="P168">
        <f>DATEDIF(Table1[[#This Row],[Birth Date]],Table1[[#This Row],[Date Returned]],"y")</f>
        <v>25</v>
      </c>
      <c r="Q168" t="s">
        <v>501</v>
      </c>
      <c r="R168" t="s">
        <v>47</v>
      </c>
      <c r="S168">
        <f>DATEDIF(Table1[[#This Row],[Date Occurred]],Table1[[#This Row],[Date Returned]],"d")</f>
        <v>2</v>
      </c>
      <c r="T168">
        <v>56</v>
      </c>
      <c r="U168" s="5">
        <v>1850</v>
      </c>
      <c r="V168" s="5">
        <v>530</v>
      </c>
      <c r="W168" s="5">
        <v>1026</v>
      </c>
      <c r="X168" s="5">
        <v>48</v>
      </c>
      <c r="Y168" s="5">
        <v>145</v>
      </c>
      <c r="Z168" s="5">
        <v>344</v>
      </c>
      <c r="AA168" s="5">
        <v>433</v>
      </c>
      <c r="AB168" s="5">
        <v>112</v>
      </c>
      <c r="AC168" s="5">
        <v>132</v>
      </c>
      <c r="AD168" s="5">
        <v>174</v>
      </c>
      <c r="AE168" s="5">
        <v>498</v>
      </c>
      <c r="AF168" s="5">
        <v>672</v>
      </c>
      <c r="AG168" s="5">
        <v>218</v>
      </c>
      <c r="AH168" s="5">
        <v>88</v>
      </c>
      <c r="AI168" s="5">
        <v>135</v>
      </c>
      <c r="AJ168" s="5">
        <v>1452</v>
      </c>
      <c r="AK168">
        <v>1993</v>
      </c>
      <c r="AL168" t="s">
        <v>486</v>
      </c>
      <c r="AM168" s="1">
        <v>34039</v>
      </c>
      <c r="AN168">
        <v>208</v>
      </c>
      <c r="AO168">
        <v>253</v>
      </c>
      <c r="AP168" t="s">
        <v>498</v>
      </c>
    </row>
    <row r="169" spans="1:42" x14ac:dyDescent="0.35">
      <c r="A169" t="s">
        <v>76</v>
      </c>
      <c r="B169" t="s">
        <v>99</v>
      </c>
      <c r="C169" s="1" t="s">
        <v>510</v>
      </c>
      <c r="D169">
        <v>0</v>
      </c>
      <c r="E169">
        <v>9</v>
      </c>
      <c r="F169">
        <v>0</v>
      </c>
      <c r="G169">
        <v>7</v>
      </c>
      <c r="H169">
        <f>Table1[[#This Row],[Games Before Injury]]*Table1[[#This Row],[Minutes per Game]]</f>
        <v>165.17857142857142</v>
      </c>
      <c r="I169">
        <v>5</v>
      </c>
      <c r="J169">
        <f>Table1[[#This Row],[Minutes]]/Table1[[#This Row],[Games Played]]</f>
        <v>33.035714285714285</v>
      </c>
      <c r="K169" s="1">
        <v>43550</v>
      </c>
      <c r="L169" s="1">
        <v>43629</v>
      </c>
      <c r="M169" s="1">
        <v>43389</v>
      </c>
      <c r="N169" s="1">
        <v>43629</v>
      </c>
      <c r="O169">
        <v>3</v>
      </c>
      <c r="P169">
        <f>DATEDIF(Table1[[#This Row],[Birth Date]],Table1[[#This Row],[Date Returned]],"y")</f>
        <v>26</v>
      </c>
      <c r="Q169" t="s">
        <v>11</v>
      </c>
      <c r="R169" t="s">
        <v>47</v>
      </c>
      <c r="S169">
        <f>DATEDIF(Table1[[#This Row],[Date Occurred]],Table1[[#This Row],[Date Returned]],"d")</f>
        <v>79</v>
      </c>
      <c r="T169">
        <v>56</v>
      </c>
      <c r="U169" s="5">
        <v>1850</v>
      </c>
      <c r="V169" s="5">
        <v>530</v>
      </c>
      <c r="W169" s="5">
        <v>1026</v>
      </c>
      <c r="X169" s="5">
        <v>48</v>
      </c>
      <c r="Y169" s="5">
        <v>145</v>
      </c>
      <c r="Z169" s="5">
        <v>344</v>
      </c>
      <c r="AA169" s="5">
        <v>433</v>
      </c>
      <c r="AB169" s="5">
        <v>112</v>
      </c>
      <c r="AC169" s="5">
        <v>132</v>
      </c>
      <c r="AD169" s="5">
        <v>174</v>
      </c>
      <c r="AE169" s="5">
        <v>498</v>
      </c>
      <c r="AF169" s="5">
        <v>672</v>
      </c>
      <c r="AG169" s="5">
        <v>218</v>
      </c>
      <c r="AH169" s="5">
        <v>88</v>
      </c>
      <c r="AI169" s="5">
        <v>135</v>
      </c>
      <c r="AJ169" s="5">
        <v>1452</v>
      </c>
      <c r="AK169">
        <v>1993</v>
      </c>
      <c r="AL169" t="s">
        <v>486</v>
      </c>
      <c r="AM169" s="1">
        <v>34039</v>
      </c>
      <c r="AN169">
        <v>208</v>
      </c>
      <c r="AO169">
        <v>253</v>
      </c>
      <c r="AP169" t="s">
        <v>498</v>
      </c>
    </row>
    <row r="170" spans="1:42" x14ac:dyDescent="0.35">
      <c r="A170" t="s">
        <v>76</v>
      </c>
      <c r="B170" t="s">
        <v>87</v>
      </c>
      <c r="C170" s="1" t="s">
        <v>507</v>
      </c>
      <c r="D170">
        <v>0</v>
      </c>
      <c r="E170">
        <v>6</v>
      </c>
      <c r="F170">
        <v>0</v>
      </c>
      <c r="G170">
        <v>4</v>
      </c>
      <c r="H170">
        <f>Table1[[#This Row],[Games Before Injury]]*Table1[[#This Row],[Minutes per Game]]</f>
        <v>248.36229508196723</v>
      </c>
      <c r="I170" s="3">
        <v>7</v>
      </c>
      <c r="J170">
        <f>Table1[[#This Row],[Minutes]]/Table1[[#This Row],[Games Played]]</f>
        <v>35.480327868852463</v>
      </c>
      <c r="K170" s="1">
        <v>42377</v>
      </c>
      <c r="L170" s="1">
        <v>42382</v>
      </c>
      <c r="M170" s="1">
        <v>42304</v>
      </c>
      <c r="N170" s="1">
        <v>42540</v>
      </c>
      <c r="O170">
        <v>1</v>
      </c>
      <c r="P170">
        <f>DATEDIF(Table1[[#This Row],[Birth Date]],Table1[[#This Row],[Date Returned]],"y")</f>
        <v>22</v>
      </c>
      <c r="Q170" t="s">
        <v>501</v>
      </c>
      <c r="R170" t="s">
        <v>47</v>
      </c>
      <c r="S170">
        <f>DATEDIF(Table1[[#This Row],[Date Occurred]],Table1[[#This Row],[Date Returned]],"d")</f>
        <v>5</v>
      </c>
      <c r="T170">
        <v>61</v>
      </c>
      <c r="U170" s="5">
        <v>2164.3000000000002</v>
      </c>
      <c r="V170" s="5">
        <v>560</v>
      </c>
      <c r="W170" s="5">
        <v>1136</v>
      </c>
      <c r="X170" s="5">
        <v>35</v>
      </c>
      <c r="Y170" s="5">
        <v>108</v>
      </c>
      <c r="Z170" s="5">
        <v>326</v>
      </c>
      <c r="AA170" s="5">
        <v>430</v>
      </c>
      <c r="AB170" s="5">
        <v>121</v>
      </c>
      <c r="AC170" s="5">
        <v>148</v>
      </c>
      <c r="AD170" s="5">
        <v>130</v>
      </c>
      <c r="AE170" s="5">
        <v>497</v>
      </c>
      <c r="AF170" s="5">
        <v>627</v>
      </c>
      <c r="AG170" s="5">
        <v>116</v>
      </c>
      <c r="AH170" s="5">
        <v>78</v>
      </c>
      <c r="AI170" s="5">
        <v>125</v>
      </c>
      <c r="AJ170" s="5">
        <v>1481</v>
      </c>
      <c r="AK170">
        <v>1993</v>
      </c>
      <c r="AL170" t="s">
        <v>486</v>
      </c>
      <c r="AM170" s="1">
        <v>34039</v>
      </c>
      <c r="AN170">
        <v>208</v>
      </c>
      <c r="AO170">
        <v>253</v>
      </c>
      <c r="AP170" t="s">
        <v>498</v>
      </c>
    </row>
    <row r="171" spans="1:42" x14ac:dyDescent="0.35">
      <c r="A171" t="s">
        <v>76</v>
      </c>
      <c r="B171" t="s">
        <v>10</v>
      </c>
      <c r="C171" s="1" t="s">
        <v>507</v>
      </c>
      <c r="D171">
        <v>0</v>
      </c>
      <c r="E171">
        <v>6</v>
      </c>
      <c r="F171">
        <v>0</v>
      </c>
      <c r="G171">
        <v>4</v>
      </c>
      <c r="H171">
        <f>Table1[[#This Row],[Games Before Injury]]*Table1[[#This Row],[Minutes per Game]]</f>
        <v>425.76393442622953</v>
      </c>
      <c r="I171">
        <v>12</v>
      </c>
      <c r="J171">
        <f>Table1[[#This Row],[Minutes]]/Table1[[#This Row],[Games Played]]</f>
        <v>35.480327868852463</v>
      </c>
      <c r="K171" s="1">
        <v>42394</v>
      </c>
      <c r="L171" s="1">
        <v>42399</v>
      </c>
      <c r="M171" s="1">
        <v>42304</v>
      </c>
      <c r="N171" s="1">
        <v>42540</v>
      </c>
      <c r="O171">
        <v>1</v>
      </c>
      <c r="P171">
        <f>DATEDIF(Table1[[#This Row],[Birth Date]],Table1[[#This Row],[Date Returned]],"y")</f>
        <v>22</v>
      </c>
      <c r="Q171" t="s">
        <v>501</v>
      </c>
      <c r="R171" t="s">
        <v>12</v>
      </c>
      <c r="S171">
        <f>DATEDIF(Table1[[#This Row],[Date Occurred]],Table1[[#This Row],[Date Returned]],"d")</f>
        <v>5</v>
      </c>
      <c r="T171">
        <v>61</v>
      </c>
      <c r="U171" s="5">
        <v>2164.3000000000002</v>
      </c>
      <c r="V171" s="5">
        <v>560</v>
      </c>
      <c r="W171" s="5">
        <v>1136</v>
      </c>
      <c r="X171" s="5">
        <v>35</v>
      </c>
      <c r="Y171" s="5">
        <v>108</v>
      </c>
      <c r="Z171" s="5">
        <v>326</v>
      </c>
      <c r="AA171" s="5">
        <v>430</v>
      </c>
      <c r="AB171" s="5">
        <v>121</v>
      </c>
      <c r="AC171" s="5">
        <v>148</v>
      </c>
      <c r="AD171" s="5">
        <v>130</v>
      </c>
      <c r="AE171" s="5">
        <v>497</v>
      </c>
      <c r="AF171" s="5">
        <v>627</v>
      </c>
      <c r="AG171" s="5">
        <v>116</v>
      </c>
      <c r="AH171" s="5">
        <v>78</v>
      </c>
      <c r="AI171" s="5">
        <v>125</v>
      </c>
      <c r="AJ171" s="5">
        <v>1481</v>
      </c>
      <c r="AK171">
        <v>1993</v>
      </c>
      <c r="AL171" t="s">
        <v>486</v>
      </c>
      <c r="AM171" s="1">
        <v>34039</v>
      </c>
      <c r="AN171">
        <v>208</v>
      </c>
      <c r="AO171">
        <v>253</v>
      </c>
      <c r="AP171" t="s">
        <v>498</v>
      </c>
    </row>
    <row r="172" spans="1:42" x14ac:dyDescent="0.35">
      <c r="A172" t="s">
        <v>76</v>
      </c>
      <c r="B172" t="s">
        <v>88</v>
      </c>
      <c r="C172" s="1" t="s">
        <v>507</v>
      </c>
      <c r="D172">
        <v>0</v>
      </c>
      <c r="E172">
        <v>6</v>
      </c>
      <c r="F172">
        <v>0</v>
      </c>
      <c r="G172">
        <v>4</v>
      </c>
      <c r="H172">
        <f>Table1[[#This Row],[Games Before Injury]]*Table1[[#This Row],[Minutes per Game]]</f>
        <v>354.80327868852464</v>
      </c>
      <c r="I172" s="3">
        <v>10</v>
      </c>
      <c r="J172">
        <f>Table1[[#This Row],[Minutes]]/Table1[[#This Row],[Games Played]]</f>
        <v>35.480327868852463</v>
      </c>
      <c r="K172" s="1">
        <v>42427</v>
      </c>
      <c r="L172" s="1">
        <v>42431</v>
      </c>
      <c r="M172" s="1">
        <v>42304</v>
      </c>
      <c r="N172" s="1">
        <v>42540</v>
      </c>
      <c r="O172">
        <v>2</v>
      </c>
      <c r="P172">
        <f>DATEDIF(Table1[[#This Row],[Birth Date]],Table1[[#This Row],[Date Returned]],"y")</f>
        <v>22</v>
      </c>
      <c r="Q172" t="s">
        <v>501</v>
      </c>
      <c r="R172" t="s">
        <v>82</v>
      </c>
      <c r="S172">
        <f>DATEDIF(Table1[[#This Row],[Date Occurred]],Table1[[#This Row],[Date Returned]],"d")</f>
        <v>4</v>
      </c>
      <c r="T172">
        <v>61</v>
      </c>
      <c r="U172" s="5">
        <v>2164.3000000000002</v>
      </c>
      <c r="V172" s="5">
        <v>560</v>
      </c>
      <c r="W172" s="5">
        <v>1136</v>
      </c>
      <c r="X172" s="5">
        <v>35</v>
      </c>
      <c r="Y172" s="5">
        <v>108</v>
      </c>
      <c r="Z172" s="5">
        <v>326</v>
      </c>
      <c r="AA172" s="5">
        <v>430</v>
      </c>
      <c r="AB172" s="5">
        <v>121</v>
      </c>
      <c r="AC172" s="5">
        <v>148</v>
      </c>
      <c r="AD172" s="5">
        <v>130</v>
      </c>
      <c r="AE172" s="5">
        <v>497</v>
      </c>
      <c r="AF172" s="5">
        <v>627</v>
      </c>
      <c r="AG172" s="5">
        <v>116</v>
      </c>
      <c r="AH172" s="5">
        <v>78</v>
      </c>
      <c r="AI172" s="5">
        <v>125</v>
      </c>
      <c r="AJ172" s="5">
        <v>1481</v>
      </c>
      <c r="AK172">
        <v>1993</v>
      </c>
      <c r="AL172" t="s">
        <v>486</v>
      </c>
      <c r="AM172" s="1">
        <v>34039</v>
      </c>
      <c r="AN172">
        <v>208</v>
      </c>
      <c r="AO172">
        <v>253</v>
      </c>
      <c r="AP172" t="s">
        <v>498</v>
      </c>
    </row>
    <row r="173" spans="1:42" x14ac:dyDescent="0.35">
      <c r="A173" t="s">
        <v>76</v>
      </c>
      <c r="B173" t="s">
        <v>89</v>
      </c>
      <c r="C173" s="1" t="s">
        <v>507</v>
      </c>
      <c r="D173">
        <v>0</v>
      </c>
      <c r="E173">
        <v>6</v>
      </c>
      <c r="F173">
        <v>1</v>
      </c>
      <c r="G173">
        <v>4</v>
      </c>
      <c r="H173">
        <f>Table1[[#This Row],[Games Before Injury]]*Table1[[#This Row],[Minutes per Game]]</f>
        <v>35.480327868852463</v>
      </c>
      <c r="I173">
        <v>1</v>
      </c>
      <c r="J173">
        <f>Table1[[#This Row],[Minutes]]/Table1[[#This Row],[Games Played]]</f>
        <v>35.480327868852463</v>
      </c>
      <c r="K173" s="1">
        <v>42448</v>
      </c>
      <c r="L173">
        <v>-1</v>
      </c>
      <c r="M173" s="1">
        <v>42304</v>
      </c>
      <c r="N173" s="1">
        <v>42540</v>
      </c>
      <c r="O173">
        <v>3</v>
      </c>
      <c r="P173">
        <f>DATEDIF(Table1[[#This Row],[Birth Date]],Table1[[#This Row],[Date Occurred]],"y")</f>
        <v>23</v>
      </c>
      <c r="Q173" t="s">
        <v>90</v>
      </c>
      <c r="R173" t="s">
        <v>19</v>
      </c>
      <c r="S173">
        <f>DATEDIF(Table1[[#This Row],[Date Occurred]],Table1[[#This Row],[Season End Date]],"d")</f>
        <v>92</v>
      </c>
      <c r="T173">
        <v>61</v>
      </c>
      <c r="U173" s="5">
        <v>2164.3000000000002</v>
      </c>
      <c r="V173" s="5">
        <v>560</v>
      </c>
      <c r="W173" s="5">
        <v>1136</v>
      </c>
      <c r="X173" s="5">
        <v>35</v>
      </c>
      <c r="Y173" s="5">
        <v>108</v>
      </c>
      <c r="Z173" s="5">
        <v>326</v>
      </c>
      <c r="AA173" s="5">
        <v>430</v>
      </c>
      <c r="AB173" s="5">
        <v>121</v>
      </c>
      <c r="AC173" s="5">
        <v>148</v>
      </c>
      <c r="AD173" s="5">
        <v>130</v>
      </c>
      <c r="AE173" s="5">
        <v>497</v>
      </c>
      <c r="AF173" s="5">
        <v>627</v>
      </c>
      <c r="AG173" s="5">
        <v>116</v>
      </c>
      <c r="AH173" s="5">
        <v>78</v>
      </c>
      <c r="AI173" s="5">
        <v>125</v>
      </c>
      <c r="AJ173" s="5">
        <v>1481</v>
      </c>
      <c r="AK173">
        <v>1993</v>
      </c>
      <c r="AL173" t="s">
        <v>486</v>
      </c>
      <c r="AM173" s="1">
        <v>34039</v>
      </c>
      <c r="AN173">
        <v>208</v>
      </c>
      <c r="AO173">
        <v>253</v>
      </c>
      <c r="AP173" t="s">
        <v>498</v>
      </c>
    </row>
    <row r="174" spans="1:42" x14ac:dyDescent="0.35">
      <c r="A174" t="s">
        <v>76</v>
      </c>
      <c r="B174" t="s">
        <v>80</v>
      </c>
      <c r="C174" s="1" t="s">
        <v>506</v>
      </c>
      <c r="D174">
        <v>0</v>
      </c>
      <c r="E174">
        <v>5</v>
      </c>
      <c r="F174">
        <v>0</v>
      </c>
      <c r="G174">
        <v>3</v>
      </c>
      <c r="H174">
        <f>Table1[[#This Row],[Games Before Injury]]*Table1[[#This Row],[Minutes per Game]]</f>
        <v>541.47794117647049</v>
      </c>
      <c r="I174" s="3">
        <v>15</v>
      </c>
      <c r="J174">
        <f>Table1[[#This Row],[Minutes]]/Table1[[#This Row],[Games Played]]</f>
        <v>36.098529411764702</v>
      </c>
      <c r="K174" s="1">
        <v>41987</v>
      </c>
      <c r="L174" s="1">
        <v>41989</v>
      </c>
      <c r="M174" s="1">
        <v>41940</v>
      </c>
      <c r="N174" s="1">
        <v>42171</v>
      </c>
      <c r="O174">
        <v>1</v>
      </c>
      <c r="P174">
        <f>DATEDIF(Table1[[#This Row],[Birth Date]],Table1[[#This Row],[Date Returned]],"y")</f>
        <v>21</v>
      </c>
      <c r="Q174" t="s">
        <v>501</v>
      </c>
      <c r="R174" t="s">
        <v>27</v>
      </c>
      <c r="S174">
        <f>DATEDIF(Table1[[#This Row],[Date Occurred]],Table1[[#This Row],[Date Returned]],"d")</f>
        <v>2</v>
      </c>
      <c r="T174">
        <v>68</v>
      </c>
      <c r="U174" s="5">
        <v>2454.6999999999998</v>
      </c>
      <c r="V174" s="5">
        <v>642</v>
      </c>
      <c r="W174" s="5">
        <v>1199</v>
      </c>
      <c r="X174" s="5">
        <v>1</v>
      </c>
      <c r="Y174" s="5">
        <v>12</v>
      </c>
      <c r="Z174" s="5">
        <v>371</v>
      </c>
      <c r="AA174" s="5">
        <v>461</v>
      </c>
      <c r="AB174" s="5">
        <v>95</v>
      </c>
      <c r="AC174" s="5">
        <v>141</v>
      </c>
      <c r="AD174" s="5">
        <v>173</v>
      </c>
      <c r="AE174" s="5">
        <v>523</v>
      </c>
      <c r="AF174" s="5">
        <v>696</v>
      </c>
      <c r="AG174" s="5">
        <v>149</v>
      </c>
      <c r="AH174" s="5">
        <v>100</v>
      </c>
      <c r="AI174" s="5">
        <v>200</v>
      </c>
      <c r="AJ174" s="5">
        <v>1656</v>
      </c>
      <c r="AK174">
        <v>1993</v>
      </c>
      <c r="AL174" t="s">
        <v>486</v>
      </c>
      <c r="AM174" s="1">
        <v>34039</v>
      </c>
      <c r="AN174">
        <v>208</v>
      </c>
      <c r="AO174">
        <v>253</v>
      </c>
      <c r="AP174" t="s">
        <v>498</v>
      </c>
    </row>
    <row r="175" spans="1:42" x14ac:dyDescent="0.35">
      <c r="A175" t="s">
        <v>76</v>
      </c>
      <c r="B175" t="s">
        <v>84</v>
      </c>
      <c r="C175" s="1" t="s">
        <v>506</v>
      </c>
      <c r="D175">
        <v>0</v>
      </c>
      <c r="E175">
        <v>5</v>
      </c>
      <c r="F175">
        <v>0</v>
      </c>
      <c r="G175">
        <v>3</v>
      </c>
      <c r="H175">
        <f>Table1[[#This Row],[Games Before Injury]]*Table1[[#This Row],[Minutes per Game]]</f>
        <v>252.68970588235291</v>
      </c>
      <c r="I175" s="3">
        <v>7</v>
      </c>
      <c r="J175">
        <f>Table1[[#This Row],[Minutes]]/Table1[[#This Row],[Games Played]]</f>
        <v>36.098529411764702</v>
      </c>
      <c r="K175" s="1">
        <v>42057</v>
      </c>
      <c r="L175" s="1">
        <v>42067</v>
      </c>
      <c r="M175" s="1">
        <v>41940</v>
      </c>
      <c r="N175" s="1">
        <v>42171</v>
      </c>
      <c r="O175">
        <v>3</v>
      </c>
      <c r="P175">
        <f>DATEDIF(Table1[[#This Row],[Birth Date]],Table1[[#This Row],[Date Returned]],"y")</f>
        <v>21</v>
      </c>
      <c r="Q175" t="s">
        <v>501</v>
      </c>
      <c r="R175" t="s">
        <v>44</v>
      </c>
      <c r="S175">
        <f>DATEDIF(Table1[[#This Row],[Date Occurred]],Table1[[#This Row],[Date Returned]],"d")</f>
        <v>10</v>
      </c>
      <c r="T175">
        <v>68</v>
      </c>
      <c r="U175" s="5">
        <v>2454.6999999999998</v>
      </c>
      <c r="V175" s="5">
        <v>642</v>
      </c>
      <c r="W175" s="5">
        <v>1199</v>
      </c>
      <c r="X175" s="5">
        <v>1</v>
      </c>
      <c r="Y175" s="5">
        <v>12</v>
      </c>
      <c r="Z175" s="5">
        <v>371</v>
      </c>
      <c r="AA175" s="5">
        <v>461</v>
      </c>
      <c r="AB175" s="5">
        <v>95</v>
      </c>
      <c r="AC175" s="5">
        <v>141</v>
      </c>
      <c r="AD175" s="5">
        <v>173</v>
      </c>
      <c r="AE175" s="5">
        <v>523</v>
      </c>
      <c r="AF175" s="5">
        <v>696</v>
      </c>
      <c r="AG175" s="5">
        <v>149</v>
      </c>
      <c r="AH175" s="5">
        <v>100</v>
      </c>
      <c r="AI175" s="5">
        <v>200</v>
      </c>
      <c r="AJ175" s="5">
        <v>1656</v>
      </c>
      <c r="AK175">
        <v>1993</v>
      </c>
      <c r="AL175" t="s">
        <v>486</v>
      </c>
      <c r="AM175" s="1">
        <v>34039</v>
      </c>
      <c r="AN175">
        <v>208</v>
      </c>
      <c r="AO175">
        <v>253</v>
      </c>
      <c r="AP175" t="s">
        <v>498</v>
      </c>
    </row>
    <row r="176" spans="1:42" x14ac:dyDescent="0.35">
      <c r="A176" t="s">
        <v>76</v>
      </c>
      <c r="B176" t="s">
        <v>7</v>
      </c>
      <c r="C176" s="1" t="s">
        <v>506</v>
      </c>
      <c r="D176">
        <v>0</v>
      </c>
      <c r="E176">
        <v>5</v>
      </c>
      <c r="F176">
        <v>0</v>
      </c>
      <c r="G176">
        <v>3</v>
      </c>
      <c r="H176">
        <f>Table1[[#This Row],[Games Before Injury]]*Table1[[#This Row],[Minutes per Game]]</f>
        <v>252.68970588235291</v>
      </c>
      <c r="I176">
        <v>7</v>
      </c>
      <c r="J176">
        <f>Table1[[#This Row],[Minutes]]/Table1[[#This Row],[Games Played]]</f>
        <v>36.098529411764702</v>
      </c>
      <c r="K176" s="1">
        <v>42082</v>
      </c>
      <c r="L176" s="1">
        <v>42085</v>
      </c>
      <c r="M176" s="1">
        <v>41940</v>
      </c>
      <c r="N176" s="1">
        <v>42171</v>
      </c>
      <c r="O176">
        <v>1</v>
      </c>
      <c r="P176">
        <f>DATEDIF(Table1[[#This Row],[Birth Date]],Table1[[#This Row],[Date Returned]],"y")</f>
        <v>22</v>
      </c>
      <c r="Q176" t="s">
        <v>501</v>
      </c>
      <c r="R176" t="s">
        <v>9</v>
      </c>
      <c r="S176">
        <f>DATEDIF(Table1[[#This Row],[Date Occurred]],Table1[[#This Row],[Date Returned]],"d")</f>
        <v>3</v>
      </c>
      <c r="T176">
        <v>68</v>
      </c>
      <c r="U176" s="5">
        <v>2454.6999999999998</v>
      </c>
      <c r="V176" s="5">
        <v>642</v>
      </c>
      <c r="W176" s="5">
        <v>1199</v>
      </c>
      <c r="X176" s="5">
        <v>1</v>
      </c>
      <c r="Y176" s="5">
        <v>12</v>
      </c>
      <c r="Z176" s="5">
        <v>371</v>
      </c>
      <c r="AA176" s="5">
        <v>461</v>
      </c>
      <c r="AB176" s="5">
        <v>95</v>
      </c>
      <c r="AC176" s="5">
        <v>141</v>
      </c>
      <c r="AD176" s="5">
        <v>173</v>
      </c>
      <c r="AE176" s="5">
        <v>523</v>
      </c>
      <c r="AF176" s="5">
        <v>696</v>
      </c>
      <c r="AG176" s="5">
        <v>149</v>
      </c>
      <c r="AH176" s="5">
        <v>100</v>
      </c>
      <c r="AI176" s="5">
        <v>200</v>
      </c>
      <c r="AJ176" s="5">
        <v>1656</v>
      </c>
      <c r="AK176">
        <v>1993</v>
      </c>
      <c r="AL176" t="s">
        <v>486</v>
      </c>
      <c r="AM176" s="1">
        <v>34039</v>
      </c>
      <c r="AN176">
        <v>208</v>
      </c>
      <c r="AO176">
        <v>253</v>
      </c>
      <c r="AP176" t="s">
        <v>498</v>
      </c>
    </row>
    <row r="177" spans="1:42" x14ac:dyDescent="0.35">
      <c r="A177" t="s">
        <v>76</v>
      </c>
      <c r="B177" t="s">
        <v>81</v>
      </c>
      <c r="C177" s="1" t="s">
        <v>506</v>
      </c>
      <c r="D177">
        <v>0</v>
      </c>
      <c r="E177">
        <v>5</v>
      </c>
      <c r="F177">
        <v>0</v>
      </c>
      <c r="G177">
        <v>3</v>
      </c>
      <c r="H177">
        <f>Table1[[#This Row],[Games Before Injury]]*Table1[[#This Row],[Minutes per Game]]</f>
        <v>180.49264705882351</v>
      </c>
      <c r="I177">
        <v>5</v>
      </c>
      <c r="J177">
        <f>Table1[[#This Row],[Minutes]]/Table1[[#This Row],[Games Played]]</f>
        <v>36.098529411764702</v>
      </c>
      <c r="K177" s="1">
        <v>42020</v>
      </c>
      <c r="L177" s="1">
        <v>42025</v>
      </c>
      <c r="M177" s="1">
        <v>41940</v>
      </c>
      <c r="N177" s="1">
        <v>42171</v>
      </c>
      <c r="O177">
        <v>1</v>
      </c>
      <c r="P177">
        <f>DATEDIF(Table1[[#This Row],[Birth Date]],Table1[[#This Row],[Date Returned]],"y")</f>
        <v>21</v>
      </c>
      <c r="Q177" t="s">
        <v>501</v>
      </c>
      <c r="R177" t="s">
        <v>82</v>
      </c>
      <c r="S177">
        <f>DATEDIF(Table1[[#This Row],[Date Occurred]],Table1[[#This Row],[Date Returned]],"d")</f>
        <v>5</v>
      </c>
      <c r="T177">
        <v>68</v>
      </c>
      <c r="U177" s="5">
        <v>2454.6999999999998</v>
      </c>
      <c r="V177" s="5">
        <v>642</v>
      </c>
      <c r="W177" s="5">
        <v>1199</v>
      </c>
      <c r="X177" s="5">
        <v>1</v>
      </c>
      <c r="Y177" s="5">
        <v>12</v>
      </c>
      <c r="Z177" s="5">
        <v>371</v>
      </c>
      <c r="AA177" s="5">
        <v>461</v>
      </c>
      <c r="AB177" s="5">
        <v>95</v>
      </c>
      <c r="AC177" s="5">
        <v>141</v>
      </c>
      <c r="AD177" s="5">
        <v>173</v>
      </c>
      <c r="AE177" s="5">
        <v>523</v>
      </c>
      <c r="AF177" s="5">
        <v>696</v>
      </c>
      <c r="AG177" s="5">
        <v>149</v>
      </c>
      <c r="AH177" s="5">
        <v>100</v>
      </c>
      <c r="AI177" s="5">
        <v>200</v>
      </c>
      <c r="AJ177" s="5">
        <v>1656</v>
      </c>
      <c r="AK177">
        <v>1993</v>
      </c>
      <c r="AL177" t="s">
        <v>486</v>
      </c>
      <c r="AM177" s="1">
        <v>34039</v>
      </c>
      <c r="AN177">
        <v>208</v>
      </c>
      <c r="AO177">
        <v>253</v>
      </c>
      <c r="AP177" t="s">
        <v>498</v>
      </c>
    </row>
    <row r="178" spans="1:42" x14ac:dyDescent="0.35">
      <c r="A178" t="s">
        <v>76</v>
      </c>
      <c r="B178" t="s">
        <v>83</v>
      </c>
      <c r="C178" s="1" t="s">
        <v>506</v>
      </c>
      <c r="D178">
        <v>0</v>
      </c>
      <c r="E178">
        <v>5</v>
      </c>
      <c r="F178">
        <v>0</v>
      </c>
      <c r="G178">
        <v>3</v>
      </c>
      <c r="H178">
        <f>Table1[[#This Row],[Games Before Injury]]*Table1[[#This Row],[Minutes per Game]]</f>
        <v>144.39411764705881</v>
      </c>
      <c r="I178" s="3">
        <v>4</v>
      </c>
      <c r="J178">
        <f>Table1[[#This Row],[Minutes]]/Table1[[#This Row],[Games Played]]</f>
        <v>36.098529411764702</v>
      </c>
      <c r="K178" s="1">
        <v>42034</v>
      </c>
      <c r="L178" s="1">
        <v>42037</v>
      </c>
      <c r="M178" s="1">
        <v>41940</v>
      </c>
      <c r="N178" s="1">
        <v>42171</v>
      </c>
      <c r="O178">
        <v>1</v>
      </c>
      <c r="P178">
        <f>DATEDIF(Table1[[#This Row],[Birth Date]],Table1[[#This Row],[Date Returned]],"y")</f>
        <v>21</v>
      </c>
      <c r="Q178" t="s">
        <v>501</v>
      </c>
      <c r="R178" t="s">
        <v>19</v>
      </c>
      <c r="S178">
        <f>DATEDIF(Table1[[#This Row],[Date Occurred]],Table1[[#This Row],[Date Returned]],"d")</f>
        <v>3</v>
      </c>
      <c r="T178">
        <v>68</v>
      </c>
      <c r="U178" s="5">
        <v>2454.6999999999998</v>
      </c>
      <c r="V178" s="5">
        <v>642</v>
      </c>
      <c r="W178" s="5">
        <v>1199</v>
      </c>
      <c r="X178" s="5">
        <v>1</v>
      </c>
      <c r="Y178" s="5">
        <v>12</v>
      </c>
      <c r="Z178" s="5">
        <v>371</v>
      </c>
      <c r="AA178" s="5">
        <v>461</v>
      </c>
      <c r="AB178" s="5">
        <v>95</v>
      </c>
      <c r="AC178" s="5">
        <v>141</v>
      </c>
      <c r="AD178" s="5">
        <v>173</v>
      </c>
      <c r="AE178" s="5">
        <v>523</v>
      </c>
      <c r="AF178" s="5">
        <v>696</v>
      </c>
      <c r="AG178" s="5">
        <v>149</v>
      </c>
      <c r="AH178" s="5">
        <v>100</v>
      </c>
      <c r="AI178" s="5">
        <v>200</v>
      </c>
      <c r="AJ178" s="5">
        <v>1656</v>
      </c>
      <c r="AK178">
        <v>1993</v>
      </c>
      <c r="AL178" t="s">
        <v>486</v>
      </c>
      <c r="AM178" s="1">
        <v>34039</v>
      </c>
      <c r="AN178">
        <v>208</v>
      </c>
      <c r="AO178">
        <v>253</v>
      </c>
      <c r="AP178" t="s">
        <v>498</v>
      </c>
    </row>
    <row r="179" spans="1:42" x14ac:dyDescent="0.35">
      <c r="A179" t="s">
        <v>76</v>
      </c>
      <c r="B179" t="s">
        <v>84</v>
      </c>
      <c r="C179" s="1" t="s">
        <v>506</v>
      </c>
      <c r="D179">
        <v>0</v>
      </c>
      <c r="E179">
        <v>5</v>
      </c>
      <c r="F179">
        <v>0</v>
      </c>
      <c r="G179">
        <v>3</v>
      </c>
      <c r="H179">
        <f>Table1[[#This Row],[Games Before Injury]]*Table1[[#This Row],[Minutes per Game]]</f>
        <v>72.197058823529403</v>
      </c>
      <c r="I179">
        <v>2</v>
      </c>
      <c r="J179">
        <f>Table1[[#This Row],[Minutes]]/Table1[[#This Row],[Games Played]]</f>
        <v>36.098529411764702</v>
      </c>
      <c r="K179" s="1">
        <v>42044</v>
      </c>
      <c r="L179" s="1">
        <v>42055</v>
      </c>
      <c r="M179" s="1">
        <v>41940</v>
      </c>
      <c r="N179" s="1">
        <v>42171</v>
      </c>
      <c r="O179">
        <v>2</v>
      </c>
      <c r="P179">
        <f>DATEDIF(Table1[[#This Row],[Birth Date]],Table1[[#This Row],[Date Returned]],"y")</f>
        <v>21</v>
      </c>
      <c r="Q179" t="s">
        <v>501</v>
      </c>
      <c r="R179" t="s">
        <v>44</v>
      </c>
      <c r="S179">
        <f>DATEDIF(Table1[[#This Row],[Date Occurred]],Table1[[#This Row],[Date Returned]],"d")</f>
        <v>11</v>
      </c>
      <c r="T179">
        <v>68</v>
      </c>
      <c r="U179" s="5">
        <v>2454.6999999999998</v>
      </c>
      <c r="V179" s="5">
        <v>642</v>
      </c>
      <c r="W179" s="5">
        <v>1199</v>
      </c>
      <c r="X179" s="5">
        <v>1</v>
      </c>
      <c r="Y179" s="5">
        <v>12</v>
      </c>
      <c r="Z179" s="5">
        <v>371</v>
      </c>
      <c r="AA179" s="5">
        <v>461</v>
      </c>
      <c r="AB179" s="5">
        <v>95</v>
      </c>
      <c r="AC179" s="5">
        <v>141</v>
      </c>
      <c r="AD179" s="5">
        <v>173</v>
      </c>
      <c r="AE179" s="5">
        <v>523</v>
      </c>
      <c r="AF179" s="5">
        <v>696</v>
      </c>
      <c r="AG179" s="5">
        <v>149</v>
      </c>
      <c r="AH179" s="5">
        <v>100</v>
      </c>
      <c r="AI179" s="5">
        <v>200</v>
      </c>
      <c r="AJ179" s="5">
        <v>1656</v>
      </c>
      <c r="AK179">
        <v>1993</v>
      </c>
      <c r="AL179" t="s">
        <v>486</v>
      </c>
      <c r="AM179" s="1">
        <v>34039</v>
      </c>
      <c r="AN179">
        <v>208</v>
      </c>
      <c r="AO179">
        <v>253</v>
      </c>
      <c r="AP179" t="s">
        <v>498</v>
      </c>
    </row>
    <row r="180" spans="1:42" x14ac:dyDescent="0.35">
      <c r="A180" t="s">
        <v>559</v>
      </c>
      <c r="B180" t="s">
        <v>643</v>
      </c>
      <c r="C180" t="s">
        <v>504</v>
      </c>
      <c r="D180">
        <v>2012</v>
      </c>
      <c r="E180">
        <v>3</v>
      </c>
      <c r="F180">
        <v>1</v>
      </c>
      <c r="G180">
        <v>5</v>
      </c>
      <c r="H180">
        <f>Table1[[#This Row],[Games Before Injury]]*Table1[[#This Row],[Minutes per Game]]</f>
        <v>762.6</v>
      </c>
      <c r="I180">
        <v>82</v>
      </c>
      <c r="J180">
        <f>Table1[[#This Row],[Minutes]]/Table1[[#This Row],[Games Played]]</f>
        <v>9.3000000000000007</v>
      </c>
      <c r="K180">
        <v>0</v>
      </c>
      <c r="L180">
        <v>0</v>
      </c>
      <c r="M180" s="1">
        <v>41212</v>
      </c>
      <c r="N180" s="1">
        <v>41445</v>
      </c>
      <c r="O180">
        <v>2</v>
      </c>
      <c r="P180">
        <f>Table1[[#This Row],[Season Year]]-Table1[[#This Row],[Birth Year]]</f>
        <v>27</v>
      </c>
      <c r="Q180" t="s">
        <v>501</v>
      </c>
      <c r="R180" t="s">
        <v>501</v>
      </c>
      <c r="S180">
        <f>DATEDIF(Table1[[#This Row],[Date Occurred]],Table1[[#This Row],[Date Returned]],"d")</f>
        <v>0</v>
      </c>
      <c r="T180">
        <v>41</v>
      </c>
      <c r="U180" s="5">
        <v>381.3</v>
      </c>
      <c r="V180" s="5">
        <f>576/Table1[[#This Row],[Games Played]]</f>
        <v>14.048780487804878</v>
      </c>
      <c r="W180" s="5">
        <v>143.5</v>
      </c>
      <c r="X180" s="5">
        <v>16.400000000000002</v>
      </c>
      <c r="Y180" s="5">
        <v>41</v>
      </c>
      <c r="Z180" s="5">
        <v>20.5</v>
      </c>
      <c r="AA180" s="5">
        <v>20.5</v>
      </c>
      <c r="AB180" s="5">
        <v>8.2000000000000011</v>
      </c>
      <c r="AC180" s="5">
        <v>41</v>
      </c>
      <c r="AD180" s="5">
        <v>12.299999999999999</v>
      </c>
      <c r="AE180" s="5">
        <v>20.5</v>
      </c>
      <c r="AF180" s="5">
        <v>28.7</v>
      </c>
      <c r="AG180" s="5">
        <v>12.299999999999999</v>
      </c>
      <c r="AH180" s="5">
        <v>12.299999999999999</v>
      </c>
      <c r="AI180" s="5">
        <v>0</v>
      </c>
      <c r="AJ180" s="5">
        <v>164</v>
      </c>
      <c r="AK180">
        <v>1985</v>
      </c>
      <c r="AL180" t="s">
        <v>654</v>
      </c>
      <c r="AM180" s="1">
        <v>31317</v>
      </c>
      <c r="AN180">
        <v>200</v>
      </c>
      <c r="AO180">
        <v>201</v>
      </c>
      <c r="AP180" t="s">
        <v>496</v>
      </c>
    </row>
    <row r="181" spans="1:42" x14ac:dyDescent="0.35">
      <c r="A181" t="s">
        <v>559</v>
      </c>
      <c r="B181" t="s">
        <v>643</v>
      </c>
      <c r="C181" t="s">
        <v>506</v>
      </c>
      <c r="D181">
        <v>2014</v>
      </c>
      <c r="E181">
        <v>5</v>
      </c>
      <c r="F181">
        <v>1</v>
      </c>
      <c r="G181">
        <v>7</v>
      </c>
      <c r="H181">
        <f>Table1[[#This Row],[Games Before Injury]]*Table1[[#This Row],[Minutes per Game]]</f>
        <v>2000.8</v>
      </c>
      <c r="I181">
        <v>82</v>
      </c>
      <c r="J181">
        <f>Table1[[#This Row],[Minutes]]/Table1[[#This Row],[Games Played]]</f>
        <v>24.4</v>
      </c>
      <c r="K181">
        <v>0</v>
      </c>
      <c r="L181">
        <v>0</v>
      </c>
      <c r="M181" s="1">
        <v>41940</v>
      </c>
      <c r="N181" s="1">
        <v>42171</v>
      </c>
      <c r="O181">
        <v>3</v>
      </c>
      <c r="P181">
        <f>Table1[[#This Row],[Season Year]]-Table1[[#This Row],[Birth Year]]</f>
        <v>29</v>
      </c>
      <c r="Q181" t="s">
        <v>501</v>
      </c>
      <c r="R181" t="s">
        <v>501</v>
      </c>
      <c r="S181">
        <f>DATEDIF(Table1[[#This Row],[Date Occurred]],Table1[[#This Row],[Date Returned]],"d")</f>
        <v>0</v>
      </c>
      <c r="T181">
        <v>74</v>
      </c>
      <c r="U181" s="5">
        <v>1805.6</v>
      </c>
      <c r="V181" s="5">
        <v>288.59999999999997</v>
      </c>
      <c r="W181" s="5">
        <v>614.20000000000005</v>
      </c>
      <c r="X181" s="5">
        <v>140.6</v>
      </c>
      <c r="Y181" s="5">
        <v>325.60000000000002</v>
      </c>
      <c r="Z181" s="5">
        <v>81.400000000000006</v>
      </c>
      <c r="AA181" s="5">
        <v>88.8</v>
      </c>
      <c r="AB181" s="5">
        <v>37</v>
      </c>
      <c r="AC181" s="5">
        <v>133.20000000000002</v>
      </c>
      <c r="AD181" s="5">
        <v>37</v>
      </c>
      <c r="AE181" s="5">
        <v>155.4</v>
      </c>
      <c r="AF181" s="5">
        <v>192.4</v>
      </c>
      <c r="AG181" s="5">
        <v>59.2</v>
      </c>
      <c r="AH181" s="5">
        <v>51.8</v>
      </c>
      <c r="AI181" s="5">
        <v>7.4</v>
      </c>
      <c r="AJ181" s="5">
        <v>791.8</v>
      </c>
      <c r="AK181">
        <v>1985</v>
      </c>
      <c r="AL181" t="s">
        <v>654</v>
      </c>
      <c r="AM181" s="1">
        <v>31317</v>
      </c>
      <c r="AN181">
        <v>200</v>
      </c>
      <c r="AO181">
        <v>201</v>
      </c>
      <c r="AP181" t="s">
        <v>496</v>
      </c>
    </row>
    <row r="182" spans="1:42" x14ac:dyDescent="0.35">
      <c r="A182" t="s">
        <v>559</v>
      </c>
      <c r="B182" t="s">
        <v>643</v>
      </c>
      <c r="C182" t="s">
        <v>508</v>
      </c>
      <c r="D182">
        <v>2016</v>
      </c>
      <c r="E182">
        <v>7</v>
      </c>
      <c r="F182">
        <v>1</v>
      </c>
      <c r="G182">
        <v>9</v>
      </c>
      <c r="H182">
        <f>Table1[[#This Row],[Games Before Injury]]*Table1[[#This Row],[Minutes per Game]]</f>
        <v>1197.2</v>
      </c>
      <c r="I182">
        <v>82</v>
      </c>
      <c r="J182">
        <f>Table1[[#This Row],[Minutes]]/Table1[[#This Row],[Games Played]]</f>
        <v>14.6</v>
      </c>
      <c r="K182">
        <v>0</v>
      </c>
      <c r="L182">
        <v>0</v>
      </c>
      <c r="M182" s="1">
        <v>42668</v>
      </c>
      <c r="N182" s="1">
        <v>42898</v>
      </c>
      <c r="O182">
        <v>1</v>
      </c>
      <c r="P182">
        <f>Table1[[#This Row],[Season Year]]-Table1[[#This Row],[Birth Year]]</f>
        <v>31</v>
      </c>
      <c r="Q182" t="s">
        <v>501</v>
      </c>
      <c r="R182" t="s">
        <v>501</v>
      </c>
      <c r="S182">
        <f>DATEDIF(Table1[[#This Row],[Date Occurred]],Table1[[#This Row],[Date Returned]],"d")</f>
        <v>0</v>
      </c>
      <c r="T182">
        <v>49</v>
      </c>
      <c r="U182" s="5">
        <v>715.4</v>
      </c>
      <c r="V182" s="5">
        <v>98</v>
      </c>
      <c r="W182" s="5">
        <v>249.89999999999998</v>
      </c>
      <c r="X182" s="5">
        <v>39.200000000000003</v>
      </c>
      <c r="Y182" s="5">
        <v>132.30000000000001</v>
      </c>
      <c r="Z182" s="5">
        <v>34.299999999999997</v>
      </c>
      <c r="AA182" s="5">
        <v>39.200000000000003</v>
      </c>
      <c r="AB182" s="5">
        <v>4.9000000000000004</v>
      </c>
      <c r="AC182" s="5">
        <v>44.1</v>
      </c>
      <c r="AD182" s="5">
        <v>9.8000000000000007</v>
      </c>
      <c r="AE182" s="5">
        <v>19.600000000000001</v>
      </c>
      <c r="AF182" s="5">
        <v>29.4</v>
      </c>
      <c r="AG182" s="5">
        <v>24.5</v>
      </c>
      <c r="AH182" s="5">
        <v>24.5</v>
      </c>
      <c r="AI182" s="5">
        <v>0</v>
      </c>
      <c r="AJ182" s="5">
        <v>269.5</v>
      </c>
      <c r="AK182">
        <v>1985</v>
      </c>
      <c r="AL182" t="s">
        <v>654</v>
      </c>
      <c r="AM182" s="1">
        <v>31317</v>
      </c>
      <c r="AN182">
        <v>200</v>
      </c>
      <c r="AO182">
        <v>201</v>
      </c>
      <c r="AP182" t="s">
        <v>496</v>
      </c>
    </row>
    <row r="183" spans="1:42" x14ac:dyDescent="0.35">
      <c r="A183" t="s">
        <v>559</v>
      </c>
      <c r="B183" t="s">
        <v>643</v>
      </c>
      <c r="C183" t="s">
        <v>503</v>
      </c>
      <c r="D183">
        <v>2011</v>
      </c>
      <c r="E183">
        <v>2</v>
      </c>
      <c r="F183">
        <v>1</v>
      </c>
      <c r="G183">
        <v>4</v>
      </c>
      <c r="H183">
        <f>Table1[[#This Row],[Games Before Injury]]*Table1[[#This Row],[Minutes per Game]]</f>
        <v>1742.3999999999999</v>
      </c>
      <c r="I183">
        <f>66</f>
        <v>66</v>
      </c>
      <c r="J183" s="4">
        <f>Table1[[#This Row],[Minutes]]/Table1[[#This Row],[Games Played]]</f>
        <v>26.4</v>
      </c>
      <c r="K183">
        <v>0</v>
      </c>
      <c r="L183">
        <v>0</v>
      </c>
      <c r="M183" s="1">
        <v>40902</v>
      </c>
      <c r="N183" s="1">
        <v>41081</v>
      </c>
      <c r="O183">
        <v>2</v>
      </c>
      <c r="P183">
        <f>Table1[[#This Row],[Season Year]]-Table1[[#This Row],[Birth Year]]</f>
        <v>26</v>
      </c>
      <c r="Q183" t="s">
        <v>501</v>
      </c>
      <c r="R183" t="s">
        <v>501</v>
      </c>
      <c r="S183">
        <f>DATEDIF(Table1[[#This Row],[Date Occurred]],Table1[[#This Row],[Date Returned]],"d")</f>
        <v>0</v>
      </c>
      <c r="T183">
        <v>62</v>
      </c>
      <c r="U183" s="5">
        <v>1636.8</v>
      </c>
      <c r="V183" s="5">
        <v>272.8</v>
      </c>
      <c r="W183" s="5">
        <v>657.19999999999993</v>
      </c>
      <c r="X183" s="5">
        <v>105.39999999999999</v>
      </c>
      <c r="Y183" s="5">
        <v>285.2</v>
      </c>
      <c r="Z183" s="5">
        <v>99.2</v>
      </c>
      <c r="AA183" s="5">
        <v>105.39999999999999</v>
      </c>
      <c r="AB183" s="5">
        <v>68.2</v>
      </c>
      <c r="AC183" s="5">
        <v>86.8</v>
      </c>
      <c r="AD183" s="5">
        <v>31</v>
      </c>
      <c r="AE183" s="5">
        <v>93</v>
      </c>
      <c r="AF183" s="5">
        <v>124</v>
      </c>
      <c r="AG183" s="5">
        <v>62</v>
      </c>
      <c r="AH183" s="5">
        <v>43.4</v>
      </c>
      <c r="AI183" s="5">
        <v>6.2</v>
      </c>
      <c r="AJ183" s="5">
        <v>744</v>
      </c>
      <c r="AK183">
        <v>1985</v>
      </c>
      <c r="AL183" t="s">
        <v>654</v>
      </c>
      <c r="AM183" s="1">
        <v>31317</v>
      </c>
      <c r="AN183">
        <v>200</v>
      </c>
      <c r="AO183">
        <v>201</v>
      </c>
      <c r="AP183" t="s">
        <v>496</v>
      </c>
    </row>
    <row r="184" spans="1:42" x14ac:dyDescent="0.35">
      <c r="A184" t="s">
        <v>559</v>
      </c>
      <c r="B184" t="s">
        <v>643</v>
      </c>
      <c r="C184" t="s">
        <v>505</v>
      </c>
      <c r="D184">
        <v>2013</v>
      </c>
      <c r="E184">
        <v>4</v>
      </c>
      <c r="F184">
        <v>1</v>
      </c>
      <c r="G184">
        <v>6</v>
      </c>
      <c r="H184">
        <f>Table1[[#This Row],[Games Before Injury]]*Table1[[#This Row],[Minutes per Game]]</f>
        <v>1541.6000000000001</v>
      </c>
      <c r="I184">
        <v>82</v>
      </c>
      <c r="J184">
        <f>Table1[[#This Row],[Minutes]]/Table1[[#This Row],[Games Played]]</f>
        <v>18.8</v>
      </c>
      <c r="K184">
        <v>0</v>
      </c>
      <c r="L184">
        <v>0</v>
      </c>
      <c r="M184" s="1">
        <v>41576</v>
      </c>
      <c r="N184" s="1">
        <v>41805</v>
      </c>
      <c r="O184">
        <v>4</v>
      </c>
      <c r="P184">
        <f>Table1[[#This Row],[Season Year]]-Table1[[#This Row],[Birth Year]]</f>
        <v>28</v>
      </c>
      <c r="Q184" t="s">
        <v>501</v>
      </c>
      <c r="R184" t="s">
        <v>501</v>
      </c>
      <c r="S184">
        <f>DATEDIF(Table1[[#This Row],[Date Occurred]],Table1[[#This Row],[Date Returned]],"d")</f>
        <v>0</v>
      </c>
      <c r="T184">
        <v>76</v>
      </c>
      <c r="U184" s="5">
        <v>1428.8</v>
      </c>
      <c r="V184" s="5">
        <v>235.6</v>
      </c>
      <c r="W184" s="5">
        <v>516.79999999999995</v>
      </c>
      <c r="X184" s="5">
        <v>91.2</v>
      </c>
      <c r="Y184" s="5">
        <v>197.6</v>
      </c>
      <c r="Z184" s="5">
        <v>68.400000000000006</v>
      </c>
      <c r="AA184" s="5">
        <v>83.600000000000009</v>
      </c>
      <c r="AB184" s="5">
        <v>53.199999999999996</v>
      </c>
      <c r="AC184" s="5">
        <v>98.8</v>
      </c>
      <c r="AD184" s="5">
        <v>30.400000000000002</v>
      </c>
      <c r="AE184" s="5">
        <v>114</v>
      </c>
      <c r="AF184" s="5">
        <v>136.80000000000001</v>
      </c>
      <c r="AG184" s="5">
        <v>60.800000000000004</v>
      </c>
      <c r="AH184" s="5">
        <v>38</v>
      </c>
      <c r="AI184" s="5">
        <v>15.200000000000001</v>
      </c>
      <c r="AJ184" s="5">
        <v>638.4</v>
      </c>
      <c r="AK184">
        <v>1985</v>
      </c>
      <c r="AL184" t="s">
        <v>654</v>
      </c>
      <c r="AM184" s="1">
        <v>31317</v>
      </c>
      <c r="AN184">
        <v>200</v>
      </c>
      <c r="AO184">
        <v>201</v>
      </c>
      <c r="AP184" t="s">
        <v>496</v>
      </c>
    </row>
    <row r="185" spans="1:42" x14ac:dyDescent="0.35">
      <c r="A185" t="s">
        <v>559</v>
      </c>
      <c r="B185" t="s">
        <v>643</v>
      </c>
      <c r="C185" t="s">
        <v>507</v>
      </c>
      <c r="D185">
        <v>2015</v>
      </c>
      <c r="E185">
        <v>6</v>
      </c>
      <c r="F185">
        <v>1</v>
      </c>
      <c r="G185">
        <v>8</v>
      </c>
      <c r="H185">
        <f>Table1[[#This Row],[Games Before Injury]]*Table1[[#This Row],[Minutes per Game]]</f>
        <v>1115.2</v>
      </c>
      <c r="I185">
        <v>82</v>
      </c>
      <c r="J185">
        <f>Table1[[#This Row],[Minutes]]/Table1[[#This Row],[Games Played]]</f>
        <v>13.6</v>
      </c>
      <c r="K185">
        <v>0</v>
      </c>
      <c r="L185">
        <v>0</v>
      </c>
      <c r="M185" s="1">
        <v>42304</v>
      </c>
      <c r="N185" s="1">
        <v>42540</v>
      </c>
      <c r="O185">
        <v>1</v>
      </c>
      <c r="P185">
        <f>Table1[[#This Row],[Season Year]]-Table1[[#This Row],[Birth Year]]</f>
        <v>30</v>
      </c>
      <c r="Q185" t="s">
        <v>501</v>
      </c>
      <c r="R185" t="s">
        <v>501</v>
      </c>
      <c r="S185">
        <f>DATEDIF(Table1[[#This Row],[Date Occurred]],Table1[[#This Row],[Date Returned]],"d")</f>
        <v>0</v>
      </c>
      <c r="T185">
        <v>68</v>
      </c>
      <c r="U185" s="5">
        <v>924.8</v>
      </c>
      <c r="V185" s="5">
        <v>136</v>
      </c>
      <c r="W185" s="5">
        <v>333.20000000000005</v>
      </c>
      <c r="X185" s="5">
        <v>81.599999999999994</v>
      </c>
      <c r="Y185" s="5">
        <v>204</v>
      </c>
      <c r="Z185" s="5">
        <v>27.200000000000003</v>
      </c>
      <c r="AA185" s="5">
        <v>40.799999999999997</v>
      </c>
      <c r="AB185" s="5">
        <v>20.399999999999999</v>
      </c>
      <c r="AC185" s="5">
        <v>61.2</v>
      </c>
      <c r="AD185" s="5">
        <v>6.8000000000000007</v>
      </c>
      <c r="AE185" s="5">
        <v>54.400000000000006</v>
      </c>
      <c r="AF185" s="5">
        <v>61.2</v>
      </c>
      <c r="AG185" s="5">
        <v>27.200000000000003</v>
      </c>
      <c r="AH185" s="5">
        <v>20.399999999999999</v>
      </c>
      <c r="AI185" s="5">
        <v>6.8000000000000007</v>
      </c>
      <c r="AJ185" s="5">
        <v>380.79999999999995</v>
      </c>
      <c r="AK185">
        <v>1985</v>
      </c>
      <c r="AL185" t="s">
        <v>654</v>
      </c>
      <c r="AM185" s="1">
        <v>31317</v>
      </c>
      <c r="AN185">
        <v>200</v>
      </c>
      <c r="AO185">
        <v>201</v>
      </c>
      <c r="AP185" t="s">
        <v>496</v>
      </c>
    </row>
    <row r="186" spans="1:42" x14ac:dyDescent="0.35">
      <c r="A186" t="s">
        <v>260</v>
      </c>
      <c r="B186" t="s">
        <v>643</v>
      </c>
      <c r="C186" t="s">
        <v>506</v>
      </c>
      <c r="D186">
        <v>2014</v>
      </c>
      <c r="E186">
        <v>5</v>
      </c>
      <c r="F186">
        <v>1</v>
      </c>
      <c r="G186">
        <v>7</v>
      </c>
      <c r="H186">
        <f>Table1[[#This Row],[Games Before Injury]]*Table1[[#This Row],[Minutes per Game]]</f>
        <v>1541.6000000000001</v>
      </c>
      <c r="I186">
        <v>82</v>
      </c>
      <c r="J186">
        <f>Table1[[#This Row],[Minutes]]/Table1[[#This Row],[Games Played]]</f>
        <v>18.8</v>
      </c>
      <c r="K186">
        <v>0</v>
      </c>
      <c r="L186">
        <v>0</v>
      </c>
      <c r="M186" s="1">
        <v>41940</v>
      </c>
      <c r="N186" s="1">
        <v>42171</v>
      </c>
      <c r="O186">
        <v>3</v>
      </c>
      <c r="P186">
        <f>Table1[[#This Row],[Season Year]]-Table1[[#This Row],[Birth Year]]</f>
        <v>29</v>
      </c>
      <c r="Q186" t="s">
        <v>501</v>
      </c>
      <c r="R186" t="s">
        <v>501</v>
      </c>
      <c r="S186">
        <f>DATEDIF(Table1[[#This Row],[Date Occurred]],Table1[[#This Row],[Date Returned]],"d")</f>
        <v>0</v>
      </c>
      <c r="T186">
        <v>76</v>
      </c>
      <c r="U186" s="5">
        <v>1428.8</v>
      </c>
      <c r="V186" s="5">
        <v>159.6</v>
      </c>
      <c r="W186" s="5">
        <v>395.2</v>
      </c>
      <c r="X186" s="5">
        <v>106.39999999999999</v>
      </c>
      <c r="Y186" s="5">
        <v>288.8</v>
      </c>
      <c r="Z186" s="5">
        <v>53.199999999999996</v>
      </c>
      <c r="AA186" s="5">
        <v>68.400000000000006</v>
      </c>
      <c r="AB186" s="5">
        <v>53.199999999999996</v>
      </c>
      <c r="AC186" s="5">
        <v>136.80000000000001</v>
      </c>
      <c r="AD186" s="5">
        <v>53.199999999999996</v>
      </c>
      <c r="AE186" s="5">
        <v>182.4</v>
      </c>
      <c r="AF186" s="5">
        <v>235.6</v>
      </c>
      <c r="AG186" s="5">
        <v>60.800000000000004</v>
      </c>
      <c r="AH186" s="5">
        <v>22.8</v>
      </c>
      <c r="AI186" s="5">
        <v>15.200000000000001</v>
      </c>
      <c r="AJ186" s="5">
        <v>478.8</v>
      </c>
      <c r="AK186">
        <v>1985</v>
      </c>
      <c r="AL186" t="s">
        <v>490</v>
      </c>
      <c r="AM186" s="1">
        <v>31199</v>
      </c>
      <c r="AN186">
        <v>203</v>
      </c>
      <c r="AO186">
        <v>245</v>
      </c>
      <c r="AP186" t="s">
        <v>498</v>
      </c>
    </row>
    <row r="187" spans="1:42" x14ac:dyDescent="0.35">
      <c r="A187" t="s">
        <v>260</v>
      </c>
      <c r="B187" t="s">
        <v>261</v>
      </c>
      <c r="C187" s="1" t="s">
        <v>507</v>
      </c>
      <c r="D187">
        <v>0</v>
      </c>
      <c r="E187">
        <v>6</v>
      </c>
      <c r="F187">
        <v>0</v>
      </c>
      <c r="G187">
        <v>8</v>
      </c>
      <c r="H187">
        <f>Table1[[#This Row],[Games Before Injury]]*Table1[[#This Row],[Minutes per Game]]</f>
        <v>1024.0694444444443</v>
      </c>
      <c r="I187">
        <v>55</v>
      </c>
      <c r="J187">
        <f>Table1[[#This Row],[Minutes]]/Table1[[#This Row],[Games Played]]</f>
        <v>18.619444444444444</v>
      </c>
      <c r="K187" s="1">
        <v>42422</v>
      </c>
      <c r="L187" s="1">
        <v>42440</v>
      </c>
      <c r="M187" s="1">
        <v>42304</v>
      </c>
      <c r="N187" s="1">
        <v>42540</v>
      </c>
      <c r="O187">
        <v>1</v>
      </c>
      <c r="P187">
        <f>DATEDIF(Table1[[#This Row],[Birth Date]],Table1[[#This Row],[Date Returned]],"y")</f>
        <v>30</v>
      </c>
      <c r="Q187" t="s">
        <v>501</v>
      </c>
      <c r="R187" t="s">
        <v>19</v>
      </c>
      <c r="S187">
        <f>DATEDIF(Table1[[#This Row],[Date Occurred]],Table1[[#This Row],[Date Returned]],"d")</f>
        <v>18</v>
      </c>
      <c r="T187">
        <v>72</v>
      </c>
      <c r="U187" s="5">
        <v>1340.6</v>
      </c>
      <c r="V187" s="5">
        <v>128</v>
      </c>
      <c r="W187" s="5">
        <v>332</v>
      </c>
      <c r="X187" s="5">
        <v>98</v>
      </c>
      <c r="Y187" s="5">
        <v>272</v>
      </c>
      <c r="Z187" s="5">
        <v>29</v>
      </c>
      <c r="AA187" s="5">
        <v>47</v>
      </c>
      <c r="AB187" s="5">
        <v>28</v>
      </c>
      <c r="AC187" s="5">
        <v>86</v>
      </c>
      <c r="AD187" s="5">
        <v>39</v>
      </c>
      <c r="AE187" s="5">
        <v>190</v>
      </c>
      <c r="AF187" s="5">
        <v>229</v>
      </c>
      <c r="AG187" s="5">
        <v>52</v>
      </c>
      <c r="AH187" s="5">
        <v>26</v>
      </c>
      <c r="AI187" s="5">
        <v>16</v>
      </c>
      <c r="AJ187" s="5">
        <v>383</v>
      </c>
      <c r="AK187">
        <v>1985</v>
      </c>
      <c r="AL187" t="s">
        <v>490</v>
      </c>
      <c r="AM187" s="1">
        <v>31199</v>
      </c>
      <c r="AN187">
        <v>203</v>
      </c>
      <c r="AO187">
        <v>245</v>
      </c>
      <c r="AP187" t="s">
        <v>498</v>
      </c>
    </row>
    <row r="188" spans="1:42" x14ac:dyDescent="0.35">
      <c r="A188" t="s">
        <v>260</v>
      </c>
      <c r="B188" t="s">
        <v>643</v>
      </c>
      <c r="C188" t="s">
        <v>509</v>
      </c>
      <c r="D188">
        <v>2017</v>
      </c>
      <c r="E188">
        <v>8</v>
      </c>
      <c r="F188">
        <v>1</v>
      </c>
      <c r="G188">
        <v>10</v>
      </c>
      <c r="H188">
        <f>Table1[[#This Row],[Games Before Injury]]*Table1[[#This Row],[Minutes per Game]]</f>
        <v>1820.3999999999999</v>
      </c>
      <c r="I188">
        <v>82</v>
      </c>
      <c r="J188">
        <f>Table1[[#This Row],[Minutes]]/Table1[[#This Row],[Games Played]]</f>
        <v>22.2</v>
      </c>
      <c r="K188">
        <v>0</v>
      </c>
      <c r="L188">
        <v>0</v>
      </c>
      <c r="M188" s="1">
        <v>43030</v>
      </c>
      <c r="N188" s="1">
        <v>43259</v>
      </c>
      <c r="O188">
        <v>5</v>
      </c>
      <c r="P188">
        <f>Table1[[#This Row],[Season Year]]-Table1[[#This Row],[Birth Year]]</f>
        <v>32</v>
      </c>
      <c r="Q188" t="s">
        <v>501</v>
      </c>
      <c r="R188" t="s">
        <v>501</v>
      </c>
      <c r="S188">
        <f>DATEDIF(Table1[[#This Row],[Date Occurred]],Table1[[#This Row],[Date Returned]],"d")</f>
        <v>0</v>
      </c>
      <c r="T188">
        <v>79</v>
      </c>
      <c r="U188" s="5">
        <v>1753.8</v>
      </c>
      <c r="V188" s="5">
        <v>221.2</v>
      </c>
      <c r="W188" s="5">
        <v>474</v>
      </c>
      <c r="X188" s="5">
        <v>158</v>
      </c>
      <c r="Y188" s="5">
        <v>363.4</v>
      </c>
      <c r="Z188" s="5">
        <v>102.7</v>
      </c>
      <c r="AA188" s="5">
        <v>134.29999999999998</v>
      </c>
      <c r="AB188" s="5">
        <v>55.3</v>
      </c>
      <c r="AC188" s="5">
        <v>142.20000000000002</v>
      </c>
      <c r="AD188" s="5">
        <v>47.4</v>
      </c>
      <c r="AE188" s="5">
        <v>189.6</v>
      </c>
      <c r="AF188" s="5">
        <v>244.9</v>
      </c>
      <c r="AG188" s="5">
        <v>86.9</v>
      </c>
      <c r="AH188" s="5">
        <v>31.6</v>
      </c>
      <c r="AI188" s="5">
        <v>23.7</v>
      </c>
      <c r="AJ188" s="5">
        <v>703.1</v>
      </c>
      <c r="AK188">
        <v>1985</v>
      </c>
      <c r="AL188" t="s">
        <v>490</v>
      </c>
      <c r="AM188" s="1">
        <v>31199</v>
      </c>
      <c r="AN188">
        <v>203</v>
      </c>
      <c r="AO188">
        <v>245</v>
      </c>
      <c r="AP188" t="s">
        <v>498</v>
      </c>
    </row>
    <row r="189" spans="1:42" x14ac:dyDescent="0.35">
      <c r="A189" t="s">
        <v>260</v>
      </c>
      <c r="B189" t="s">
        <v>643</v>
      </c>
      <c r="C189" t="s">
        <v>511</v>
      </c>
      <c r="D189">
        <v>2019</v>
      </c>
      <c r="E189">
        <v>10</v>
      </c>
      <c r="F189">
        <v>1</v>
      </c>
      <c r="G189">
        <v>12</v>
      </c>
      <c r="H189">
        <f>Table1[[#This Row],[Games Before Injury]]*Table1[[#This Row],[Minutes per Game]]</f>
        <v>1192.5</v>
      </c>
      <c r="I189">
        <v>75</v>
      </c>
      <c r="J189">
        <f>Table1[[#This Row],[Minutes]]/Table1[[#This Row],[Games Played]]</f>
        <v>15.9</v>
      </c>
      <c r="K189">
        <v>0</v>
      </c>
      <c r="L189">
        <v>0</v>
      </c>
      <c r="M189" s="1">
        <v>43760</v>
      </c>
      <c r="N189" s="1">
        <v>44115</v>
      </c>
      <c r="O189">
        <v>6</v>
      </c>
      <c r="P189">
        <f>Table1[[#This Row],[Season Year]]-Table1[[#This Row],[Birth Year]]</f>
        <v>34</v>
      </c>
      <c r="Q189" t="s">
        <v>501</v>
      </c>
      <c r="R189" t="s">
        <v>501</v>
      </c>
      <c r="S189">
        <f>DATEDIF(Table1[[#This Row],[Date Occurred]],Table1[[#This Row],[Date Returned]],"d")</f>
        <v>0</v>
      </c>
      <c r="T189">
        <v>55</v>
      </c>
      <c r="U189" s="5">
        <v>874.5</v>
      </c>
      <c r="V189" s="5">
        <v>66</v>
      </c>
      <c r="W189" s="5">
        <v>181.5</v>
      </c>
      <c r="X189" s="5">
        <v>49.5</v>
      </c>
      <c r="Y189" s="5">
        <v>143</v>
      </c>
      <c r="Z189" s="5">
        <v>22</v>
      </c>
      <c r="AA189" s="5">
        <v>27.5</v>
      </c>
      <c r="AB189" s="5">
        <v>33</v>
      </c>
      <c r="AC189" s="5">
        <v>71.5</v>
      </c>
      <c r="AD189" s="5">
        <v>33</v>
      </c>
      <c r="AE189" s="5">
        <v>121.00000000000001</v>
      </c>
      <c r="AF189" s="5">
        <v>154</v>
      </c>
      <c r="AG189" s="5">
        <v>44</v>
      </c>
      <c r="AH189" s="5">
        <v>16.5</v>
      </c>
      <c r="AI189" s="5">
        <v>11</v>
      </c>
      <c r="AJ189" s="5">
        <v>198</v>
      </c>
      <c r="AK189">
        <v>1985</v>
      </c>
      <c r="AL189" t="s">
        <v>490</v>
      </c>
      <c r="AM189" s="1">
        <v>31199</v>
      </c>
      <c r="AN189">
        <v>203</v>
      </c>
      <c r="AO189">
        <v>245</v>
      </c>
      <c r="AP189" t="s">
        <v>498</v>
      </c>
    </row>
    <row r="190" spans="1:42" x14ac:dyDescent="0.35">
      <c r="A190" t="s">
        <v>260</v>
      </c>
      <c r="B190" t="s">
        <v>643</v>
      </c>
      <c r="C190" t="s">
        <v>504</v>
      </c>
      <c r="D190">
        <v>2012</v>
      </c>
      <c r="E190">
        <v>3</v>
      </c>
      <c r="F190">
        <v>1</v>
      </c>
      <c r="G190">
        <v>5</v>
      </c>
      <c r="H190">
        <f>Table1[[#This Row],[Games Before Injury]]*Table1[[#This Row],[Minutes per Game]]</f>
        <v>1271</v>
      </c>
      <c r="I190">
        <v>82</v>
      </c>
      <c r="J190">
        <f>Table1[[#This Row],[Minutes]]/Table1[[#This Row],[Games Played]]</f>
        <v>15.5</v>
      </c>
      <c r="K190">
        <v>0</v>
      </c>
      <c r="L190">
        <v>0</v>
      </c>
      <c r="M190" s="1">
        <v>41212</v>
      </c>
      <c r="N190" s="1">
        <v>41445</v>
      </c>
      <c r="O190">
        <v>7</v>
      </c>
      <c r="P190">
        <f>Table1[[#This Row],[Season Year]]-Table1[[#This Row],[Birth Year]]</f>
        <v>27</v>
      </c>
      <c r="Q190" t="s">
        <v>501</v>
      </c>
      <c r="R190" t="s">
        <v>501</v>
      </c>
      <c r="S190">
        <f>DATEDIF(Table1[[#This Row],[Date Occurred]],Table1[[#This Row],[Date Returned]],"d")</f>
        <v>0</v>
      </c>
      <c r="T190">
        <v>62</v>
      </c>
      <c r="U190" s="5">
        <v>961</v>
      </c>
      <c r="V190" s="5">
        <f>576/Table1[[#This Row],[Games Played]]</f>
        <v>9.2903225806451619</v>
      </c>
      <c r="W190" s="5">
        <v>217</v>
      </c>
      <c r="X190" s="5">
        <v>43.4</v>
      </c>
      <c r="Y190" s="5">
        <v>130.20000000000002</v>
      </c>
      <c r="Z190" s="5">
        <v>43.4</v>
      </c>
      <c r="AA190" s="5">
        <v>49.6</v>
      </c>
      <c r="AB190" s="5">
        <v>37.199999999999996</v>
      </c>
      <c r="AC190" s="5">
        <v>68.2</v>
      </c>
      <c r="AD190" s="5">
        <v>31</v>
      </c>
      <c r="AE190" s="5">
        <v>124</v>
      </c>
      <c r="AF190" s="5">
        <v>155</v>
      </c>
      <c r="AG190" s="5">
        <v>31</v>
      </c>
      <c r="AH190" s="5">
        <v>12.4</v>
      </c>
      <c r="AI190" s="5">
        <v>12.4</v>
      </c>
      <c r="AJ190" s="5">
        <v>254.2</v>
      </c>
      <c r="AK190">
        <v>1985</v>
      </c>
      <c r="AL190" t="s">
        <v>490</v>
      </c>
      <c r="AM190" s="1">
        <v>31199</v>
      </c>
      <c r="AN190">
        <v>203</v>
      </c>
      <c r="AO190">
        <v>245</v>
      </c>
      <c r="AP190" t="s">
        <v>498</v>
      </c>
    </row>
    <row r="191" spans="1:42" x14ac:dyDescent="0.35">
      <c r="A191" t="s">
        <v>260</v>
      </c>
      <c r="B191" t="s">
        <v>643</v>
      </c>
      <c r="C191" t="s">
        <v>505</v>
      </c>
      <c r="D191">
        <v>2013</v>
      </c>
      <c r="E191">
        <v>4</v>
      </c>
      <c r="F191">
        <v>1</v>
      </c>
      <c r="G191">
        <v>6</v>
      </c>
      <c r="H191">
        <f>Table1[[#This Row],[Games Before Injury]]*Table1[[#This Row],[Minutes per Game]]</f>
        <v>1664.6000000000001</v>
      </c>
      <c r="I191">
        <v>82</v>
      </c>
      <c r="J191">
        <f>Table1[[#This Row],[Minutes]]/Table1[[#This Row],[Games Played]]</f>
        <v>20.3</v>
      </c>
      <c r="K191">
        <v>0</v>
      </c>
      <c r="L191">
        <v>0</v>
      </c>
      <c r="M191" s="1">
        <v>41576</v>
      </c>
      <c r="N191" s="1">
        <v>41805</v>
      </c>
      <c r="O191">
        <v>1</v>
      </c>
      <c r="P191">
        <f>Table1[[#This Row],[Season Year]]-Table1[[#This Row],[Birth Year]]</f>
        <v>28</v>
      </c>
      <c r="Q191" t="s">
        <v>501</v>
      </c>
      <c r="R191" t="s">
        <v>501</v>
      </c>
      <c r="S191">
        <f>DATEDIF(Table1[[#This Row],[Date Occurred]],Table1[[#This Row],[Date Returned]],"d")</f>
        <v>0</v>
      </c>
      <c r="T191">
        <v>64</v>
      </c>
      <c r="U191" s="5">
        <v>1299.2</v>
      </c>
      <c r="V191" s="5">
        <v>128</v>
      </c>
      <c r="W191" s="5">
        <v>307.2</v>
      </c>
      <c r="X191" s="5">
        <v>102.4</v>
      </c>
      <c r="Y191" s="5">
        <v>249.6</v>
      </c>
      <c r="Z191" s="5">
        <v>32</v>
      </c>
      <c r="AA191" s="5">
        <v>38.4</v>
      </c>
      <c r="AB191" s="5">
        <v>25.6</v>
      </c>
      <c r="AC191" s="5">
        <v>83.2</v>
      </c>
      <c r="AD191" s="5">
        <v>32</v>
      </c>
      <c r="AE191" s="5">
        <v>134.4</v>
      </c>
      <c r="AF191" s="5">
        <v>166.4</v>
      </c>
      <c r="AG191" s="5">
        <v>44.8</v>
      </c>
      <c r="AH191" s="5">
        <v>19.2</v>
      </c>
      <c r="AI191" s="5">
        <v>12.8</v>
      </c>
      <c r="AJ191" s="5">
        <v>390.4</v>
      </c>
      <c r="AK191">
        <v>1985</v>
      </c>
      <c r="AL191" t="s">
        <v>490</v>
      </c>
      <c r="AM191" s="1">
        <v>31199</v>
      </c>
      <c r="AN191">
        <v>203</v>
      </c>
      <c r="AO191">
        <v>245</v>
      </c>
      <c r="AP191" t="s">
        <v>498</v>
      </c>
    </row>
    <row r="192" spans="1:42" x14ac:dyDescent="0.35">
      <c r="A192" t="s">
        <v>260</v>
      </c>
      <c r="B192" t="s">
        <v>211</v>
      </c>
      <c r="C192" s="1" t="s">
        <v>508</v>
      </c>
      <c r="D192">
        <v>0</v>
      </c>
      <c r="E192">
        <v>7</v>
      </c>
      <c r="F192">
        <v>0</v>
      </c>
      <c r="G192">
        <v>9</v>
      </c>
      <c r="H192">
        <f>Table1[[#This Row],[Games Before Injury]]*Table1[[#This Row],[Minutes per Game]]</f>
        <v>113.6</v>
      </c>
      <c r="I192">
        <v>5</v>
      </c>
      <c r="J192">
        <f>Table1[[#This Row],[Minutes]]/Table1[[#This Row],[Games Played]]</f>
        <v>22.72</v>
      </c>
      <c r="K192" s="1">
        <v>42677</v>
      </c>
      <c r="L192" s="1">
        <v>42682</v>
      </c>
      <c r="M192" s="1">
        <v>42668</v>
      </c>
      <c r="N192" s="1">
        <v>42898</v>
      </c>
      <c r="O192">
        <v>2</v>
      </c>
      <c r="P192">
        <f>DATEDIF(Table1[[#This Row],[Birth Date]],Table1[[#This Row],[Date Returned]],"y")</f>
        <v>31</v>
      </c>
      <c r="Q192" t="s">
        <v>32</v>
      </c>
      <c r="R192" t="s">
        <v>19</v>
      </c>
      <c r="S192">
        <f>DATEDIF(Table1[[#This Row],[Date Occurred]],Table1[[#This Row],[Date Returned]],"d")</f>
        <v>5</v>
      </c>
      <c r="T192">
        <v>65</v>
      </c>
      <c r="U192" s="5">
        <v>1476.8</v>
      </c>
      <c r="V192" s="5">
        <v>155</v>
      </c>
      <c r="W192" s="5">
        <v>351</v>
      </c>
      <c r="X192" s="5">
        <v>90</v>
      </c>
      <c r="Y192" s="5">
        <v>230</v>
      </c>
      <c r="Z192" s="5">
        <v>61</v>
      </c>
      <c r="AA192" s="5">
        <v>82</v>
      </c>
      <c r="AB192" s="5">
        <v>56</v>
      </c>
      <c r="AC192" s="5">
        <v>109</v>
      </c>
      <c r="AD192" s="5">
        <v>51</v>
      </c>
      <c r="AE192" s="5">
        <v>186</v>
      </c>
      <c r="AF192" s="5">
        <v>237</v>
      </c>
      <c r="AG192" s="5">
        <v>77</v>
      </c>
      <c r="AH192" s="5">
        <v>34</v>
      </c>
      <c r="AI192" s="5">
        <v>20</v>
      </c>
      <c r="AJ192" s="5">
        <v>461</v>
      </c>
      <c r="AK192">
        <v>1985</v>
      </c>
      <c r="AL192" t="s">
        <v>490</v>
      </c>
      <c r="AM192" s="1">
        <v>31199</v>
      </c>
      <c r="AN192">
        <v>203</v>
      </c>
      <c r="AO192">
        <v>245</v>
      </c>
      <c r="AP192" t="s">
        <v>498</v>
      </c>
    </row>
    <row r="193" spans="1:42" x14ac:dyDescent="0.35">
      <c r="A193" t="s">
        <v>260</v>
      </c>
      <c r="B193" t="s">
        <v>262</v>
      </c>
      <c r="C193" s="1" t="s">
        <v>508</v>
      </c>
      <c r="D193">
        <v>0</v>
      </c>
      <c r="E193">
        <v>7</v>
      </c>
      <c r="F193">
        <v>0</v>
      </c>
      <c r="G193">
        <v>9</v>
      </c>
      <c r="H193">
        <f>Table1[[#This Row],[Games Before Injury]]*Table1[[#This Row],[Minutes per Game]]</f>
        <v>1317.76</v>
      </c>
      <c r="I193">
        <v>58</v>
      </c>
      <c r="J193">
        <f>Table1[[#This Row],[Minutes]]/Table1[[#This Row],[Games Played]]</f>
        <v>22.72</v>
      </c>
      <c r="K193" s="1">
        <v>42829</v>
      </c>
      <c r="L193" s="1">
        <v>42832</v>
      </c>
      <c r="M193" s="1">
        <v>42668</v>
      </c>
      <c r="N193" s="1">
        <v>42898</v>
      </c>
      <c r="O193">
        <v>3</v>
      </c>
      <c r="P193">
        <f>DATEDIF(Table1[[#This Row],[Birth Date]],Table1[[#This Row],[Date Returned]],"y")</f>
        <v>31</v>
      </c>
      <c r="Q193" t="s">
        <v>32</v>
      </c>
      <c r="R193" t="s">
        <v>19</v>
      </c>
      <c r="S193">
        <f>DATEDIF(Table1[[#This Row],[Date Occurred]],Table1[[#This Row],[Date Returned]],"d")</f>
        <v>3</v>
      </c>
      <c r="T193">
        <v>65</v>
      </c>
      <c r="U193" s="5">
        <v>1476.8</v>
      </c>
      <c r="V193" s="5">
        <v>155</v>
      </c>
      <c r="W193" s="5">
        <v>351</v>
      </c>
      <c r="X193" s="5">
        <v>90</v>
      </c>
      <c r="Y193" s="5">
        <v>230</v>
      </c>
      <c r="Z193" s="5">
        <v>61</v>
      </c>
      <c r="AA193" s="5">
        <v>82</v>
      </c>
      <c r="AB193" s="5">
        <v>56</v>
      </c>
      <c r="AC193" s="5">
        <v>109</v>
      </c>
      <c r="AD193" s="5">
        <v>51</v>
      </c>
      <c r="AE193" s="5">
        <v>186</v>
      </c>
      <c r="AF193" s="5">
        <v>237</v>
      </c>
      <c r="AG193" s="5">
        <v>77</v>
      </c>
      <c r="AH193" s="5">
        <v>34</v>
      </c>
      <c r="AI193" s="5">
        <v>20</v>
      </c>
      <c r="AJ193" s="5">
        <v>461</v>
      </c>
      <c r="AK193">
        <v>1985</v>
      </c>
      <c r="AL193" t="s">
        <v>490</v>
      </c>
      <c r="AM193" s="1">
        <v>31199</v>
      </c>
      <c r="AN193">
        <v>203</v>
      </c>
      <c r="AO193">
        <v>245</v>
      </c>
      <c r="AP193" t="s">
        <v>498</v>
      </c>
    </row>
    <row r="194" spans="1:42" x14ac:dyDescent="0.35">
      <c r="A194" t="s">
        <v>260</v>
      </c>
      <c r="B194" t="s">
        <v>643</v>
      </c>
      <c r="C194" t="s">
        <v>510</v>
      </c>
      <c r="D194">
        <v>2018</v>
      </c>
      <c r="E194">
        <v>9</v>
      </c>
      <c r="F194">
        <v>1</v>
      </c>
      <c r="G194">
        <v>11</v>
      </c>
      <c r="H194">
        <f>Table1[[#This Row],[Games Before Injury]]*Table1[[#This Row],[Minutes per Game]]</f>
        <v>1361.2</v>
      </c>
      <c r="I194">
        <v>82</v>
      </c>
      <c r="J194">
        <f>Table1[[#This Row],[Minutes]]/Table1[[#This Row],[Games Played]]</f>
        <v>16.600000000000001</v>
      </c>
      <c r="K194">
        <v>0</v>
      </c>
      <c r="L194">
        <v>0</v>
      </c>
      <c r="M194" s="1">
        <v>43389</v>
      </c>
      <c r="N194" s="1">
        <v>43629</v>
      </c>
      <c r="O194">
        <v>2</v>
      </c>
      <c r="P194">
        <f>Table1[[#This Row],[Season Year]]-Table1[[#This Row],[Birth Year]]</f>
        <v>33</v>
      </c>
      <c r="Q194" t="s">
        <v>501</v>
      </c>
      <c r="R194" t="s">
        <v>501</v>
      </c>
      <c r="S194">
        <f>DATEDIF(Table1[[#This Row],[Date Occurred]],Table1[[#This Row],[Date Returned]],"d")</f>
        <v>0</v>
      </c>
      <c r="T194">
        <v>65</v>
      </c>
      <c r="U194" s="5">
        <v>1079</v>
      </c>
      <c r="V194" s="5">
        <v>97.5</v>
      </c>
      <c r="W194" s="5">
        <v>260</v>
      </c>
      <c r="X194" s="5">
        <v>78</v>
      </c>
      <c r="Y194" s="5">
        <v>214.5</v>
      </c>
      <c r="Z194" s="5">
        <v>45.5</v>
      </c>
      <c r="AA194" s="5">
        <v>58.5</v>
      </c>
      <c r="AB194" s="5">
        <v>39</v>
      </c>
      <c r="AC194" s="5">
        <v>91</v>
      </c>
      <c r="AD194" s="5">
        <v>13</v>
      </c>
      <c r="AE194" s="5">
        <v>162.5</v>
      </c>
      <c r="AF194" s="5">
        <v>175.5</v>
      </c>
      <c r="AG194" s="5">
        <v>45.5</v>
      </c>
      <c r="AH194" s="5">
        <v>19.5</v>
      </c>
      <c r="AI194" s="5">
        <v>19.5</v>
      </c>
      <c r="AJ194" s="5">
        <v>325</v>
      </c>
      <c r="AK194">
        <v>1985</v>
      </c>
      <c r="AL194" t="s">
        <v>490</v>
      </c>
      <c r="AM194" s="1">
        <v>31199</v>
      </c>
      <c r="AN194">
        <v>203</v>
      </c>
      <c r="AO194">
        <v>245</v>
      </c>
      <c r="AP194" t="s">
        <v>498</v>
      </c>
    </row>
    <row r="195" spans="1:42" x14ac:dyDescent="0.35">
      <c r="A195" t="s">
        <v>587</v>
      </c>
      <c r="B195" t="s">
        <v>643</v>
      </c>
      <c r="C195" t="s">
        <v>504</v>
      </c>
      <c r="D195">
        <v>2012</v>
      </c>
      <c r="E195">
        <v>3</v>
      </c>
      <c r="F195">
        <v>1</v>
      </c>
      <c r="G195">
        <v>1</v>
      </c>
      <c r="H195">
        <f>Table1[[#This Row],[Games Before Injury]]*Table1[[#This Row],[Minutes per Game]]</f>
        <v>721.6</v>
      </c>
      <c r="I195">
        <v>82</v>
      </c>
      <c r="J195">
        <f>Table1[[#This Row],[Minutes]]/Table1[[#This Row],[Games Played]]</f>
        <v>8.8000000000000007</v>
      </c>
      <c r="K195">
        <v>0</v>
      </c>
      <c r="L195">
        <v>0</v>
      </c>
      <c r="M195" s="1">
        <v>41212</v>
      </c>
      <c r="N195" s="1">
        <v>41445</v>
      </c>
      <c r="O195">
        <v>1</v>
      </c>
      <c r="P195">
        <f>Table1[[#This Row],[Season Year]]-Table1[[#This Row],[Birth Year]]</f>
        <v>26</v>
      </c>
      <c r="Q195" t="s">
        <v>501</v>
      </c>
      <c r="R195" t="s">
        <v>501</v>
      </c>
      <c r="S195">
        <f>DATEDIF(Table1[[#This Row],[Date Occurred]],Table1[[#This Row],[Date Returned]],"d")</f>
        <v>0</v>
      </c>
      <c r="T195">
        <v>16</v>
      </c>
      <c r="U195" s="5">
        <v>140.80000000000001</v>
      </c>
      <c r="V195" s="5">
        <f>576/Table1[[#This Row],[Games Played]]</f>
        <v>36</v>
      </c>
      <c r="W195" s="5">
        <v>36.799999999999997</v>
      </c>
      <c r="X195" s="5">
        <v>0</v>
      </c>
      <c r="Y195" s="5">
        <v>1.6</v>
      </c>
      <c r="Z195" s="5">
        <v>6.4</v>
      </c>
      <c r="AA195" s="5">
        <v>12.8</v>
      </c>
      <c r="AB195" s="5">
        <v>11.2</v>
      </c>
      <c r="AC195" s="5">
        <v>22.4</v>
      </c>
      <c r="AD195" s="5">
        <v>12.8</v>
      </c>
      <c r="AE195" s="5">
        <v>20.8</v>
      </c>
      <c r="AF195" s="5">
        <v>32</v>
      </c>
      <c r="AG195" s="5">
        <v>4.8</v>
      </c>
      <c r="AH195" s="5">
        <v>1.6</v>
      </c>
      <c r="AI195" s="5">
        <v>6.4</v>
      </c>
      <c r="AJ195" s="5">
        <v>43.2</v>
      </c>
      <c r="AK195">
        <v>1986</v>
      </c>
      <c r="AL195" t="s">
        <v>485</v>
      </c>
      <c r="AM195" s="1">
        <v>31755</v>
      </c>
      <c r="AN195">
        <v>208</v>
      </c>
      <c r="AO195">
        <v>260</v>
      </c>
      <c r="AP195" t="s">
        <v>499</v>
      </c>
    </row>
    <row r="196" spans="1:42" x14ac:dyDescent="0.35">
      <c r="A196" t="s">
        <v>587</v>
      </c>
      <c r="B196" t="s">
        <v>643</v>
      </c>
      <c r="C196" t="s">
        <v>506</v>
      </c>
      <c r="D196">
        <v>2014</v>
      </c>
      <c r="E196">
        <v>5</v>
      </c>
      <c r="F196">
        <v>1</v>
      </c>
      <c r="G196">
        <v>3</v>
      </c>
      <c r="H196">
        <f>Table1[[#This Row],[Games Before Injury]]*Table1[[#This Row],[Minutes per Game]]</f>
        <v>1312</v>
      </c>
      <c r="I196">
        <v>82</v>
      </c>
      <c r="J196">
        <f>Table1[[#This Row],[Minutes]]/Table1[[#This Row],[Games Played]]</f>
        <v>16</v>
      </c>
      <c r="K196">
        <v>0</v>
      </c>
      <c r="L196">
        <v>0</v>
      </c>
      <c r="M196" s="1">
        <v>41940</v>
      </c>
      <c r="N196" s="1">
        <v>42171</v>
      </c>
      <c r="O196">
        <v>2</v>
      </c>
      <c r="P196">
        <f>Table1[[#This Row],[Season Year]]-Table1[[#This Row],[Birth Year]]</f>
        <v>28</v>
      </c>
      <c r="Q196" t="s">
        <v>501</v>
      </c>
      <c r="R196" t="s">
        <v>501</v>
      </c>
      <c r="S196">
        <f>DATEDIF(Table1[[#This Row],[Date Occurred]],Table1[[#This Row],[Date Returned]],"d")</f>
        <v>0</v>
      </c>
      <c r="T196">
        <v>70</v>
      </c>
      <c r="U196" s="5">
        <v>1120</v>
      </c>
      <c r="V196" s="5">
        <v>182</v>
      </c>
      <c r="W196" s="5">
        <v>329</v>
      </c>
      <c r="X196" s="5">
        <v>0</v>
      </c>
      <c r="Y196" s="5">
        <v>7</v>
      </c>
      <c r="Z196" s="5">
        <v>17.5</v>
      </c>
      <c r="AA196" s="5">
        <v>182</v>
      </c>
      <c r="AB196" s="5">
        <v>210</v>
      </c>
      <c r="AC196" s="5">
        <v>315</v>
      </c>
      <c r="AD196" s="5">
        <v>39.9</v>
      </c>
      <c r="AE196" s="5">
        <v>39.69</v>
      </c>
      <c r="AF196" s="5">
        <v>91</v>
      </c>
      <c r="AG196" s="5">
        <v>105</v>
      </c>
      <c r="AH196" s="5">
        <v>60.55</v>
      </c>
      <c r="AI196" s="5">
        <v>112</v>
      </c>
      <c r="AJ196" s="5">
        <v>35</v>
      </c>
      <c r="AK196">
        <v>1986</v>
      </c>
      <c r="AL196" t="s">
        <v>485</v>
      </c>
      <c r="AM196" s="1">
        <v>31755</v>
      </c>
      <c r="AN196">
        <v>208</v>
      </c>
      <c r="AO196">
        <v>260</v>
      </c>
      <c r="AP196" t="s">
        <v>499</v>
      </c>
    </row>
    <row r="197" spans="1:42" x14ac:dyDescent="0.35">
      <c r="A197" t="s">
        <v>587</v>
      </c>
      <c r="B197" t="s">
        <v>643</v>
      </c>
      <c r="C197" t="s">
        <v>507</v>
      </c>
      <c r="D197">
        <v>2015</v>
      </c>
      <c r="E197">
        <v>6</v>
      </c>
      <c r="F197">
        <v>1</v>
      </c>
      <c r="G197">
        <v>4</v>
      </c>
      <c r="H197">
        <f>Table1[[#This Row],[Games Before Injury]]*Table1[[#This Row],[Minutes per Game]]</f>
        <v>1246.4000000000001</v>
      </c>
      <c r="I197">
        <v>82</v>
      </c>
      <c r="J197">
        <f>Table1[[#This Row],[Minutes]]/Table1[[#This Row],[Games Played]]</f>
        <v>15.200000000000001</v>
      </c>
      <c r="K197">
        <v>0</v>
      </c>
      <c r="L197">
        <v>0</v>
      </c>
      <c r="M197" s="1">
        <v>42304</v>
      </c>
      <c r="N197" s="1">
        <v>42540</v>
      </c>
      <c r="O197">
        <v>1</v>
      </c>
      <c r="P197">
        <f>Table1[[#This Row],[Season Year]]-Table1[[#This Row],[Birth Year]]</f>
        <v>29</v>
      </c>
      <c r="Q197" t="s">
        <v>501</v>
      </c>
      <c r="R197" t="s">
        <v>501</v>
      </c>
      <c r="S197">
        <f>DATEDIF(Table1[[#This Row],[Date Occurred]],Table1[[#This Row],[Date Returned]],"d")</f>
        <v>0</v>
      </c>
      <c r="T197">
        <v>81</v>
      </c>
      <c r="U197" s="5">
        <v>1231.2</v>
      </c>
      <c r="V197" s="5">
        <v>194.4</v>
      </c>
      <c r="W197" s="5">
        <v>380.7</v>
      </c>
      <c r="X197" s="5">
        <v>0</v>
      </c>
      <c r="Y197" s="5">
        <v>0</v>
      </c>
      <c r="Z197" s="5">
        <v>0</v>
      </c>
      <c r="AA197" s="5">
        <v>194.4</v>
      </c>
      <c r="AB197" s="5">
        <v>243</v>
      </c>
      <c r="AC197" s="5">
        <v>380.7</v>
      </c>
      <c r="AD197" s="5">
        <v>41.148000000000003</v>
      </c>
      <c r="AE197" s="5">
        <v>40.905000000000001</v>
      </c>
      <c r="AF197" s="5">
        <v>129.6</v>
      </c>
      <c r="AG197" s="5">
        <v>162</v>
      </c>
      <c r="AH197" s="5">
        <v>61.884</v>
      </c>
      <c r="AI197" s="5">
        <v>137.69999999999999</v>
      </c>
      <c r="AJ197" s="5">
        <v>48.6</v>
      </c>
      <c r="AK197">
        <v>1986</v>
      </c>
      <c r="AL197" t="s">
        <v>485</v>
      </c>
      <c r="AM197" s="1">
        <v>31755</v>
      </c>
      <c r="AN197">
        <v>208</v>
      </c>
      <c r="AO197">
        <v>260</v>
      </c>
      <c r="AP197" t="s">
        <v>499</v>
      </c>
    </row>
    <row r="198" spans="1:42" x14ac:dyDescent="0.35">
      <c r="A198" t="s">
        <v>587</v>
      </c>
      <c r="B198" t="s">
        <v>643</v>
      </c>
      <c r="C198" t="s">
        <v>508</v>
      </c>
      <c r="D198">
        <v>2016</v>
      </c>
      <c r="E198">
        <v>7</v>
      </c>
      <c r="F198">
        <v>1</v>
      </c>
      <c r="G198">
        <v>5</v>
      </c>
      <c r="H198">
        <f>Table1[[#This Row],[Games Before Injury]]*Table1[[#This Row],[Minutes per Game]]</f>
        <v>1271</v>
      </c>
      <c r="I198">
        <v>82</v>
      </c>
      <c r="J198">
        <f>Table1[[#This Row],[Minutes]]/Table1[[#This Row],[Games Played]]</f>
        <v>15.5</v>
      </c>
      <c r="K198">
        <v>0</v>
      </c>
      <c r="L198">
        <v>0</v>
      </c>
      <c r="M198" s="1">
        <v>42668</v>
      </c>
      <c r="N198" s="1">
        <v>42898</v>
      </c>
      <c r="O198">
        <v>1</v>
      </c>
      <c r="P198">
        <f>Table1[[#This Row],[Season Year]]-Table1[[#This Row],[Birth Year]]</f>
        <v>30</v>
      </c>
      <c r="Q198" t="s">
        <v>501</v>
      </c>
      <c r="R198" t="s">
        <v>501</v>
      </c>
      <c r="S198">
        <f>DATEDIF(Table1[[#This Row],[Date Occurred]],Table1[[#This Row],[Date Returned]],"d")</f>
        <v>0</v>
      </c>
      <c r="T198">
        <v>75</v>
      </c>
      <c r="U198" s="5">
        <v>1162.5</v>
      </c>
      <c r="V198" s="5">
        <v>142.5</v>
      </c>
      <c r="W198" s="5">
        <v>277.5</v>
      </c>
      <c r="X198" s="5">
        <v>0</v>
      </c>
      <c r="Y198" s="5">
        <v>0</v>
      </c>
      <c r="Z198" s="5">
        <v>0</v>
      </c>
      <c r="AA198" s="5">
        <v>142.5</v>
      </c>
      <c r="AB198" s="5">
        <v>225</v>
      </c>
      <c r="AC198" s="5">
        <v>330</v>
      </c>
      <c r="AD198" s="5">
        <v>38.475000000000001</v>
      </c>
      <c r="AE198" s="5">
        <v>38.475000000000001</v>
      </c>
      <c r="AF198" s="5">
        <v>82.5</v>
      </c>
      <c r="AG198" s="5">
        <v>97.5</v>
      </c>
      <c r="AH198" s="5">
        <v>63</v>
      </c>
      <c r="AI198" s="5">
        <v>112.5</v>
      </c>
      <c r="AJ198" s="5">
        <v>30</v>
      </c>
      <c r="AK198">
        <v>1986</v>
      </c>
      <c r="AL198" t="s">
        <v>485</v>
      </c>
      <c r="AM198" s="1">
        <v>31755</v>
      </c>
      <c r="AN198">
        <v>208</v>
      </c>
      <c r="AO198">
        <v>260</v>
      </c>
      <c r="AP198" t="s">
        <v>499</v>
      </c>
    </row>
    <row r="199" spans="1:42" x14ac:dyDescent="0.35">
      <c r="A199" t="s">
        <v>587</v>
      </c>
      <c r="B199" t="s">
        <v>643</v>
      </c>
      <c r="C199" t="s">
        <v>509</v>
      </c>
      <c r="D199">
        <v>2017</v>
      </c>
      <c r="E199">
        <v>8</v>
      </c>
      <c r="F199">
        <v>1</v>
      </c>
      <c r="G199">
        <v>6</v>
      </c>
      <c r="H199">
        <f>Table1[[#This Row],[Games Before Injury]]*Table1[[#This Row],[Minutes per Game]]</f>
        <v>1500.6000000000001</v>
      </c>
      <c r="I199">
        <v>82</v>
      </c>
      <c r="J199">
        <f>Table1[[#This Row],[Minutes]]/Table1[[#This Row],[Games Played]]</f>
        <v>18.3</v>
      </c>
      <c r="K199">
        <v>0</v>
      </c>
      <c r="L199">
        <v>0</v>
      </c>
      <c r="M199" s="1">
        <v>43030</v>
      </c>
      <c r="N199" s="1">
        <v>43259</v>
      </c>
      <c r="O199">
        <v>2</v>
      </c>
      <c r="P199">
        <f>Table1[[#This Row],[Season Year]]-Table1[[#This Row],[Birth Year]]</f>
        <v>31</v>
      </c>
      <c r="Q199" t="s">
        <v>501</v>
      </c>
      <c r="R199" t="s">
        <v>501</v>
      </c>
      <c r="S199">
        <f>DATEDIF(Table1[[#This Row],[Date Occurred]],Table1[[#This Row],[Date Returned]],"d")</f>
        <v>0</v>
      </c>
      <c r="T199">
        <v>81</v>
      </c>
      <c r="U199" s="5">
        <v>1482.3</v>
      </c>
      <c r="V199" s="5">
        <v>210.6</v>
      </c>
      <c r="W199" s="5">
        <v>445.5</v>
      </c>
      <c r="X199" s="5">
        <v>0</v>
      </c>
      <c r="Y199" s="5">
        <v>24.3</v>
      </c>
      <c r="Z199" s="5">
        <v>11.582999999999998</v>
      </c>
      <c r="AA199" s="5">
        <v>210.6</v>
      </c>
      <c r="AB199" s="5">
        <v>307.8</v>
      </c>
      <c r="AC199" s="5">
        <v>437.40000000000003</v>
      </c>
      <c r="AD199" s="5">
        <v>39.446999999999996</v>
      </c>
      <c r="AE199" s="5">
        <v>38.393999999999998</v>
      </c>
      <c r="AF199" s="5">
        <v>56.699999999999996</v>
      </c>
      <c r="AG199" s="5">
        <v>81</v>
      </c>
      <c r="AH199" s="5">
        <v>61.235999999999997</v>
      </c>
      <c r="AI199" s="5">
        <v>129.6</v>
      </c>
      <c r="AJ199" s="5">
        <v>89.100000000000009</v>
      </c>
      <c r="AK199">
        <v>1986</v>
      </c>
      <c r="AL199" t="s">
        <v>485</v>
      </c>
      <c r="AM199" s="1">
        <v>31755</v>
      </c>
      <c r="AN199">
        <v>208</v>
      </c>
      <c r="AO199">
        <v>260</v>
      </c>
      <c r="AP199" t="s">
        <v>499</v>
      </c>
    </row>
    <row r="200" spans="1:42" x14ac:dyDescent="0.35">
      <c r="A200" t="s">
        <v>587</v>
      </c>
      <c r="B200" t="s">
        <v>643</v>
      </c>
      <c r="C200" t="s">
        <v>510</v>
      </c>
      <c r="D200">
        <v>2018</v>
      </c>
      <c r="E200">
        <v>9</v>
      </c>
      <c r="F200">
        <v>1</v>
      </c>
      <c r="G200">
        <v>7</v>
      </c>
      <c r="H200">
        <f>Table1[[#This Row],[Games Before Injury]]*Table1[[#This Row],[Minutes per Game]]</f>
        <v>1320.2</v>
      </c>
      <c r="I200">
        <v>82</v>
      </c>
      <c r="J200">
        <f>Table1[[#This Row],[Minutes]]/Table1[[#This Row],[Games Played]]</f>
        <v>16.100000000000001</v>
      </c>
      <c r="K200">
        <v>0</v>
      </c>
      <c r="L200">
        <v>0</v>
      </c>
      <c r="M200" s="1">
        <v>43389</v>
      </c>
      <c r="N200" s="1">
        <v>43629</v>
      </c>
      <c r="O200">
        <v>1</v>
      </c>
      <c r="P200">
        <f>Table1[[#This Row],[Season Year]]-Table1[[#This Row],[Birth Year]]</f>
        <v>32</v>
      </c>
      <c r="Q200" t="s">
        <v>501</v>
      </c>
      <c r="R200" t="s">
        <v>501</v>
      </c>
      <c r="S200">
        <f>DATEDIF(Table1[[#This Row],[Date Occurred]],Table1[[#This Row],[Date Returned]],"d")</f>
        <v>0</v>
      </c>
      <c r="T200">
        <v>51</v>
      </c>
      <c r="U200" s="5">
        <v>821.1</v>
      </c>
      <c r="V200" s="5">
        <v>107.10000000000001</v>
      </c>
      <c r="W200" s="5">
        <v>224.4</v>
      </c>
      <c r="X200" s="5">
        <v>20.400000000000002</v>
      </c>
      <c r="Y200" s="5">
        <v>61.199999999999996</v>
      </c>
      <c r="Z200" s="5">
        <v>17.543999999999997</v>
      </c>
      <c r="AA200" s="5">
        <v>81.600000000000009</v>
      </c>
      <c r="AB200" s="5">
        <v>153</v>
      </c>
      <c r="AC200" s="5">
        <v>239.70000000000002</v>
      </c>
      <c r="AD200" s="5">
        <v>26.469000000000001</v>
      </c>
      <c r="AE200" s="5">
        <v>26.417999999999999</v>
      </c>
      <c r="AF200" s="5">
        <v>51</v>
      </c>
      <c r="AG200" s="5">
        <v>61.199999999999996</v>
      </c>
      <c r="AH200" s="5">
        <v>43.604999999999997</v>
      </c>
      <c r="AI200" s="5">
        <v>86.7</v>
      </c>
      <c r="AJ200" s="5">
        <v>56.1</v>
      </c>
      <c r="AK200">
        <v>1986</v>
      </c>
      <c r="AL200" t="s">
        <v>485</v>
      </c>
      <c r="AM200" s="1">
        <v>31755</v>
      </c>
      <c r="AN200">
        <v>208</v>
      </c>
      <c r="AO200">
        <v>260</v>
      </c>
      <c r="AP200" t="s">
        <v>499</v>
      </c>
    </row>
    <row r="201" spans="1:42" x14ac:dyDescent="0.35">
      <c r="A201" t="s">
        <v>587</v>
      </c>
      <c r="B201" t="s">
        <v>643</v>
      </c>
      <c r="C201" t="s">
        <v>511</v>
      </c>
      <c r="D201">
        <v>2019</v>
      </c>
      <c r="E201">
        <v>10</v>
      </c>
      <c r="F201">
        <v>1</v>
      </c>
      <c r="G201">
        <v>8</v>
      </c>
      <c r="H201">
        <f>Table1[[#This Row],[Games Before Injury]]*Table1[[#This Row],[Minutes per Game]]</f>
        <v>1665</v>
      </c>
      <c r="I201">
        <v>75</v>
      </c>
      <c r="J201">
        <f>Table1[[#This Row],[Minutes]]/Table1[[#This Row],[Games Played]]</f>
        <v>22.2</v>
      </c>
      <c r="K201">
        <v>0</v>
      </c>
      <c r="L201">
        <v>0</v>
      </c>
      <c r="M201" s="1">
        <v>43760</v>
      </c>
      <c r="N201" s="1">
        <v>44115</v>
      </c>
      <c r="O201">
        <v>2</v>
      </c>
      <c r="P201">
        <f>Table1[[#This Row],[Season Year]]-Table1[[#This Row],[Birth Year]]</f>
        <v>33</v>
      </c>
      <c r="Q201" t="s">
        <v>501</v>
      </c>
      <c r="R201" t="s">
        <v>501</v>
      </c>
      <c r="S201">
        <f>DATEDIF(Table1[[#This Row],[Date Occurred]],Table1[[#This Row],[Date Returned]],"d")</f>
        <v>0</v>
      </c>
      <c r="T201">
        <v>42</v>
      </c>
      <c r="U201" s="5">
        <v>932.4</v>
      </c>
      <c r="V201" s="5">
        <v>184.8</v>
      </c>
      <c r="W201" s="5">
        <v>382.2</v>
      </c>
      <c r="X201" s="5">
        <v>58.8</v>
      </c>
      <c r="Y201" s="5">
        <v>168</v>
      </c>
      <c r="Z201" s="5">
        <v>14.741999999999999</v>
      </c>
      <c r="AA201" s="5">
        <v>126</v>
      </c>
      <c r="AB201" s="5">
        <v>168</v>
      </c>
      <c r="AC201" s="5">
        <v>235.2</v>
      </c>
      <c r="AD201" s="5">
        <v>24.443999999999999</v>
      </c>
      <c r="AE201" s="5">
        <v>23.436000000000003</v>
      </c>
      <c r="AF201" s="5">
        <v>54.6</v>
      </c>
      <c r="AG201" s="5">
        <v>75.600000000000009</v>
      </c>
      <c r="AH201" s="5">
        <v>31.373999999999999</v>
      </c>
      <c r="AI201" s="5">
        <v>71.399999999999991</v>
      </c>
      <c r="AJ201" s="5">
        <v>67.2</v>
      </c>
      <c r="AK201">
        <v>1986</v>
      </c>
      <c r="AL201" t="s">
        <v>485</v>
      </c>
      <c r="AM201" s="1">
        <v>31755</v>
      </c>
      <c r="AN201">
        <v>208</v>
      </c>
      <c r="AO201">
        <v>260</v>
      </c>
      <c r="AP201" t="s">
        <v>499</v>
      </c>
    </row>
    <row r="202" spans="1:42" x14ac:dyDescent="0.35">
      <c r="A202" t="s">
        <v>587</v>
      </c>
      <c r="B202" t="s">
        <v>643</v>
      </c>
      <c r="C202" t="s">
        <v>505</v>
      </c>
      <c r="D202">
        <v>2013</v>
      </c>
      <c r="E202">
        <v>4</v>
      </c>
      <c r="F202">
        <v>1</v>
      </c>
      <c r="G202">
        <v>2</v>
      </c>
      <c r="H202">
        <f>Table1[[#This Row],[Games Before Injury]]*Table1[[#This Row],[Minutes per Game]]</f>
        <v>762.6</v>
      </c>
      <c r="I202">
        <v>82</v>
      </c>
      <c r="J202">
        <f>Table1[[#This Row],[Minutes]]/Table1[[#This Row],[Games Played]]</f>
        <v>9.3000000000000007</v>
      </c>
      <c r="K202">
        <v>0</v>
      </c>
      <c r="L202">
        <v>0</v>
      </c>
      <c r="M202" s="1">
        <v>41576</v>
      </c>
      <c r="N202" s="1">
        <v>41805</v>
      </c>
      <c r="O202">
        <v>1</v>
      </c>
      <c r="P202">
        <f>Table1[[#This Row],[Season Year]]-Table1[[#This Row],[Birth Year]]</f>
        <v>27</v>
      </c>
      <c r="Q202" t="s">
        <v>501</v>
      </c>
      <c r="R202" t="s">
        <v>501</v>
      </c>
      <c r="S202">
        <f>DATEDIF(Table1[[#This Row],[Date Occurred]],Table1[[#This Row],[Date Returned]],"d")</f>
        <v>0</v>
      </c>
      <c r="T202">
        <v>53</v>
      </c>
      <c r="U202" s="5">
        <v>492.90000000000003</v>
      </c>
      <c r="V202" s="5">
        <v>68.900000000000006</v>
      </c>
      <c r="W202" s="5">
        <v>164.3</v>
      </c>
      <c r="X202" s="5">
        <v>0</v>
      </c>
      <c r="Y202" s="5">
        <v>0</v>
      </c>
      <c r="Z202" s="5">
        <v>0</v>
      </c>
      <c r="AA202" s="5">
        <v>68.900000000000006</v>
      </c>
      <c r="AB202" s="5">
        <v>90.1</v>
      </c>
      <c r="AC202" s="5">
        <v>143.10000000000002</v>
      </c>
      <c r="AD202" s="5">
        <v>23.108000000000001</v>
      </c>
      <c r="AE202" s="5">
        <v>23.108000000000001</v>
      </c>
      <c r="AF202" s="5">
        <v>21.200000000000003</v>
      </c>
      <c r="AG202" s="5">
        <v>21.200000000000003</v>
      </c>
      <c r="AH202" s="5">
        <v>47.965000000000003</v>
      </c>
      <c r="AI202" s="5">
        <v>58.300000000000004</v>
      </c>
      <c r="AJ202" s="5">
        <v>31.799999999999997</v>
      </c>
      <c r="AK202">
        <v>1986</v>
      </c>
      <c r="AL202" t="s">
        <v>485</v>
      </c>
      <c r="AM202" s="1">
        <v>31755</v>
      </c>
      <c r="AN202">
        <v>208</v>
      </c>
      <c r="AO202">
        <v>260</v>
      </c>
      <c r="AP202" t="s">
        <v>499</v>
      </c>
    </row>
    <row r="203" spans="1:42" x14ac:dyDescent="0.35">
      <c r="A203" t="s">
        <v>513</v>
      </c>
      <c r="B203" t="s">
        <v>643</v>
      </c>
      <c r="C203" t="s">
        <v>508</v>
      </c>
      <c r="D203">
        <v>2016</v>
      </c>
      <c r="E203">
        <v>7</v>
      </c>
      <c r="F203">
        <v>1</v>
      </c>
      <c r="G203">
        <v>10</v>
      </c>
      <c r="H203">
        <f>Table1[[#This Row],[Games Before Injury]]*Table1[[#This Row],[Minutes per Game]]</f>
        <v>2123.7999999999997</v>
      </c>
      <c r="I203">
        <v>82</v>
      </c>
      <c r="J203">
        <f>Table1[[#This Row],[Minutes]]/Table1[[#This Row],[Games Played]]</f>
        <v>25.9</v>
      </c>
      <c r="K203">
        <v>0</v>
      </c>
      <c r="L203">
        <v>0</v>
      </c>
      <c r="M203" s="1">
        <v>42668</v>
      </c>
      <c r="N203" s="1">
        <v>42898</v>
      </c>
      <c r="O203">
        <v>1</v>
      </c>
      <c r="P203">
        <f>Table1[[#This Row],[Season Year]]-Table1[[#This Row],[Birth Year]]</f>
        <v>31</v>
      </c>
      <c r="Q203" t="s">
        <v>501</v>
      </c>
      <c r="R203" t="s">
        <v>501</v>
      </c>
      <c r="S203">
        <f>DATEDIF(Table1[[#This Row],[Date Occurred]],Table1[[#This Row],[Date Returned]],"d")</f>
        <v>0</v>
      </c>
      <c r="T203">
        <v>61</v>
      </c>
      <c r="U203" s="5">
        <v>1579.8999999999999</v>
      </c>
      <c r="V203" s="5">
        <v>183</v>
      </c>
      <c r="W203" s="5">
        <v>420.90000000000003</v>
      </c>
      <c r="X203" s="5">
        <v>61</v>
      </c>
      <c r="Y203" s="5">
        <v>152.5</v>
      </c>
      <c r="Z203" s="5">
        <v>85.399999999999991</v>
      </c>
      <c r="AA203" s="5">
        <v>91.5</v>
      </c>
      <c r="AB203" s="5">
        <v>42.699999999999996</v>
      </c>
      <c r="AC203" s="5">
        <v>103.7</v>
      </c>
      <c r="AD203" s="5">
        <v>6.1000000000000005</v>
      </c>
      <c r="AE203" s="5">
        <v>115.89999999999999</v>
      </c>
      <c r="AF203" s="5">
        <v>122</v>
      </c>
      <c r="AG203" s="5">
        <v>79.3</v>
      </c>
      <c r="AH203" s="5">
        <v>18.3</v>
      </c>
      <c r="AI203" s="5">
        <v>6.1000000000000005</v>
      </c>
      <c r="AJ203" s="5">
        <v>512.4</v>
      </c>
      <c r="AK203">
        <v>1985</v>
      </c>
      <c r="AL203" t="s">
        <v>492</v>
      </c>
      <c r="AM203" s="1">
        <v>31335</v>
      </c>
      <c r="AN203">
        <v>200</v>
      </c>
      <c r="AO203">
        <v>201</v>
      </c>
      <c r="AP203" t="s">
        <v>496</v>
      </c>
    </row>
    <row r="204" spans="1:42" x14ac:dyDescent="0.35">
      <c r="A204" t="s">
        <v>513</v>
      </c>
      <c r="B204" t="s">
        <v>643</v>
      </c>
      <c r="C204" t="s">
        <v>506</v>
      </c>
      <c r="D204">
        <v>2014</v>
      </c>
      <c r="E204">
        <v>5</v>
      </c>
      <c r="F204">
        <v>1</v>
      </c>
      <c r="G204">
        <v>8</v>
      </c>
      <c r="H204">
        <f>Table1[[#This Row],[Games Before Injury]]*Table1[[#This Row],[Minutes per Game]]</f>
        <v>2632.2000000000003</v>
      </c>
      <c r="I204">
        <v>82</v>
      </c>
      <c r="J204">
        <f>Table1[[#This Row],[Minutes]]/Table1[[#This Row],[Games Played]]</f>
        <v>32.1</v>
      </c>
      <c r="K204">
        <v>0</v>
      </c>
      <c r="L204">
        <v>0</v>
      </c>
      <c r="M204" s="1">
        <v>41940</v>
      </c>
      <c r="N204" s="1">
        <v>42171</v>
      </c>
      <c r="O204">
        <v>4</v>
      </c>
      <c r="P204">
        <f>Table1[[#This Row],[Season Year]]-Table1[[#This Row],[Birth Year]]</f>
        <v>29</v>
      </c>
      <c r="Q204" t="s">
        <v>501</v>
      </c>
      <c r="R204" t="s">
        <v>501</v>
      </c>
      <c r="S204">
        <f>DATEDIF(Table1[[#This Row],[Date Occurred]],Table1[[#This Row],[Date Returned]],"d")</f>
        <v>0</v>
      </c>
      <c r="T204">
        <v>78</v>
      </c>
      <c r="U204" s="5">
        <v>2503.8000000000002</v>
      </c>
      <c r="V204" s="5">
        <v>374.4</v>
      </c>
      <c r="W204" s="5">
        <v>881.40000000000009</v>
      </c>
      <c r="X204" s="5">
        <v>117</v>
      </c>
      <c r="Y204" s="5">
        <v>335.4</v>
      </c>
      <c r="Z204" s="5">
        <v>163.80000000000001</v>
      </c>
      <c r="AA204" s="5">
        <v>195</v>
      </c>
      <c r="AB204" s="5">
        <v>117</v>
      </c>
      <c r="AC204" s="5">
        <v>163.80000000000001</v>
      </c>
      <c r="AD204" s="5">
        <v>23.4</v>
      </c>
      <c r="AE204" s="5">
        <v>218.39999999999998</v>
      </c>
      <c r="AF204" s="5">
        <v>249.60000000000002</v>
      </c>
      <c r="AG204" s="5">
        <v>132.6</v>
      </c>
      <c r="AH204" s="5">
        <v>39</v>
      </c>
      <c r="AI204" s="5">
        <v>7.8000000000000007</v>
      </c>
      <c r="AJ204" s="5">
        <v>1037.4000000000001</v>
      </c>
      <c r="AK204">
        <v>1985</v>
      </c>
      <c r="AL204" t="s">
        <v>492</v>
      </c>
      <c r="AM204" s="1">
        <v>31335</v>
      </c>
      <c r="AN204">
        <v>200</v>
      </c>
      <c r="AO204">
        <v>201</v>
      </c>
      <c r="AP204" t="s">
        <v>496</v>
      </c>
    </row>
    <row r="205" spans="1:42" x14ac:dyDescent="0.35">
      <c r="A205" t="s">
        <v>513</v>
      </c>
      <c r="B205" t="s">
        <v>643</v>
      </c>
      <c r="C205" t="s">
        <v>507</v>
      </c>
      <c r="D205">
        <v>2015</v>
      </c>
      <c r="E205">
        <v>6</v>
      </c>
      <c r="F205">
        <v>1</v>
      </c>
      <c r="G205">
        <v>9</v>
      </c>
      <c r="H205">
        <f>Table1[[#This Row],[Games Before Injury]]*Table1[[#This Row],[Minutes per Game]]</f>
        <v>2738.7999999999997</v>
      </c>
      <c r="I205">
        <v>82</v>
      </c>
      <c r="J205">
        <f>Table1[[#This Row],[Minutes]]/Table1[[#This Row],[Games Played]]</f>
        <v>33.4</v>
      </c>
      <c r="K205">
        <v>0</v>
      </c>
      <c r="L205">
        <v>0</v>
      </c>
      <c r="M205" s="1">
        <v>42304</v>
      </c>
      <c r="N205" s="1">
        <v>42540</v>
      </c>
      <c r="O205">
        <v>5</v>
      </c>
      <c r="P205">
        <f>Table1[[#This Row],[Season Year]]-Table1[[#This Row],[Birth Year]]</f>
        <v>30</v>
      </c>
      <c r="Q205" t="s">
        <v>501</v>
      </c>
      <c r="R205" t="s">
        <v>501</v>
      </c>
      <c r="S205">
        <f>DATEDIF(Table1[[#This Row],[Date Occurred]],Table1[[#This Row],[Date Returned]],"d")</f>
        <v>0</v>
      </c>
      <c r="T205">
        <v>71</v>
      </c>
      <c r="U205" s="5">
        <v>2371.4</v>
      </c>
      <c r="V205" s="5">
        <v>355</v>
      </c>
      <c r="W205" s="5">
        <v>802.30000000000007</v>
      </c>
      <c r="X205" s="5">
        <v>92.3</v>
      </c>
      <c r="Y205" s="5">
        <v>241.4</v>
      </c>
      <c r="Z205" s="5">
        <v>106.5</v>
      </c>
      <c r="AA205" s="5">
        <v>127.8</v>
      </c>
      <c r="AB205" s="5">
        <v>85.2</v>
      </c>
      <c r="AC205" s="5">
        <v>142</v>
      </c>
      <c r="AD205" s="5">
        <v>21.3</v>
      </c>
      <c r="AE205" s="5">
        <v>241.4</v>
      </c>
      <c r="AF205" s="5">
        <v>262.7</v>
      </c>
      <c r="AG205" s="5">
        <v>142</v>
      </c>
      <c r="AH205" s="5">
        <v>28.400000000000002</v>
      </c>
      <c r="AI205" s="5">
        <v>7.1000000000000005</v>
      </c>
      <c r="AJ205" s="5">
        <v>908.80000000000007</v>
      </c>
      <c r="AK205">
        <v>1985</v>
      </c>
      <c r="AL205" t="s">
        <v>492</v>
      </c>
      <c r="AM205" s="1">
        <v>31335</v>
      </c>
      <c r="AN205">
        <v>200</v>
      </c>
      <c r="AO205">
        <v>201</v>
      </c>
      <c r="AP205" t="s">
        <v>496</v>
      </c>
    </row>
    <row r="206" spans="1:42" x14ac:dyDescent="0.35">
      <c r="A206" t="s">
        <v>513</v>
      </c>
      <c r="B206" t="s">
        <v>643</v>
      </c>
      <c r="C206" t="s">
        <v>509</v>
      </c>
      <c r="D206">
        <v>2017</v>
      </c>
      <c r="E206">
        <v>8</v>
      </c>
      <c r="F206">
        <v>1</v>
      </c>
      <c r="G206">
        <v>11</v>
      </c>
      <c r="H206">
        <f>Table1[[#This Row],[Games Before Injury]]*Table1[[#This Row],[Minutes per Game]]</f>
        <v>1057.8</v>
      </c>
      <c r="I206">
        <v>82</v>
      </c>
      <c r="J206">
        <f>Table1[[#This Row],[Minutes]]/Table1[[#This Row],[Games Played]]</f>
        <v>12.9</v>
      </c>
      <c r="K206">
        <v>0</v>
      </c>
      <c r="L206">
        <v>0</v>
      </c>
      <c r="M206" s="1">
        <v>43030</v>
      </c>
      <c r="N206" s="1">
        <v>43259</v>
      </c>
      <c r="O206">
        <v>3</v>
      </c>
      <c r="P206">
        <f>Table1[[#This Row],[Season Year]]-Table1[[#This Row],[Birth Year]]</f>
        <v>32</v>
      </c>
      <c r="Q206" t="s">
        <v>501</v>
      </c>
      <c r="R206" t="s">
        <v>501</v>
      </c>
      <c r="S206">
        <f>DATEDIF(Table1[[#This Row],[Date Occurred]],Table1[[#This Row],[Date Returned]],"d")</f>
        <v>0</v>
      </c>
      <c r="T206">
        <v>53</v>
      </c>
      <c r="U206" s="5">
        <v>683.7</v>
      </c>
      <c r="V206" s="5">
        <v>63.599999999999994</v>
      </c>
      <c r="W206" s="5">
        <v>164.3</v>
      </c>
      <c r="X206" s="5">
        <v>26.5</v>
      </c>
      <c r="Y206" s="5">
        <v>68.900000000000006</v>
      </c>
      <c r="Z206" s="5">
        <v>21.200000000000003</v>
      </c>
      <c r="AA206" s="5">
        <v>26.5</v>
      </c>
      <c r="AB206" s="5">
        <v>21.200000000000003</v>
      </c>
      <c r="AC206" s="5">
        <v>58.300000000000004</v>
      </c>
      <c r="AD206" s="5">
        <v>5.3000000000000007</v>
      </c>
      <c r="AE206" s="5">
        <v>63.599999999999994</v>
      </c>
      <c r="AF206" s="5">
        <v>63.599999999999994</v>
      </c>
      <c r="AG206" s="5">
        <v>31.799999999999997</v>
      </c>
      <c r="AH206" s="5">
        <v>5.3000000000000007</v>
      </c>
      <c r="AI206" s="5">
        <v>10.600000000000001</v>
      </c>
      <c r="AJ206" s="5">
        <v>180.2</v>
      </c>
      <c r="AK206">
        <v>1985</v>
      </c>
      <c r="AL206" t="s">
        <v>492</v>
      </c>
      <c r="AM206" s="1">
        <v>31335</v>
      </c>
      <c r="AN206">
        <v>200</v>
      </c>
      <c r="AO206">
        <v>201</v>
      </c>
      <c r="AP206" t="s">
        <v>496</v>
      </c>
    </row>
    <row r="207" spans="1:42" x14ac:dyDescent="0.35">
      <c r="A207" t="s">
        <v>513</v>
      </c>
      <c r="B207" t="s">
        <v>643</v>
      </c>
      <c r="C207" t="s">
        <v>503</v>
      </c>
      <c r="D207">
        <v>2011</v>
      </c>
      <c r="E207">
        <v>2</v>
      </c>
      <c r="F207">
        <v>1</v>
      </c>
      <c r="G207">
        <v>5</v>
      </c>
      <c r="H207">
        <f>Table1[[#This Row],[Games Before Injury]]*Table1[[#This Row],[Minutes per Game]]</f>
        <v>2217.6</v>
      </c>
      <c r="I207">
        <f>66</f>
        <v>66</v>
      </c>
      <c r="J207" s="4">
        <f>Table1[[#This Row],[Minutes]]/Table1[[#This Row],[Games Played]]</f>
        <v>33.6</v>
      </c>
      <c r="K207">
        <v>0</v>
      </c>
      <c r="L207">
        <v>0</v>
      </c>
      <c r="M207" s="1">
        <v>40902</v>
      </c>
      <c r="N207" s="1">
        <v>41081</v>
      </c>
      <c r="O207">
        <v>1</v>
      </c>
      <c r="P207">
        <f>Table1[[#This Row],[Season Year]]-Table1[[#This Row],[Birth Year]]</f>
        <v>26</v>
      </c>
      <c r="Q207" t="s">
        <v>501</v>
      </c>
      <c r="R207" t="s">
        <v>501</v>
      </c>
      <c r="S207">
        <f>DATEDIF(Table1[[#This Row],[Date Occurred]],Table1[[#This Row],[Date Returned]],"d")</f>
        <v>0</v>
      </c>
      <c r="T207">
        <v>62</v>
      </c>
      <c r="U207" s="5">
        <v>2083.2000000000003</v>
      </c>
      <c r="V207" s="5">
        <v>328.59999999999997</v>
      </c>
      <c r="W207" s="5">
        <v>700.6</v>
      </c>
      <c r="X207" s="5">
        <v>86.8</v>
      </c>
      <c r="Y207" s="5">
        <v>223.20000000000002</v>
      </c>
      <c r="Z207" s="5">
        <v>198.4</v>
      </c>
      <c r="AA207" s="5">
        <v>248</v>
      </c>
      <c r="AB207" s="5">
        <v>86.8</v>
      </c>
      <c r="AC207" s="5">
        <v>136.4</v>
      </c>
      <c r="AD207" s="5">
        <v>37.199999999999996</v>
      </c>
      <c r="AE207" s="5">
        <v>155</v>
      </c>
      <c r="AF207" s="5">
        <v>198.4</v>
      </c>
      <c r="AG207" s="5">
        <v>148.79999999999998</v>
      </c>
      <c r="AH207" s="5">
        <v>37.199999999999996</v>
      </c>
      <c r="AI207" s="5">
        <v>12.4</v>
      </c>
      <c r="AJ207" s="5">
        <v>942.4</v>
      </c>
      <c r="AK207">
        <v>1985</v>
      </c>
      <c r="AL207" t="s">
        <v>492</v>
      </c>
      <c r="AM207" s="1">
        <v>31335</v>
      </c>
      <c r="AN207">
        <v>200</v>
      </c>
      <c r="AO207">
        <v>201</v>
      </c>
      <c r="AP207" t="s">
        <v>496</v>
      </c>
    </row>
    <row r="208" spans="1:42" x14ac:dyDescent="0.35">
      <c r="A208" t="s">
        <v>513</v>
      </c>
      <c r="B208" t="s">
        <v>643</v>
      </c>
      <c r="C208" t="s">
        <v>505</v>
      </c>
      <c r="D208">
        <v>2013</v>
      </c>
      <c r="E208">
        <v>4</v>
      </c>
      <c r="F208">
        <v>1</v>
      </c>
      <c r="G208">
        <v>7</v>
      </c>
      <c r="H208">
        <f>Table1[[#This Row],[Games Before Injury]]*Table1[[#This Row],[Minutes per Game]]</f>
        <v>2870</v>
      </c>
      <c r="I208">
        <v>82</v>
      </c>
      <c r="J208">
        <f>Table1[[#This Row],[Minutes]]/Table1[[#This Row],[Games Played]]</f>
        <v>35</v>
      </c>
      <c r="K208">
        <v>0</v>
      </c>
      <c r="L208">
        <v>0</v>
      </c>
      <c r="M208" s="1">
        <v>41576</v>
      </c>
      <c r="N208" s="1">
        <v>41805</v>
      </c>
      <c r="O208">
        <v>3</v>
      </c>
      <c r="P208">
        <f>Table1[[#This Row],[Season Year]]-Table1[[#This Row],[Birth Year]]</f>
        <v>28</v>
      </c>
      <c r="Q208" t="s">
        <v>501</v>
      </c>
      <c r="R208" t="s">
        <v>501</v>
      </c>
      <c r="S208">
        <f>DATEDIF(Table1[[#This Row],[Date Occurred]],Table1[[#This Row],[Date Returned]],"d")</f>
        <v>0</v>
      </c>
      <c r="T208">
        <v>73</v>
      </c>
      <c r="U208" s="5">
        <v>2555</v>
      </c>
      <c r="V208" s="5">
        <v>467.20000000000005</v>
      </c>
      <c r="W208" s="5">
        <v>1007.4000000000001</v>
      </c>
      <c r="X208" s="5">
        <v>131.4</v>
      </c>
      <c r="Y208" s="5">
        <v>299.29999999999995</v>
      </c>
      <c r="Z208" s="5">
        <v>277.39999999999998</v>
      </c>
      <c r="AA208" s="5">
        <v>335.79999999999995</v>
      </c>
      <c r="AB208" s="5">
        <v>146</v>
      </c>
      <c r="AC208" s="5">
        <v>138.69999999999999</v>
      </c>
      <c r="AD208" s="5">
        <v>29.200000000000003</v>
      </c>
      <c r="AE208" s="5">
        <v>233.60000000000002</v>
      </c>
      <c r="AF208" s="5">
        <v>262.8</v>
      </c>
      <c r="AG208" s="5">
        <v>248.2</v>
      </c>
      <c r="AH208" s="5">
        <v>36.5</v>
      </c>
      <c r="AI208" s="5">
        <v>0</v>
      </c>
      <c r="AJ208" s="5">
        <v>1328.6</v>
      </c>
      <c r="AK208">
        <v>1985</v>
      </c>
      <c r="AL208" t="s">
        <v>492</v>
      </c>
      <c r="AM208" s="1">
        <v>31335</v>
      </c>
      <c r="AN208">
        <v>200</v>
      </c>
      <c r="AO208">
        <v>201</v>
      </c>
      <c r="AP208" t="s">
        <v>496</v>
      </c>
    </row>
    <row r="209" spans="1:42" x14ac:dyDescent="0.35">
      <c r="A209" t="s">
        <v>513</v>
      </c>
      <c r="B209" t="s">
        <v>643</v>
      </c>
      <c r="C209" t="s">
        <v>504</v>
      </c>
      <c r="D209">
        <v>2012</v>
      </c>
      <c r="E209">
        <v>3</v>
      </c>
      <c r="F209">
        <v>1</v>
      </c>
      <c r="G209">
        <v>6</v>
      </c>
      <c r="H209">
        <f>Table1[[#This Row],[Games Before Injury]]*Table1[[#This Row],[Minutes per Game]]</f>
        <v>2952</v>
      </c>
      <c r="I209">
        <v>82</v>
      </c>
      <c r="J209">
        <f>Table1[[#This Row],[Minutes]]/Table1[[#This Row],[Games Played]]</f>
        <v>36</v>
      </c>
      <c r="K209">
        <v>0</v>
      </c>
      <c r="L209">
        <v>0</v>
      </c>
      <c r="M209" s="1">
        <v>41212</v>
      </c>
      <c r="N209" s="1">
        <v>41445</v>
      </c>
      <c r="O209">
        <v>1</v>
      </c>
      <c r="P209">
        <f>Table1[[#This Row],[Season Year]]-Table1[[#This Row],[Birth Year]]</f>
        <v>27</v>
      </c>
      <c r="Q209" t="s">
        <v>501</v>
      </c>
      <c r="R209" t="s">
        <v>501</v>
      </c>
      <c r="S209">
        <f>DATEDIF(Table1[[#This Row],[Date Occurred]],Table1[[#This Row],[Date Returned]],"d")</f>
        <v>0</v>
      </c>
      <c r="T209">
        <v>64</v>
      </c>
      <c r="U209" s="5">
        <v>2304</v>
      </c>
      <c r="V209" s="5">
        <f>576/Table1[[#This Row],[Games Played]]</f>
        <v>9</v>
      </c>
      <c r="W209" s="5">
        <v>902.4</v>
      </c>
      <c r="X209" s="5">
        <v>70.400000000000006</v>
      </c>
      <c r="Y209" s="5">
        <v>243.2</v>
      </c>
      <c r="Z209" s="5">
        <v>192</v>
      </c>
      <c r="AA209" s="5">
        <v>224</v>
      </c>
      <c r="AB209" s="5">
        <v>140.80000000000001</v>
      </c>
      <c r="AC209" s="5">
        <v>134.4</v>
      </c>
      <c r="AD209" s="5">
        <v>32</v>
      </c>
      <c r="AE209" s="5">
        <v>211.2</v>
      </c>
      <c r="AF209" s="5">
        <v>236.8</v>
      </c>
      <c r="AG209" s="5">
        <v>204.8</v>
      </c>
      <c r="AH209" s="5">
        <v>38.4</v>
      </c>
      <c r="AI209" s="5">
        <v>12.8</v>
      </c>
      <c r="AJ209" s="5">
        <v>1056</v>
      </c>
      <c r="AK209">
        <v>1985</v>
      </c>
      <c r="AL209" t="s">
        <v>492</v>
      </c>
      <c r="AM209" s="1">
        <v>31335</v>
      </c>
      <c r="AN209">
        <v>200</v>
      </c>
      <c r="AO209">
        <v>201</v>
      </c>
      <c r="AP209" t="s">
        <v>496</v>
      </c>
    </row>
    <row r="210" spans="1:42" x14ac:dyDescent="0.35">
      <c r="A210" t="s">
        <v>413</v>
      </c>
      <c r="B210" t="s">
        <v>414</v>
      </c>
      <c r="C210" s="1" t="s">
        <v>504</v>
      </c>
      <c r="D210">
        <v>0</v>
      </c>
      <c r="E210">
        <v>3</v>
      </c>
      <c r="F210">
        <v>0</v>
      </c>
      <c r="G210">
        <v>1</v>
      </c>
      <c r="H210">
        <f>Table1[[#This Row],[Games Before Injury]]*Table1[[#This Row],[Minutes per Game]]</f>
        <v>1347.8819672131146</v>
      </c>
      <c r="I210">
        <v>58</v>
      </c>
      <c r="J210">
        <f>Table1[[#This Row],[Minutes]]/Table1[[#This Row],[Games Played]]</f>
        <v>23.239344262295081</v>
      </c>
      <c r="K210" s="1">
        <v>41340</v>
      </c>
      <c r="L210" s="1">
        <v>41446</v>
      </c>
      <c r="M210" s="1">
        <v>41212</v>
      </c>
      <c r="N210" s="1">
        <v>41445</v>
      </c>
      <c r="O210">
        <v>1</v>
      </c>
      <c r="P210">
        <f>DATEDIF(Table1[[#This Row],[Birth Date]],Table1[[#This Row],[Date Returned]],"y")</f>
        <v>20</v>
      </c>
      <c r="Q210" t="s">
        <v>11</v>
      </c>
      <c r="R210" t="s">
        <v>39</v>
      </c>
      <c r="S210">
        <f>DATEDIF(Table1[[#This Row],[Date Occurred]],Table1[[#This Row],[Date Returned]],"d")</f>
        <v>106</v>
      </c>
      <c r="T210">
        <v>61</v>
      </c>
      <c r="U210" s="5">
        <v>1417.6</v>
      </c>
      <c r="V210" s="5">
        <f>576/Table1[[#This Row],[Games Played]]</f>
        <v>9.442622950819672</v>
      </c>
      <c r="W210" s="5">
        <v>390</v>
      </c>
      <c r="X210" s="5">
        <v>28</v>
      </c>
      <c r="Y210" s="5">
        <v>86</v>
      </c>
      <c r="Z210" s="5">
        <v>59</v>
      </c>
      <c r="AA210" s="5">
        <v>108</v>
      </c>
      <c r="AB210" s="5">
        <v>74</v>
      </c>
      <c r="AC210" s="5">
        <v>122</v>
      </c>
      <c r="AD210" s="5">
        <v>16</v>
      </c>
      <c r="AE210" s="5">
        <v>93</v>
      </c>
      <c r="AF210" s="5">
        <v>109</v>
      </c>
      <c r="AG210" s="5">
        <v>127</v>
      </c>
      <c r="AH210" s="5">
        <v>26</v>
      </c>
      <c r="AI210" s="5">
        <v>9</v>
      </c>
      <c r="AJ210" s="5">
        <v>377</v>
      </c>
      <c r="AK210">
        <v>1992</v>
      </c>
      <c r="AL210" t="s">
        <v>483</v>
      </c>
      <c r="AM210" s="1">
        <v>33817</v>
      </c>
      <c r="AN210">
        <v>193</v>
      </c>
      <c r="AO210">
        <v>200</v>
      </c>
      <c r="AP210" t="s">
        <v>496</v>
      </c>
    </row>
    <row r="211" spans="1:42" x14ac:dyDescent="0.35">
      <c r="A211" t="s">
        <v>413</v>
      </c>
      <c r="B211" t="s">
        <v>255</v>
      </c>
      <c r="C211" s="1" t="s">
        <v>504</v>
      </c>
      <c r="D211">
        <v>0</v>
      </c>
      <c r="E211">
        <v>3</v>
      </c>
      <c r="F211">
        <v>0</v>
      </c>
      <c r="G211">
        <v>1</v>
      </c>
      <c r="H211">
        <f>Table1[[#This Row],[Games Before Injury]]*Table1[[#This Row],[Minutes per Game]]</f>
        <v>69.718032786885246</v>
      </c>
      <c r="I211">
        <v>3</v>
      </c>
      <c r="J211">
        <f>Table1[[#This Row],[Minutes]]/Table1[[#This Row],[Games Played]]</f>
        <v>23.239344262295081</v>
      </c>
      <c r="K211" s="1">
        <v>41220</v>
      </c>
      <c r="L211" s="1">
        <v>41221</v>
      </c>
      <c r="M211" s="1">
        <v>41212</v>
      </c>
      <c r="N211" s="1">
        <v>41445</v>
      </c>
      <c r="O211">
        <v>1</v>
      </c>
      <c r="P211">
        <f>DATEDIF(Table1[[#This Row],[Birth Date]],Table1[[#This Row],[Date Returned]],"y")</f>
        <v>20</v>
      </c>
      <c r="Q211" t="s">
        <v>8</v>
      </c>
      <c r="R211" t="s">
        <v>16</v>
      </c>
      <c r="S211">
        <f>DATEDIF(Table1[[#This Row],[Date Occurred]],Table1[[#This Row],[Date Returned]],"d")</f>
        <v>1</v>
      </c>
      <c r="T211">
        <v>61</v>
      </c>
      <c r="U211" s="5">
        <v>1417.6</v>
      </c>
      <c r="V211" s="5">
        <f>576/Table1[[#This Row],[Games Played]]</f>
        <v>9.442622950819672</v>
      </c>
      <c r="W211" s="5">
        <v>390</v>
      </c>
      <c r="X211" s="5">
        <v>28</v>
      </c>
      <c r="Y211" s="5">
        <v>86</v>
      </c>
      <c r="Z211" s="5">
        <v>59</v>
      </c>
      <c r="AA211" s="5">
        <v>108</v>
      </c>
      <c r="AB211" s="5">
        <v>74</v>
      </c>
      <c r="AC211" s="5">
        <v>122</v>
      </c>
      <c r="AD211" s="5">
        <v>16</v>
      </c>
      <c r="AE211" s="5">
        <v>93</v>
      </c>
      <c r="AF211" s="5">
        <v>109</v>
      </c>
      <c r="AG211" s="5">
        <v>127</v>
      </c>
      <c r="AH211" s="5">
        <v>26</v>
      </c>
      <c r="AI211" s="5">
        <v>9</v>
      </c>
      <c r="AJ211" s="5">
        <v>377</v>
      </c>
      <c r="AK211">
        <v>1992</v>
      </c>
      <c r="AL211" t="s">
        <v>483</v>
      </c>
      <c r="AM211" s="1">
        <v>33817</v>
      </c>
      <c r="AN211">
        <v>193</v>
      </c>
      <c r="AO211">
        <v>200</v>
      </c>
      <c r="AP211" t="s">
        <v>496</v>
      </c>
    </row>
    <row r="212" spans="1:42" x14ac:dyDescent="0.35">
      <c r="A212" t="s">
        <v>413</v>
      </c>
      <c r="B212" t="s">
        <v>10</v>
      </c>
      <c r="C212" s="1" t="s">
        <v>509</v>
      </c>
      <c r="D212">
        <v>0</v>
      </c>
      <c r="E212">
        <v>8</v>
      </c>
      <c r="F212">
        <v>0</v>
      </c>
      <c r="G212">
        <v>6</v>
      </c>
      <c r="H212">
        <f>Table1[[#This Row],[Games Before Injury]]*Table1[[#This Row],[Minutes per Game]]</f>
        <v>876.6262295081965</v>
      </c>
      <c r="I212">
        <v>26</v>
      </c>
      <c r="J212">
        <f>Table1[[#This Row],[Minutes]]/Table1[[#This Row],[Games Played]]</f>
        <v>33.716393442622945</v>
      </c>
      <c r="K212" s="1">
        <v>43084</v>
      </c>
      <c r="L212" s="1">
        <v>43087</v>
      </c>
      <c r="M212" s="1">
        <v>43030</v>
      </c>
      <c r="N212" s="1">
        <v>43259</v>
      </c>
      <c r="O212">
        <v>1</v>
      </c>
      <c r="P212">
        <f>DATEDIF(Table1[[#This Row],[Birth Date]],Table1[[#This Row],[Date Returned]],"y")</f>
        <v>25</v>
      </c>
      <c r="Q212" t="s">
        <v>501</v>
      </c>
      <c r="R212" t="s">
        <v>12</v>
      </c>
      <c r="S212">
        <f>DATEDIF(Table1[[#This Row],[Date Occurred]],Table1[[#This Row],[Date Returned]],"d")</f>
        <v>3</v>
      </c>
      <c r="T212">
        <v>61</v>
      </c>
      <c r="U212" s="5">
        <v>2056.6999999999998</v>
      </c>
      <c r="V212" s="5">
        <v>341</v>
      </c>
      <c r="W212" s="5">
        <v>805</v>
      </c>
      <c r="X212" s="5">
        <v>136</v>
      </c>
      <c r="Y212" s="5">
        <v>360</v>
      </c>
      <c r="Z212" s="5">
        <v>102</v>
      </c>
      <c r="AA212" s="5">
        <v>159</v>
      </c>
      <c r="AB212" s="5">
        <v>109</v>
      </c>
      <c r="AC212" s="5">
        <v>152</v>
      </c>
      <c r="AD212" s="5">
        <v>27</v>
      </c>
      <c r="AE212" s="5">
        <v>118</v>
      </c>
      <c r="AF212" s="5">
        <v>145</v>
      </c>
      <c r="AG212" s="5">
        <v>242</v>
      </c>
      <c r="AH212" s="5">
        <v>74</v>
      </c>
      <c r="AI212" s="5">
        <v>16</v>
      </c>
      <c r="AJ212" s="5">
        <v>920</v>
      </c>
      <c r="AK212">
        <v>1992</v>
      </c>
      <c r="AL212" t="s">
        <v>483</v>
      </c>
      <c r="AM212" s="1">
        <v>33817</v>
      </c>
      <c r="AN212">
        <v>193</v>
      </c>
      <c r="AO212">
        <v>200</v>
      </c>
      <c r="AP212" t="s">
        <v>496</v>
      </c>
    </row>
    <row r="213" spans="1:42" x14ac:dyDescent="0.35">
      <c r="A213" t="s">
        <v>413</v>
      </c>
      <c r="B213" t="s">
        <v>415</v>
      </c>
      <c r="C213" s="1" t="s">
        <v>509</v>
      </c>
      <c r="D213">
        <v>0</v>
      </c>
      <c r="E213">
        <v>8</v>
      </c>
      <c r="F213">
        <v>0</v>
      </c>
      <c r="G213">
        <v>6</v>
      </c>
      <c r="H213">
        <f>Table1[[#This Row],[Games Before Injury]]*Table1[[#This Row],[Minutes per Game]]</f>
        <v>202.29836065573767</v>
      </c>
      <c r="I213">
        <v>6</v>
      </c>
      <c r="J213">
        <f>Table1[[#This Row],[Minutes]]/Table1[[#This Row],[Games Played]]</f>
        <v>33.716393442622945</v>
      </c>
      <c r="K213" s="1">
        <v>43099</v>
      </c>
      <c r="L213" s="1">
        <v>43100</v>
      </c>
      <c r="M213" s="1">
        <v>43030</v>
      </c>
      <c r="N213" s="1">
        <v>43259</v>
      </c>
      <c r="O213">
        <v>2</v>
      </c>
      <c r="P213">
        <f>DATEDIF(Table1[[#This Row],[Birth Date]],Table1[[#This Row],[Date Returned]],"y")</f>
        <v>25</v>
      </c>
      <c r="Q213" t="s">
        <v>32</v>
      </c>
      <c r="R213" t="s">
        <v>9</v>
      </c>
      <c r="S213">
        <f>DATEDIF(Table1[[#This Row],[Date Occurred]],Table1[[#This Row],[Date Returned]],"d")</f>
        <v>1</v>
      </c>
      <c r="T213">
        <v>61</v>
      </c>
      <c r="U213" s="5">
        <v>2056.6999999999998</v>
      </c>
      <c r="V213" s="5">
        <v>341</v>
      </c>
      <c r="W213" s="5">
        <v>805</v>
      </c>
      <c r="X213" s="5">
        <v>136</v>
      </c>
      <c r="Y213" s="5">
        <v>360</v>
      </c>
      <c r="Z213" s="5">
        <v>102</v>
      </c>
      <c r="AA213" s="5">
        <v>159</v>
      </c>
      <c r="AB213" s="5">
        <v>109</v>
      </c>
      <c r="AC213" s="5">
        <v>152</v>
      </c>
      <c r="AD213" s="5">
        <v>27</v>
      </c>
      <c r="AE213" s="5">
        <v>118</v>
      </c>
      <c r="AF213" s="5">
        <v>145</v>
      </c>
      <c r="AG213" s="5">
        <v>242</v>
      </c>
      <c r="AH213" s="5">
        <v>74</v>
      </c>
      <c r="AI213" s="5">
        <v>16</v>
      </c>
      <c r="AJ213" s="5">
        <v>920</v>
      </c>
      <c r="AK213">
        <v>1992</v>
      </c>
      <c r="AL213" t="s">
        <v>483</v>
      </c>
      <c r="AM213" s="1">
        <v>33817</v>
      </c>
      <c r="AN213">
        <v>193</v>
      </c>
      <c r="AO213">
        <v>200</v>
      </c>
      <c r="AP213" t="s">
        <v>496</v>
      </c>
    </row>
    <row r="214" spans="1:42" x14ac:dyDescent="0.35">
      <c r="A214" t="s">
        <v>413</v>
      </c>
      <c r="B214" t="s">
        <v>28</v>
      </c>
      <c r="C214" s="1" t="s">
        <v>509</v>
      </c>
      <c r="D214">
        <v>0</v>
      </c>
      <c r="E214">
        <v>8</v>
      </c>
      <c r="F214">
        <v>0</v>
      </c>
      <c r="G214">
        <v>6</v>
      </c>
      <c r="H214">
        <f>Table1[[#This Row],[Games Before Injury]]*Table1[[#This Row],[Minutes per Game]]</f>
        <v>33.716393442622945</v>
      </c>
      <c r="I214">
        <v>1</v>
      </c>
      <c r="J214">
        <f>Table1[[#This Row],[Minutes]]/Table1[[#This Row],[Games Played]]</f>
        <v>33.716393442622945</v>
      </c>
      <c r="K214" s="1">
        <v>43104</v>
      </c>
      <c r="L214" s="1">
        <v>43140</v>
      </c>
      <c r="M214" s="1">
        <v>43030</v>
      </c>
      <c r="N214" s="1">
        <v>43259</v>
      </c>
      <c r="O214">
        <v>3</v>
      </c>
      <c r="P214">
        <f>DATEDIF(Table1[[#This Row],[Birth Date]],Table1[[#This Row],[Date Returned]],"y")</f>
        <v>25</v>
      </c>
      <c r="Q214" t="s">
        <v>501</v>
      </c>
      <c r="R214" t="s">
        <v>9</v>
      </c>
      <c r="S214">
        <f>DATEDIF(Table1[[#This Row],[Date Occurred]],Table1[[#This Row],[Date Returned]],"d")</f>
        <v>36</v>
      </c>
      <c r="T214">
        <v>61</v>
      </c>
      <c r="U214" s="5">
        <v>2056.6999999999998</v>
      </c>
      <c r="V214" s="5">
        <v>341</v>
      </c>
      <c r="W214" s="5">
        <v>805</v>
      </c>
      <c r="X214" s="5">
        <v>136</v>
      </c>
      <c r="Y214" s="5">
        <v>360</v>
      </c>
      <c r="Z214" s="5">
        <v>102</v>
      </c>
      <c r="AA214" s="5">
        <v>159</v>
      </c>
      <c r="AB214" s="5">
        <v>109</v>
      </c>
      <c r="AC214" s="5">
        <v>152</v>
      </c>
      <c r="AD214" s="5">
        <v>27</v>
      </c>
      <c r="AE214" s="5">
        <v>118</v>
      </c>
      <c r="AF214" s="5">
        <v>145</v>
      </c>
      <c r="AG214" s="5">
        <v>242</v>
      </c>
      <c r="AH214" s="5">
        <v>74</v>
      </c>
      <c r="AI214" s="5">
        <v>16</v>
      </c>
      <c r="AJ214" s="5">
        <v>920</v>
      </c>
      <c r="AK214">
        <v>1992</v>
      </c>
      <c r="AL214" t="s">
        <v>483</v>
      </c>
      <c r="AM214" s="1">
        <v>33817</v>
      </c>
      <c r="AN214">
        <v>193</v>
      </c>
      <c r="AO214">
        <v>200</v>
      </c>
      <c r="AP214" t="s">
        <v>496</v>
      </c>
    </row>
    <row r="215" spans="1:42" x14ac:dyDescent="0.35">
      <c r="A215" t="s">
        <v>413</v>
      </c>
      <c r="B215" t="s">
        <v>35</v>
      </c>
      <c r="C215" s="1" t="s">
        <v>506</v>
      </c>
      <c r="D215">
        <v>0</v>
      </c>
      <c r="E215">
        <v>5</v>
      </c>
      <c r="F215">
        <v>0</v>
      </c>
      <c r="G215">
        <v>3</v>
      </c>
      <c r="H215">
        <f>Table1[[#This Row],[Games Before Injury]]*Table1[[#This Row],[Minutes per Game]]</f>
        <v>1028.2894736842104</v>
      </c>
      <c r="I215">
        <v>50</v>
      </c>
      <c r="J215">
        <f>Table1[[#This Row],[Minutes]]/Table1[[#This Row],[Games Played]]</f>
        <v>20.565789473684209</v>
      </c>
      <c r="K215" s="1">
        <v>42054</v>
      </c>
      <c r="L215" s="1">
        <v>42056</v>
      </c>
      <c r="M215" s="1">
        <v>41940</v>
      </c>
      <c r="N215" s="1">
        <v>42171</v>
      </c>
      <c r="O215">
        <v>1</v>
      </c>
      <c r="P215">
        <f>DATEDIF(Table1[[#This Row],[Birth Date]],Table1[[#This Row],[Date Returned]],"y")</f>
        <v>22</v>
      </c>
      <c r="Q215" t="s">
        <v>501</v>
      </c>
      <c r="R215" t="s">
        <v>9</v>
      </c>
      <c r="S215">
        <f>DATEDIF(Table1[[#This Row],[Date Occurred]],Table1[[#This Row],[Date Returned]],"d")</f>
        <v>2</v>
      </c>
      <c r="T215">
        <v>76</v>
      </c>
      <c r="U215" s="5">
        <v>1563</v>
      </c>
      <c r="V215" s="5">
        <v>203</v>
      </c>
      <c r="W215" s="5">
        <v>496</v>
      </c>
      <c r="X215" s="5">
        <v>39</v>
      </c>
      <c r="Y215" s="5">
        <v>131</v>
      </c>
      <c r="Z215" s="5">
        <v>85</v>
      </c>
      <c r="AA215" s="5">
        <v>126</v>
      </c>
      <c r="AB215" s="5">
        <v>65</v>
      </c>
      <c r="AC215" s="5">
        <v>146</v>
      </c>
      <c r="AD215" s="5">
        <v>27</v>
      </c>
      <c r="AE215" s="5">
        <v>125</v>
      </c>
      <c r="AF215" s="5">
        <v>152</v>
      </c>
      <c r="AG215" s="5">
        <v>155</v>
      </c>
      <c r="AH215" s="5">
        <v>48</v>
      </c>
      <c r="AI215" s="5">
        <v>14</v>
      </c>
      <c r="AJ215" s="5">
        <v>530</v>
      </c>
      <c r="AK215">
        <v>1992</v>
      </c>
      <c r="AL215" t="s">
        <v>483</v>
      </c>
      <c r="AM215" s="1">
        <v>33817</v>
      </c>
      <c r="AN215">
        <v>193</v>
      </c>
      <c r="AO215">
        <v>200</v>
      </c>
      <c r="AP215" t="s">
        <v>496</v>
      </c>
    </row>
    <row r="216" spans="1:42" x14ac:dyDescent="0.35">
      <c r="A216" t="s">
        <v>413</v>
      </c>
      <c r="B216" t="s">
        <v>10</v>
      </c>
      <c r="C216" s="1" t="s">
        <v>508</v>
      </c>
      <c r="D216">
        <v>0</v>
      </c>
      <c r="E216">
        <v>7</v>
      </c>
      <c r="F216">
        <v>0</v>
      </c>
      <c r="G216">
        <v>5</v>
      </c>
      <c r="H216">
        <f>Table1[[#This Row],[Games Before Injury]]*Table1[[#This Row],[Minutes per Game]]</f>
        <v>666.09729729729736</v>
      </c>
      <c r="I216">
        <v>24</v>
      </c>
      <c r="J216">
        <f>Table1[[#This Row],[Minutes]]/Table1[[#This Row],[Games Played]]</f>
        <v>27.754054054054055</v>
      </c>
      <c r="K216" s="1">
        <v>42715</v>
      </c>
      <c r="L216" s="1">
        <v>42718</v>
      </c>
      <c r="M216" s="1">
        <v>42668</v>
      </c>
      <c r="N216" s="1">
        <v>42898</v>
      </c>
      <c r="O216">
        <v>2</v>
      </c>
      <c r="P216">
        <f>DATEDIF(Table1[[#This Row],[Birth Date]],Table1[[#This Row],[Date Returned]],"y")</f>
        <v>24</v>
      </c>
      <c r="Q216" t="s">
        <v>501</v>
      </c>
      <c r="R216" t="s">
        <v>12</v>
      </c>
      <c r="S216">
        <f>DATEDIF(Table1[[#This Row],[Date Occurred]],Table1[[#This Row],[Date Returned]],"d")</f>
        <v>3</v>
      </c>
      <c r="T216">
        <v>74</v>
      </c>
      <c r="U216" s="5">
        <v>2053.8000000000002</v>
      </c>
      <c r="V216" s="5">
        <v>323</v>
      </c>
      <c r="W216" s="5">
        <v>731</v>
      </c>
      <c r="X216" s="5">
        <v>111</v>
      </c>
      <c r="Y216" s="5">
        <v>299</v>
      </c>
      <c r="Z216" s="5">
        <v>132</v>
      </c>
      <c r="AA216" s="5">
        <v>191</v>
      </c>
      <c r="AB216" s="5">
        <v>115</v>
      </c>
      <c r="AC216" s="5">
        <v>187</v>
      </c>
      <c r="AD216" s="5">
        <v>20</v>
      </c>
      <c r="AE216" s="5">
        <v>141</v>
      </c>
      <c r="AF216" s="5">
        <v>161</v>
      </c>
      <c r="AG216" s="5">
        <v>204</v>
      </c>
      <c r="AH216" s="5">
        <v>48</v>
      </c>
      <c r="AI216" s="5">
        <v>10</v>
      </c>
      <c r="AJ216" s="5">
        <v>889</v>
      </c>
      <c r="AK216">
        <v>1992</v>
      </c>
      <c r="AL216" t="s">
        <v>483</v>
      </c>
      <c r="AM216" s="1">
        <v>33817</v>
      </c>
      <c r="AN216">
        <v>193</v>
      </c>
      <c r="AO216">
        <v>200</v>
      </c>
      <c r="AP216" t="s">
        <v>496</v>
      </c>
    </row>
    <row r="217" spans="1:42" x14ac:dyDescent="0.35">
      <c r="A217" t="s">
        <v>413</v>
      </c>
      <c r="B217" t="s">
        <v>17</v>
      </c>
      <c r="C217" s="1" t="s">
        <v>508</v>
      </c>
      <c r="D217">
        <v>0</v>
      </c>
      <c r="E217">
        <v>7</v>
      </c>
      <c r="F217">
        <v>0</v>
      </c>
      <c r="G217">
        <v>5</v>
      </c>
      <c r="H217">
        <f>Table1[[#This Row],[Games Before Injury]]*Table1[[#This Row],[Minutes per Game]]</f>
        <v>1720.7513513513513</v>
      </c>
      <c r="I217">
        <v>62</v>
      </c>
      <c r="J217">
        <f>Table1[[#This Row],[Minutes]]/Table1[[#This Row],[Games Played]]</f>
        <v>27.754054054054055</v>
      </c>
      <c r="K217" s="1">
        <v>42830</v>
      </c>
      <c r="L217" s="1">
        <v>42850</v>
      </c>
      <c r="M217" s="1">
        <v>42668</v>
      </c>
      <c r="N217" s="1">
        <v>42898</v>
      </c>
      <c r="O217">
        <v>1</v>
      </c>
      <c r="P217">
        <f>DATEDIF(Table1[[#This Row],[Birth Date]],Table1[[#This Row],[Date Returned]],"y")</f>
        <v>24</v>
      </c>
      <c r="Q217" t="s">
        <v>501</v>
      </c>
      <c r="R217" t="s">
        <v>19</v>
      </c>
      <c r="S217">
        <f>DATEDIF(Table1[[#This Row],[Date Occurred]],Table1[[#This Row],[Date Returned]],"d")</f>
        <v>20</v>
      </c>
      <c r="T217">
        <v>74</v>
      </c>
      <c r="U217" s="5">
        <v>2053.8000000000002</v>
      </c>
      <c r="V217" s="5">
        <v>323</v>
      </c>
      <c r="W217" s="5">
        <v>731</v>
      </c>
      <c r="X217" s="5">
        <v>111</v>
      </c>
      <c r="Y217" s="5">
        <v>299</v>
      </c>
      <c r="Z217" s="5">
        <v>132</v>
      </c>
      <c r="AA217" s="5">
        <v>191</v>
      </c>
      <c r="AB217" s="5">
        <v>115</v>
      </c>
      <c r="AC217" s="5">
        <v>187</v>
      </c>
      <c r="AD217" s="5">
        <v>20</v>
      </c>
      <c r="AE217" s="5">
        <v>141</v>
      </c>
      <c r="AF217" s="5">
        <v>161</v>
      </c>
      <c r="AG217" s="5">
        <v>204</v>
      </c>
      <c r="AH217" s="5">
        <v>48</v>
      </c>
      <c r="AI217" s="5">
        <v>10</v>
      </c>
      <c r="AJ217" s="5">
        <v>889</v>
      </c>
      <c r="AK217">
        <v>1992</v>
      </c>
      <c r="AL217" t="s">
        <v>483</v>
      </c>
      <c r="AM217" s="1">
        <v>33817</v>
      </c>
      <c r="AN217">
        <v>193</v>
      </c>
      <c r="AO217">
        <v>200</v>
      </c>
      <c r="AP217" t="s">
        <v>496</v>
      </c>
    </row>
    <row r="218" spans="1:42" x14ac:dyDescent="0.35">
      <c r="A218" t="s">
        <v>413</v>
      </c>
      <c r="B218" t="s">
        <v>49</v>
      </c>
      <c r="C218" s="1" t="s">
        <v>511</v>
      </c>
      <c r="D218">
        <v>0</v>
      </c>
      <c r="E218">
        <v>10</v>
      </c>
      <c r="F218">
        <v>0</v>
      </c>
      <c r="G218">
        <v>8</v>
      </c>
      <c r="H218">
        <f>Table1[[#This Row],[Games Before Injury]]*Table1[[#This Row],[Minutes per Game]]</f>
        <v>890.7088235294118</v>
      </c>
      <c r="I218">
        <v>38</v>
      </c>
      <c r="J218">
        <f>Table1[[#This Row],[Minutes]]/Table1[[#This Row],[Games Played]]</f>
        <v>23.439705882352943</v>
      </c>
      <c r="K218" s="1">
        <v>43847</v>
      </c>
      <c r="L218" s="1">
        <v>43852</v>
      </c>
      <c r="M218" s="1">
        <v>43760</v>
      </c>
      <c r="N218" s="1">
        <v>44115</v>
      </c>
      <c r="O218">
        <v>2</v>
      </c>
      <c r="P218">
        <f>DATEDIF(Table1[[#This Row],[Birth Date]],Table1[[#This Row],[Date Returned]],"y")</f>
        <v>27</v>
      </c>
      <c r="Q218" t="s">
        <v>501</v>
      </c>
      <c r="R218" t="s">
        <v>16</v>
      </c>
      <c r="S218">
        <f>DATEDIF(Table1[[#This Row],[Date Occurred]],Table1[[#This Row],[Date Returned]],"d")</f>
        <v>5</v>
      </c>
      <c r="T218">
        <v>68</v>
      </c>
      <c r="U218" s="5">
        <v>1593.9</v>
      </c>
      <c r="V218" s="5">
        <v>211</v>
      </c>
      <c r="W218" s="5">
        <v>501</v>
      </c>
      <c r="X218" s="5">
        <v>96</v>
      </c>
      <c r="Y218" s="5">
        <v>270</v>
      </c>
      <c r="Z218" s="5">
        <v>78</v>
      </c>
      <c r="AA218" s="5">
        <v>111</v>
      </c>
      <c r="AB218" s="5">
        <v>50</v>
      </c>
      <c r="AC218" s="5">
        <v>129</v>
      </c>
      <c r="AD218" s="5">
        <v>27</v>
      </c>
      <c r="AE218" s="5">
        <v>148</v>
      </c>
      <c r="AF218" s="5">
        <v>175</v>
      </c>
      <c r="AG218" s="5">
        <v>113</v>
      </c>
      <c r="AH218" s="5">
        <v>49</v>
      </c>
      <c r="AI218" s="5">
        <v>10</v>
      </c>
      <c r="AJ218" s="5">
        <v>596</v>
      </c>
      <c r="AK218">
        <v>1992</v>
      </c>
      <c r="AL218" t="s">
        <v>483</v>
      </c>
      <c r="AM218" s="1">
        <v>33817</v>
      </c>
      <c r="AN218">
        <v>193</v>
      </c>
      <c r="AO218">
        <v>200</v>
      </c>
      <c r="AP218" t="s">
        <v>496</v>
      </c>
    </row>
    <row r="219" spans="1:42" x14ac:dyDescent="0.35">
      <c r="A219" t="s">
        <v>409</v>
      </c>
      <c r="B219" t="s">
        <v>411</v>
      </c>
      <c r="C219" s="1" t="s">
        <v>506</v>
      </c>
      <c r="D219">
        <v>0</v>
      </c>
      <c r="E219">
        <v>5</v>
      </c>
      <c r="F219">
        <v>0</v>
      </c>
      <c r="G219">
        <v>5</v>
      </c>
      <c r="H219">
        <f>Table1[[#This Row],[Games Before Injury]]*Table1[[#This Row],[Minutes per Game]]</f>
        <v>1828.5818181818181</v>
      </c>
      <c r="I219">
        <v>58</v>
      </c>
      <c r="J219">
        <f>Table1[[#This Row],[Minutes]]/Table1[[#This Row],[Games Played]]</f>
        <v>31.527272727272727</v>
      </c>
      <c r="K219" s="1">
        <v>42069</v>
      </c>
      <c r="L219" s="1">
        <v>42074</v>
      </c>
      <c r="M219" s="1">
        <v>41940</v>
      </c>
      <c r="N219" s="1">
        <v>42171</v>
      </c>
      <c r="O219">
        <v>1</v>
      </c>
      <c r="P219">
        <f>DATEDIF(Table1[[#This Row],[Birth Date]],Table1[[#This Row],[Date Returned]],"y")</f>
        <v>24</v>
      </c>
      <c r="Q219" t="s">
        <v>501</v>
      </c>
      <c r="R219" t="s">
        <v>44</v>
      </c>
      <c r="S219">
        <f>DATEDIF(Table1[[#This Row],[Date Occurred]],Table1[[#This Row],[Date Returned]],"d")</f>
        <v>5</v>
      </c>
      <c r="T219">
        <v>77</v>
      </c>
      <c r="U219" s="5">
        <v>2427.6</v>
      </c>
      <c r="V219" s="5">
        <v>434</v>
      </c>
      <c r="W219" s="5">
        <v>1012</v>
      </c>
      <c r="X219" s="5">
        <v>124</v>
      </c>
      <c r="Y219" s="5">
        <v>352</v>
      </c>
      <c r="Z219" s="5">
        <v>79</v>
      </c>
      <c r="AA219" s="5">
        <v>100</v>
      </c>
      <c r="AB219" s="5">
        <v>109</v>
      </c>
      <c r="AC219" s="5">
        <v>177</v>
      </c>
      <c r="AD219" s="5">
        <v>46</v>
      </c>
      <c r="AE219" s="5">
        <v>195</v>
      </c>
      <c r="AF219" s="5">
        <v>241</v>
      </c>
      <c r="AG219" s="5">
        <v>135</v>
      </c>
      <c r="AH219" s="5">
        <v>82</v>
      </c>
      <c r="AI219" s="5">
        <v>15</v>
      </c>
      <c r="AJ219" s="5">
        <v>1071</v>
      </c>
      <c r="AK219">
        <v>1990</v>
      </c>
      <c r="AL219" t="s">
        <v>488</v>
      </c>
      <c r="AM219" s="1">
        <v>33203</v>
      </c>
      <c r="AN219">
        <v>188</v>
      </c>
      <c r="AO219">
        <v>180</v>
      </c>
      <c r="AP219" t="s">
        <v>496</v>
      </c>
    </row>
    <row r="220" spans="1:42" x14ac:dyDescent="0.35">
      <c r="A220" t="s">
        <v>409</v>
      </c>
      <c r="B220" t="s">
        <v>407</v>
      </c>
      <c r="C220" s="1" t="s">
        <v>506</v>
      </c>
      <c r="D220">
        <v>0</v>
      </c>
      <c r="E220">
        <v>5</v>
      </c>
      <c r="F220">
        <v>0</v>
      </c>
      <c r="G220">
        <v>5</v>
      </c>
      <c r="H220">
        <f>Table1[[#This Row],[Games Before Injury]]*Table1[[#This Row],[Minutes per Game]]</f>
        <v>1292.6181818181817</v>
      </c>
      <c r="I220">
        <v>41</v>
      </c>
      <c r="J220">
        <f>Table1[[#This Row],[Minutes]]/Table1[[#This Row],[Games Played]]</f>
        <v>31.527272727272727</v>
      </c>
      <c r="K220" s="1">
        <v>42109</v>
      </c>
      <c r="L220" s="1">
        <v>42113</v>
      </c>
      <c r="M220" s="1">
        <v>41940</v>
      </c>
      <c r="N220" s="1">
        <v>42171</v>
      </c>
      <c r="O220">
        <v>1</v>
      </c>
      <c r="P220">
        <f>DATEDIF(Table1[[#This Row],[Birth Date]],Table1[[#This Row],[Date Returned]],"y")</f>
        <v>24</v>
      </c>
      <c r="Q220" t="s">
        <v>501</v>
      </c>
      <c r="R220" t="s">
        <v>19</v>
      </c>
      <c r="S220">
        <f>DATEDIF(Table1[[#This Row],[Date Occurred]],Table1[[#This Row],[Date Returned]],"d")</f>
        <v>4</v>
      </c>
      <c r="T220">
        <v>77</v>
      </c>
      <c r="U220" s="5">
        <v>2427.6</v>
      </c>
      <c r="V220" s="5">
        <v>434</v>
      </c>
      <c r="W220" s="5">
        <v>1012</v>
      </c>
      <c r="X220" s="5">
        <v>124</v>
      </c>
      <c r="Y220" s="5">
        <v>352</v>
      </c>
      <c r="Z220" s="5">
        <v>79</v>
      </c>
      <c r="AA220" s="5">
        <v>100</v>
      </c>
      <c r="AB220" s="5">
        <v>109</v>
      </c>
      <c r="AC220" s="5">
        <v>177</v>
      </c>
      <c r="AD220" s="5">
        <v>46</v>
      </c>
      <c r="AE220" s="5">
        <v>195</v>
      </c>
      <c r="AF220" s="5">
        <v>241</v>
      </c>
      <c r="AG220" s="5">
        <v>135</v>
      </c>
      <c r="AH220" s="5">
        <v>82</v>
      </c>
      <c r="AI220" s="5">
        <v>15</v>
      </c>
      <c r="AJ220" s="5">
        <v>1071</v>
      </c>
      <c r="AK220">
        <v>1990</v>
      </c>
      <c r="AL220" t="s">
        <v>488</v>
      </c>
      <c r="AM220" s="1">
        <v>33203</v>
      </c>
      <c r="AN220">
        <v>188</v>
      </c>
      <c r="AO220">
        <v>180</v>
      </c>
      <c r="AP220" t="s">
        <v>496</v>
      </c>
    </row>
    <row r="221" spans="1:42" x14ac:dyDescent="0.35">
      <c r="A221" t="s">
        <v>409</v>
      </c>
      <c r="B221" t="s">
        <v>334</v>
      </c>
      <c r="C221" s="1" t="s">
        <v>507</v>
      </c>
      <c r="D221">
        <v>0</v>
      </c>
      <c r="E221">
        <v>6</v>
      </c>
      <c r="F221">
        <v>0</v>
      </c>
      <c r="G221">
        <v>6</v>
      </c>
      <c r="H221">
        <f>Table1[[#This Row],[Games Before Injury]]*Table1[[#This Row],[Minutes per Game]]</f>
        <v>200.21842105263158</v>
      </c>
      <c r="I221">
        <v>6</v>
      </c>
      <c r="J221">
        <f>Table1[[#This Row],[Minutes]]/Table1[[#This Row],[Games Played]]</f>
        <v>33.369736842105262</v>
      </c>
      <c r="K221" s="1">
        <v>42319</v>
      </c>
      <c r="L221" s="1">
        <v>42321</v>
      </c>
      <c r="M221" s="1">
        <v>42304</v>
      </c>
      <c r="N221" s="1">
        <v>42540</v>
      </c>
      <c r="O221">
        <v>2</v>
      </c>
      <c r="P221">
        <f>DATEDIF(Table1[[#This Row],[Birth Date]],Table1[[#This Row],[Date Returned]],"y")</f>
        <v>24</v>
      </c>
      <c r="Q221" t="s">
        <v>501</v>
      </c>
      <c r="R221" t="s">
        <v>19</v>
      </c>
      <c r="S221">
        <f>DATEDIF(Table1[[#This Row],[Date Occurred]],Table1[[#This Row],[Date Returned]],"d")</f>
        <v>2</v>
      </c>
      <c r="T221">
        <v>76</v>
      </c>
      <c r="U221" s="5">
        <v>2536.1</v>
      </c>
      <c r="V221" s="5">
        <v>456</v>
      </c>
      <c r="W221" s="5">
        <v>1019</v>
      </c>
      <c r="X221" s="5">
        <v>147</v>
      </c>
      <c r="Y221" s="5">
        <v>407</v>
      </c>
      <c r="Z221" s="5">
        <v>96</v>
      </c>
      <c r="AA221" s="5">
        <v>123</v>
      </c>
      <c r="AB221" s="5">
        <v>109</v>
      </c>
      <c r="AC221" s="5">
        <v>164</v>
      </c>
      <c r="AD221" s="5">
        <v>48</v>
      </c>
      <c r="AE221" s="5">
        <v>172</v>
      </c>
      <c r="AF221" s="5">
        <v>220</v>
      </c>
      <c r="AG221" s="5">
        <v>158</v>
      </c>
      <c r="AH221" s="5">
        <v>117</v>
      </c>
      <c r="AI221" s="5">
        <v>19</v>
      </c>
      <c r="AJ221" s="5">
        <v>1155</v>
      </c>
      <c r="AK221">
        <v>1990</v>
      </c>
      <c r="AL221" t="s">
        <v>488</v>
      </c>
      <c r="AM221" s="1">
        <v>33203</v>
      </c>
      <c r="AN221">
        <v>188</v>
      </c>
      <c r="AO221">
        <v>180</v>
      </c>
      <c r="AP221" t="s">
        <v>496</v>
      </c>
    </row>
    <row r="222" spans="1:42" x14ac:dyDescent="0.35">
      <c r="A222" t="s">
        <v>409</v>
      </c>
      <c r="B222" t="s">
        <v>29</v>
      </c>
      <c r="C222" s="1" t="s">
        <v>507</v>
      </c>
      <c r="D222">
        <v>0</v>
      </c>
      <c r="E222">
        <v>6</v>
      </c>
      <c r="F222">
        <v>0</v>
      </c>
      <c r="G222">
        <v>6</v>
      </c>
      <c r="H222">
        <f>Table1[[#This Row],[Games Before Injury]]*Table1[[#This Row],[Minutes per Game]]</f>
        <v>867.61315789473679</v>
      </c>
      <c r="I222">
        <v>26</v>
      </c>
      <c r="J222">
        <f>Table1[[#This Row],[Minutes]]/Table1[[#This Row],[Games Played]]</f>
        <v>33.369736842105262</v>
      </c>
      <c r="K222" s="1">
        <v>42371</v>
      </c>
      <c r="L222" s="1">
        <v>42379</v>
      </c>
      <c r="M222" s="1">
        <v>42304</v>
      </c>
      <c r="N222" s="1">
        <v>42540</v>
      </c>
      <c r="O222">
        <v>3</v>
      </c>
      <c r="P222">
        <f>DATEDIF(Table1[[#This Row],[Birth Date]],Table1[[#This Row],[Date Returned]],"y")</f>
        <v>25</v>
      </c>
      <c r="Q222" t="s">
        <v>501</v>
      </c>
      <c r="R222" t="s">
        <v>19</v>
      </c>
      <c r="S222">
        <f>DATEDIF(Table1[[#This Row],[Date Occurred]],Table1[[#This Row],[Date Returned]],"d")</f>
        <v>8</v>
      </c>
      <c r="T222">
        <v>76</v>
      </c>
      <c r="U222" s="5">
        <v>2536.1</v>
      </c>
      <c r="V222" s="5">
        <v>456</v>
      </c>
      <c r="W222" s="5">
        <v>1019</v>
      </c>
      <c r="X222" s="5">
        <v>147</v>
      </c>
      <c r="Y222" s="5">
        <v>407</v>
      </c>
      <c r="Z222" s="5">
        <v>96</v>
      </c>
      <c r="AA222" s="5">
        <v>123</v>
      </c>
      <c r="AB222" s="5">
        <v>109</v>
      </c>
      <c r="AC222" s="5">
        <v>164</v>
      </c>
      <c r="AD222" s="5">
        <v>48</v>
      </c>
      <c r="AE222" s="5">
        <v>172</v>
      </c>
      <c r="AF222" s="5">
        <v>220</v>
      </c>
      <c r="AG222" s="5">
        <v>158</v>
      </c>
      <c r="AH222" s="5">
        <v>117</v>
      </c>
      <c r="AI222" s="5">
        <v>19</v>
      </c>
      <c r="AJ222" s="5">
        <v>1155</v>
      </c>
      <c r="AK222">
        <v>1990</v>
      </c>
      <c r="AL222" t="s">
        <v>488</v>
      </c>
      <c r="AM222" s="1">
        <v>33203</v>
      </c>
      <c r="AN222">
        <v>188</v>
      </c>
      <c r="AO222">
        <v>180</v>
      </c>
      <c r="AP222" t="s">
        <v>496</v>
      </c>
    </row>
    <row r="223" spans="1:42" x14ac:dyDescent="0.35">
      <c r="A223" t="s">
        <v>409</v>
      </c>
      <c r="B223" t="s">
        <v>23</v>
      </c>
      <c r="C223" s="1" t="s">
        <v>507</v>
      </c>
      <c r="D223">
        <v>0</v>
      </c>
      <c r="E223">
        <v>6</v>
      </c>
      <c r="F223">
        <v>0</v>
      </c>
      <c r="G223">
        <v>6</v>
      </c>
      <c r="H223">
        <f>Table1[[#This Row],[Games Before Injury]]*Table1[[#This Row],[Minutes per Game]]</f>
        <v>1334.7894736842104</v>
      </c>
      <c r="I223">
        <v>40</v>
      </c>
      <c r="J223">
        <f>Table1[[#This Row],[Minutes]]/Table1[[#This Row],[Games Played]]</f>
        <v>33.369736842105262</v>
      </c>
      <c r="K223" s="1">
        <v>42479</v>
      </c>
      <c r="L223" s="1">
        <v>42540</v>
      </c>
      <c r="M223" s="1">
        <v>42304</v>
      </c>
      <c r="N223" s="1">
        <v>42540</v>
      </c>
      <c r="O223">
        <v>4</v>
      </c>
      <c r="P223">
        <f>DATEDIF(Table1[[#This Row],[Birth Date]],Table1[[#This Row],[Date Returned]],"y")</f>
        <v>25</v>
      </c>
      <c r="Q223" t="s">
        <v>11</v>
      </c>
      <c r="R223" t="s">
        <v>19</v>
      </c>
      <c r="S223">
        <f>DATEDIF(Table1[[#This Row],[Date Occurred]],Table1[[#This Row],[Date Returned]],"d")</f>
        <v>61</v>
      </c>
      <c r="T223">
        <v>76</v>
      </c>
      <c r="U223" s="5">
        <v>2536.1</v>
      </c>
      <c r="V223" s="5">
        <v>456</v>
      </c>
      <c r="W223" s="5">
        <v>1019</v>
      </c>
      <c r="X223" s="5">
        <v>147</v>
      </c>
      <c r="Y223" s="5">
        <v>407</v>
      </c>
      <c r="Z223" s="5">
        <v>96</v>
      </c>
      <c r="AA223" s="5">
        <v>123</v>
      </c>
      <c r="AB223" s="5">
        <v>109</v>
      </c>
      <c r="AC223" s="5">
        <v>164</v>
      </c>
      <c r="AD223" s="5">
        <v>48</v>
      </c>
      <c r="AE223" s="5">
        <v>172</v>
      </c>
      <c r="AF223" s="5">
        <v>220</v>
      </c>
      <c r="AG223" s="5">
        <v>158</v>
      </c>
      <c r="AH223" s="5">
        <v>117</v>
      </c>
      <c r="AI223" s="5">
        <v>19</v>
      </c>
      <c r="AJ223" s="5">
        <v>1155</v>
      </c>
      <c r="AK223">
        <v>1990</v>
      </c>
      <c r="AL223" t="s">
        <v>488</v>
      </c>
      <c r="AM223" s="1">
        <v>33203</v>
      </c>
      <c r="AN223">
        <v>188</v>
      </c>
      <c r="AO223">
        <v>180</v>
      </c>
      <c r="AP223" t="s">
        <v>496</v>
      </c>
    </row>
    <row r="224" spans="1:42" x14ac:dyDescent="0.35">
      <c r="A224" t="s">
        <v>409</v>
      </c>
      <c r="B224" t="s">
        <v>109</v>
      </c>
      <c r="C224" s="1" t="s">
        <v>508</v>
      </c>
      <c r="D224">
        <v>0</v>
      </c>
      <c r="E224">
        <v>7</v>
      </c>
      <c r="F224">
        <v>0</v>
      </c>
      <c r="G224">
        <v>7</v>
      </c>
      <c r="H224">
        <f>Table1[[#This Row],[Games Before Injury]]*Table1[[#This Row],[Minutes per Game]]</f>
        <v>1167.4090909090908</v>
      </c>
      <c r="I224">
        <v>35</v>
      </c>
      <c r="J224">
        <f>Table1[[#This Row],[Minutes]]/Table1[[#This Row],[Games Played]]</f>
        <v>33.354545454545452</v>
      </c>
      <c r="K224" s="1">
        <v>42742</v>
      </c>
      <c r="L224" s="1">
        <v>42751</v>
      </c>
      <c r="M224" s="1">
        <v>42668</v>
      </c>
      <c r="N224" s="1">
        <v>42898</v>
      </c>
      <c r="O224">
        <v>1</v>
      </c>
      <c r="P224">
        <f>DATEDIF(Table1[[#This Row],[Birth Date]],Table1[[#This Row],[Date Returned]],"y")</f>
        <v>26</v>
      </c>
      <c r="Q224" t="s">
        <v>501</v>
      </c>
      <c r="R224" t="s">
        <v>9</v>
      </c>
      <c r="S224">
        <f>DATEDIF(Table1[[#This Row],[Date Occurred]],Table1[[#This Row],[Date Returned]],"d")</f>
        <v>9</v>
      </c>
      <c r="T224">
        <v>55</v>
      </c>
      <c r="U224" s="5">
        <v>1834.5</v>
      </c>
      <c r="V224" s="5">
        <v>359</v>
      </c>
      <c r="W224" s="5">
        <v>775</v>
      </c>
      <c r="X224" s="5">
        <v>108</v>
      </c>
      <c r="Y224" s="5">
        <v>277</v>
      </c>
      <c r="Z224" s="5">
        <v>68</v>
      </c>
      <c r="AA224" s="5">
        <v>93</v>
      </c>
      <c r="AB224" s="5">
        <v>88</v>
      </c>
      <c r="AC224" s="5">
        <v>141</v>
      </c>
      <c r="AD224" s="5">
        <v>65</v>
      </c>
      <c r="AE224" s="5">
        <v>269</v>
      </c>
      <c r="AF224" s="5">
        <v>334</v>
      </c>
      <c r="AG224" s="5">
        <v>121</v>
      </c>
      <c r="AH224" s="5">
        <v>68</v>
      </c>
      <c r="AI224" s="5">
        <v>11</v>
      </c>
      <c r="AJ224" s="5">
        <v>894</v>
      </c>
      <c r="AK224">
        <v>1990</v>
      </c>
      <c r="AL224" t="s">
        <v>488</v>
      </c>
      <c r="AM224" s="1">
        <v>33203</v>
      </c>
      <c r="AN224">
        <v>188</v>
      </c>
      <c r="AO224">
        <v>180</v>
      </c>
      <c r="AP224" t="s">
        <v>496</v>
      </c>
    </row>
    <row r="225" spans="1:42" x14ac:dyDescent="0.35">
      <c r="A225" t="s">
        <v>409</v>
      </c>
      <c r="B225" t="s">
        <v>147</v>
      </c>
      <c r="C225" s="1" t="s">
        <v>508</v>
      </c>
      <c r="D225">
        <v>0</v>
      </c>
      <c r="E225">
        <v>7</v>
      </c>
      <c r="F225">
        <v>0</v>
      </c>
      <c r="G225">
        <v>7</v>
      </c>
      <c r="H225">
        <f>Table1[[#This Row],[Games Before Injury]]*Table1[[#This Row],[Minutes per Game]]</f>
        <v>33.354545454545452</v>
      </c>
      <c r="I225">
        <v>1</v>
      </c>
      <c r="J225">
        <f>Table1[[#This Row],[Minutes]]/Table1[[#This Row],[Games Played]]</f>
        <v>33.354545454545452</v>
      </c>
      <c r="K225" s="1">
        <v>42756</v>
      </c>
      <c r="L225" s="1">
        <v>42793</v>
      </c>
      <c r="M225" s="1">
        <v>42668</v>
      </c>
      <c r="N225" s="1">
        <v>42898</v>
      </c>
      <c r="O225">
        <v>2</v>
      </c>
      <c r="P225">
        <f>DATEDIF(Table1[[#This Row],[Birth Date]],Table1[[#This Row],[Date Returned]],"y")</f>
        <v>26</v>
      </c>
      <c r="Q225" t="s">
        <v>501</v>
      </c>
      <c r="R225" t="s">
        <v>9</v>
      </c>
      <c r="S225">
        <f>DATEDIF(Table1[[#This Row],[Date Occurred]],Table1[[#This Row],[Date Returned]],"d")</f>
        <v>37</v>
      </c>
      <c r="T225">
        <v>55</v>
      </c>
      <c r="U225" s="5">
        <v>1834.5</v>
      </c>
      <c r="V225" s="5">
        <v>359</v>
      </c>
      <c r="W225" s="5">
        <v>775</v>
      </c>
      <c r="X225" s="5">
        <v>108</v>
      </c>
      <c r="Y225" s="5">
        <v>277</v>
      </c>
      <c r="Z225" s="5">
        <v>68</v>
      </c>
      <c r="AA225" s="5">
        <v>93</v>
      </c>
      <c r="AB225" s="5">
        <v>88</v>
      </c>
      <c r="AC225" s="5">
        <v>141</v>
      </c>
      <c r="AD225" s="5">
        <v>65</v>
      </c>
      <c r="AE225" s="5">
        <v>269</v>
      </c>
      <c r="AF225" s="5">
        <v>334</v>
      </c>
      <c r="AG225" s="5">
        <v>121</v>
      </c>
      <c r="AH225" s="5">
        <v>68</v>
      </c>
      <c r="AI225" s="5">
        <v>11</v>
      </c>
      <c r="AJ225" s="5">
        <v>894</v>
      </c>
      <c r="AK225">
        <v>1990</v>
      </c>
      <c r="AL225" t="s">
        <v>488</v>
      </c>
      <c r="AM225" s="1">
        <v>33203</v>
      </c>
      <c r="AN225">
        <v>188</v>
      </c>
      <c r="AO225">
        <v>180</v>
      </c>
      <c r="AP225" t="s">
        <v>496</v>
      </c>
    </row>
    <row r="226" spans="1:42" x14ac:dyDescent="0.35">
      <c r="A226" t="s">
        <v>409</v>
      </c>
      <c r="B226" t="s">
        <v>156</v>
      </c>
      <c r="C226" s="1" t="s">
        <v>508</v>
      </c>
      <c r="D226">
        <v>0</v>
      </c>
      <c r="E226">
        <v>7</v>
      </c>
      <c r="F226">
        <v>0</v>
      </c>
      <c r="G226">
        <v>7</v>
      </c>
      <c r="H226">
        <f>Table1[[#This Row],[Games Before Injury]]*Table1[[#This Row],[Minutes per Game]]</f>
        <v>100.06363636363636</v>
      </c>
      <c r="I226">
        <v>3</v>
      </c>
      <c r="J226">
        <f>Table1[[#This Row],[Minutes]]/Table1[[#This Row],[Games Played]]</f>
        <v>33.354545454545452</v>
      </c>
      <c r="K226" s="1">
        <v>42799</v>
      </c>
      <c r="L226" s="1">
        <v>42800</v>
      </c>
      <c r="M226" s="1">
        <v>42668</v>
      </c>
      <c r="N226" s="1">
        <v>42898</v>
      </c>
      <c r="O226">
        <v>5</v>
      </c>
      <c r="P226">
        <f>DATEDIF(Table1[[#This Row],[Birth Date]],Table1[[#This Row],[Date Returned]],"y")</f>
        <v>26</v>
      </c>
      <c r="Q226" t="s">
        <v>501</v>
      </c>
      <c r="R226" t="s">
        <v>19</v>
      </c>
      <c r="S226">
        <f>DATEDIF(Table1[[#This Row],[Date Occurred]],Table1[[#This Row],[Date Returned]],"d")</f>
        <v>1</v>
      </c>
      <c r="T226">
        <v>55</v>
      </c>
      <c r="U226" s="5">
        <v>1834.5</v>
      </c>
      <c r="V226" s="5">
        <v>359</v>
      </c>
      <c r="W226" s="5">
        <v>775</v>
      </c>
      <c r="X226" s="5">
        <v>108</v>
      </c>
      <c r="Y226" s="5">
        <v>277</v>
      </c>
      <c r="Z226" s="5">
        <v>68</v>
      </c>
      <c r="AA226" s="5">
        <v>93</v>
      </c>
      <c r="AB226" s="5">
        <v>88</v>
      </c>
      <c r="AC226" s="5">
        <v>141</v>
      </c>
      <c r="AD226" s="5">
        <v>65</v>
      </c>
      <c r="AE226" s="5">
        <v>269</v>
      </c>
      <c r="AF226" s="5">
        <v>334</v>
      </c>
      <c r="AG226" s="5">
        <v>121</v>
      </c>
      <c r="AH226" s="5">
        <v>68</v>
      </c>
      <c r="AI226" s="5">
        <v>11</v>
      </c>
      <c r="AJ226" s="5">
        <v>894</v>
      </c>
      <c r="AK226">
        <v>1990</v>
      </c>
      <c r="AL226" t="s">
        <v>488</v>
      </c>
      <c r="AM226" s="1">
        <v>33203</v>
      </c>
      <c r="AN226">
        <v>188</v>
      </c>
      <c r="AO226">
        <v>180</v>
      </c>
      <c r="AP226" t="s">
        <v>496</v>
      </c>
    </row>
    <row r="227" spans="1:42" x14ac:dyDescent="0.35">
      <c r="A227" t="s">
        <v>409</v>
      </c>
      <c r="B227" t="s">
        <v>267</v>
      </c>
      <c r="C227" s="1" t="s">
        <v>511</v>
      </c>
      <c r="D227">
        <v>0</v>
      </c>
      <c r="E227">
        <v>10</v>
      </c>
      <c r="F227">
        <v>0</v>
      </c>
      <c r="G227">
        <v>10</v>
      </c>
      <c r="H227">
        <f>Table1[[#This Row],[Games Before Injury]]*Table1[[#This Row],[Minutes per Game]]</f>
        <v>145.28571428571428</v>
      </c>
      <c r="I227">
        <v>6</v>
      </c>
      <c r="J227">
        <f>Table1[[#This Row],[Minutes]]/Table1[[#This Row],[Games Played]]</f>
        <v>24.214285714285715</v>
      </c>
      <c r="K227" s="1">
        <v>43774</v>
      </c>
      <c r="L227" s="1">
        <v>43777</v>
      </c>
      <c r="M227" s="1">
        <v>43760</v>
      </c>
      <c r="N227" s="1">
        <v>44115</v>
      </c>
      <c r="O227">
        <v>6</v>
      </c>
      <c r="P227">
        <f>DATEDIF(Table1[[#This Row],[Birth Date]],Table1[[#This Row],[Date Returned]],"y")</f>
        <v>28</v>
      </c>
      <c r="Q227" t="s">
        <v>501</v>
      </c>
      <c r="R227" t="s">
        <v>19</v>
      </c>
      <c r="S227">
        <f>DATEDIF(Table1[[#This Row],[Date Occurred]],Table1[[#This Row],[Date Returned]],"d")</f>
        <v>3</v>
      </c>
      <c r="T227">
        <v>49</v>
      </c>
      <c r="U227" s="5">
        <v>1186.5</v>
      </c>
      <c r="V227" s="5">
        <v>170</v>
      </c>
      <c r="W227" s="5">
        <v>383</v>
      </c>
      <c r="X227" s="5">
        <v>63</v>
      </c>
      <c r="Y227" s="5">
        <v>173</v>
      </c>
      <c r="Z227" s="5">
        <v>20</v>
      </c>
      <c r="AA227" s="5">
        <v>24</v>
      </c>
      <c r="AB227" s="5">
        <v>47</v>
      </c>
      <c r="AC227" s="5">
        <v>110</v>
      </c>
      <c r="AD227" s="5">
        <v>18</v>
      </c>
      <c r="AE227" s="5">
        <v>97</v>
      </c>
      <c r="AF227" s="5">
        <v>115</v>
      </c>
      <c r="AG227" s="5">
        <v>63</v>
      </c>
      <c r="AH227" s="5">
        <v>43</v>
      </c>
      <c r="AI227" s="5">
        <v>5</v>
      </c>
      <c r="AJ227" s="5">
        <v>423</v>
      </c>
      <c r="AK227">
        <v>1990</v>
      </c>
      <c r="AL227" t="s">
        <v>488</v>
      </c>
      <c r="AM227" s="1">
        <v>33203</v>
      </c>
      <c r="AN227">
        <v>188</v>
      </c>
      <c r="AO227">
        <v>180</v>
      </c>
      <c r="AP227" t="s">
        <v>496</v>
      </c>
    </row>
    <row r="228" spans="1:42" x14ac:dyDescent="0.35">
      <c r="A228" t="s">
        <v>409</v>
      </c>
      <c r="B228" t="s">
        <v>267</v>
      </c>
      <c r="C228" s="1" t="s">
        <v>511</v>
      </c>
      <c r="D228">
        <v>0</v>
      </c>
      <c r="E228">
        <v>10</v>
      </c>
      <c r="F228">
        <v>0</v>
      </c>
      <c r="G228">
        <v>10</v>
      </c>
      <c r="H228">
        <f>Table1[[#This Row],[Games Before Injury]]*Table1[[#This Row],[Minutes per Game]]</f>
        <v>96.857142857142861</v>
      </c>
      <c r="I228">
        <v>4</v>
      </c>
      <c r="J228">
        <f>Table1[[#This Row],[Minutes]]/Table1[[#This Row],[Games Played]]</f>
        <v>24.214285714285715</v>
      </c>
      <c r="K228" s="1">
        <v>43784</v>
      </c>
      <c r="L228" s="1">
        <v>43810</v>
      </c>
      <c r="M228" s="1">
        <v>43760</v>
      </c>
      <c r="N228" s="1">
        <v>44115</v>
      </c>
      <c r="O228">
        <v>7</v>
      </c>
      <c r="P228">
        <f>DATEDIF(Table1[[#This Row],[Birth Date]],Table1[[#This Row],[Date Returned]],"y")</f>
        <v>29</v>
      </c>
      <c r="Q228" t="s">
        <v>501</v>
      </c>
      <c r="R228" t="s">
        <v>19</v>
      </c>
      <c r="S228">
        <f>DATEDIF(Table1[[#This Row],[Date Occurred]],Table1[[#This Row],[Date Returned]],"d")</f>
        <v>26</v>
      </c>
      <c r="T228">
        <v>49</v>
      </c>
      <c r="U228" s="5">
        <v>1186.5</v>
      </c>
      <c r="V228" s="5">
        <v>170</v>
      </c>
      <c r="W228" s="5">
        <v>383</v>
      </c>
      <c r="X228" s="5">
        <v>63</v>
      </c>
      <c r="Y228" s="5">
        <v>173</v>
      </c>
      <c r="Z228" s="5">
        <v>20</v>
      </c>
      <c r="AA228" s="5">
        <v>24</v>
      </c>
      <c r="AB228" s="5">
        <v>47</v>
      </c>
      <c r="AC228" s="5">
        <v>110</v>
      </c>
      <c r="AD228" s="5">
        <v>18</v>
      </c>
      <c r="AE228" s="5">
        <v>97</v>
      </c>
      <c r="AF228" s="5">
        <v>115</v>
      </c>
      <c r="AG228" s="5">
        <v>63</v>
      </c>
      <c r="AH228" s="5">
        <v>43</v>
      </c>
      <c r="AI228" s="5">
        <v>5</v>
      </c>
      <c r="AJ228" s="5">
        <v>423</v>
      </c>
      <c r="AK228">
        <v>1990</v>
      </c>
      <c r="AL228" t="s">
        <v>488</v>
      </c>
      <c r="AM228" s="1">
        <v>33203</v>
      </c>
      <c r="AN228">
        <v>188</v>
      </c>
      <c r="AO228">
        <v>180</v>
      </c>
      <c r="AP228" t="s">
        <v>496</v>
      </c>
    </row>
    <row r="229" spans="1:42" x14ac:dyDescent="0.35">
      <c r="A229" t="s">
        <v>409</v>
      </c>
      <c r="B229" t="s">
        <v>7</v>
      </c>
      <c r="C229" s="1" t="s">
        <v>510</v>
      </c>
      <c r="D229">
        <v>0</v>
      </c>
      <c r="E229">
        <v>9</v>
      </c>
      <c r="F229">
        <v>0</v>
      </c>
      <c r="G229">
        <v>9</v>
      </c>
      <c r="H229">
        <f>Table1[[#This Row],[Games Before Injury]]*Table1[[#This Row],[Minutes per Game]]</f>
        <v>272.20000000000005</v>
      </c>
      <c r="I229">
        <v>9</v>
      </c>
      <c r="J229">
        <f>Table1[[#This Row],[Minutes]]/Table1[[#This Row],[Games Played]]</f>
        <v>30.244444444444447</v>
      </c>
      <c r="K229" s="1">
        <v>43409</v>
      </c>
      <c r="L229" s="1">
        <v>43423</v>
      </c>
      <c r="M229" s="1">
        <v>43389</v>
      </c>
      <c r="N229" s="1">
        <v>43629</v>
      </c>
      <c r="O229">
        <v>3</v>
      </c>
      <c r="P229">
        <f>DATEDIF(Table1[[#This Row],[Birth Date]],Table1[[#This Row],[Date Returned]],"y")</f>
        <v>27</v>
      </c>
      <c r="Q229" t="s">
        <v>501</v>
      </c>
      <c r="R229" t="s">
        <v>9</v>
      </c>
      <c r="S229">
        <f>DATEDIF(Table1[[#This Row],[Date Occurred]],Table1[[#This Row],[Date Returned]],"d")</f>
        <v>14</v>
      </c>
      <c r="T229">
        <v>63</v>
      </c>
      <c r="U229" s="5">
        <v>1905.4</v>
      </c>
      <c r="V229" s="5">
        <v>248</v>
      </c>
      <c r="W229" s="5">
        <v>608</v>
      </c>
      <c r="X229" s="5">
        <v>86</v>
      </c>
      <c r="Y229" s="5">
        <v>245</v>
      </c>
      <c r="Z229" s="5">
        <v>43</v>
      </c>
      <c r="AA229" s="5">
        <v>50</v>
      </c>
      <c r="AB229" s="5">
        <v>89</v>
      </c>
      <c r="AC229" s="5">
        <v>167</v>
      </c>
      <c r="AD229" s="5">
        <v>43</v>
      </c>
      <c r="AE229" s="5">
        <v>132</v>
      </c>
      <c r="AF229" s="5">
        <v>175</v>
      </c>
      <c r="AG229" s="5">
        <v>152</v>
      </c>
      <c r="AH229" s="5">
        <v>41</v>
      </c>
      <c r="AI229" s="5">
        <v>16</v>
      </c>
      <c r="AJ229" s="5">
        <v>625</v>
      </c>
      <c r="AK229">
        <v>1990</v>
      </c>
      <c r="AL229" t="s">
        <v>488</v>
      </c>
      <c r="AM229" s="1">
        <v>33203</v>
      </c>
      <c r="AN229">
        <v>188</v>
      </c>
      <c r="AO229">
        <v>180</v>
      </c>
      <c r="AP229" t="s">
        <v>496</v>
      </c>
    </row>
    <row r="230" spans="1:42" x14ac:dyDescent="0.35">
      <c r="A230" t="s">
        <v>409</v>
      </c>
      <c r="B230" t="s">
        <v>412</v>
      </c>
      <c r="C230" s="1" t="s">
        <v>510</v>
      </c>
      <c r="D230">
        <v>0</v>
      </c>
      <c r="E230">
        <v>9</v>
      </c>
      <c r="F230">
        <v>0</v>
      </c>
      <c r="G230">
        <v>9</v>
      </c>
      <c r="H230">
        <f>Table1[[#This Row],[Games Before Injury]]*Table1[[#This Row],[Minutes per Game]]</f>
        <v>1633.2</v>
      </c>
      <c r="I230">
        <v>54</v>
      </c>
      <c r="J230">
        <f>Table1[[#This Row],[Minutes]]/Table1[[#This Row],[Games Played]]</f>
        <v>30.244444444444447</v>
      </c>
      <c r="K230" s="1">
        <v>43544</v>
      </c>
      <c r="L230" s="1">
        <v>43629</v>
      </c>
      <c r="M230" s="1">
        <v>43389</v>
      </c>
      <c r="N230" s="1">
        <v>43629</v>
      </c>
      <c r="O230">
        <v>8</v>
      </c>
      <c r="P230">
        <f>DATEDIF(Table1[[#This Row],[Birth Date]],Table1[[#This Row],[Date Returned]],"y")</f>
        <v>28</v>
      </c>
      <c r="Q230" t="s">
        <v>11</v>
      </c>
      <c r="R230" t="s">
        <v>19</v>
      </c>
      <c r="S230">
        <f>DATEDIF(Table1[[#This Row],[Date Occurred]],Table1[[#This Row],[Date Returned]],"d")</f>
        <v>85</v>
      </c>
      <c r="T230">
        <v>63</v>
      </c>
      <c r="U230" s="5">
        <v>1905.4</v>
      </c>
      <c r="V230" s="5">
        <v>248</v>
      </c>
      <c r="W230" s="5">
        <v>608</v>
      </c>
      <c r="X230" s="5">
        <v>86</v>
      </c>
      <c r="Y230" s="5">
        <v>245</v>
      </c>
      <c r="Z230" s="5">
        <v>43</v>
      </c>
      <c r="AA230" s="5">
        <v>50</v>
      </c>
      <c r="AB230" s="5">
        <v>89</v>
      </c>
      <c r="AC230" s="5">
        <v>167</v>
      </c>
      <c r="AD230" s="5">
        <v>43</v>
      </c>
      <c r="AE230" s="5">
        <v>132</v>
      </c>
      <c r="AF230" s="5">
        <v>175</v>
      </c>
      <c r="AG230" s="5">
        <v>152</v>
      </c>
      <c r="AH230" s="5">
        <v>41</v>
      </c>
      <c r="AI230" s="5">
        <v>16</v>
      </c>
      <c r="AJ230" s="5">
        <v>625</v>
      </c>
      <c r="AK230">
        <v>1990</v>
      </c>
      <c r="AL230" t="s">
        <v>488</v>
      </c>
      <c r="AM230" s="1">
        <v>33203</v>
      </c>
      <c r="AN230">
        <v>188</v>
      </c>
      <c r="AO230">
        <v>180</v>
      </c>
      <c r="AP230" t="s">
        <v>496</v>
      </c>
    </row>
    <row r="231" spans="1:42" x14ac:dyDescent="0.35">
      <c r="A231" t="s">
        <v>588</v>
      </c>
      <c r="B231" t="s">
        <v>643</v>
      </c>
      <c r="C231" t="s">
        <v>508</v>
      </c>
      <c r="D231">
        <v>2016</v>
      </c>
      <c r="E231">
        <v>7</v>
      </c>
      <c r="F231">
        <v>1</v>
      </c>
      <c r="G231">
        <v>4</v>
      </c>
      <c r="H231">
        <f>Table1[[#This Row],[Games Before Injury]]*Table1[[#This Row],[Minutes per Game]]</f>
        <v>1582.6000000000001</v>
      </c>
      <c r="I231">
        <v>82</v>
      </c>
      <c r="J231">
        <f>Table1[[#This Row],[Minutes]]/Table1[[#This Row],[Games Played]]</f>
        <v>19.3</v>
      </c>
      <c r="K231">
        <v>0</v>
      </c>
      <c r="L231">
        <v>0</v>
      </c>
      <c r="M231" s="1">
        <v>42668</v>
      </c>
      <c r="N231" s="1">
        <v>42898</v>
      </c>
      <c r="O231">
        <v>2</v>
      </c>
      <c r="P231">
        <f>Table1[[#This Row],[Season Year]]-Table1[[#This Row],[Birth Year]]</f>
        <v>23</v>
      </c>
      <c r="Q231" t="s">
        <v>501</v>
      </c>
      <c r="R231" t="s">
        <v>501</v>
      </c>
      <c r="S231">
        <f>DATEDIF(Table1[[#This Row],[Date Occurred]],Table1[[#This Row],[Date Returned]],"d")</f>
        <v>0</v>
      </c>
      <c r="T231">
        <v>61</v>
      </c>
      <c r="U231" s="5">
        <v>1177.3</v>
      </c>
      <c r="V231" s="5">
        <v>183</v>
      </c>
      <c r="W231" s="5">
        <v>420.90000000000003</v>
      </c>
      <c r="X231" s="5">
        <v>67.100000000000009</v>
      </c>
      <c r="Y231" s="5">
        <v>170.79999999999998</v>
      </c>
      <c r="Z231" s="5">
        <v>67.100000000000009</v>
      </c>
      <c r="AA231" s="5">
        <v>91.5</v>
      </c>
      <c r="AB231" s="5">
        <v>61</v>
      </c>
      <c r="AC231" s="5">
        <v>109.8</v>
      </c>
      <c r="AD231" s="5">
        <v>18.3</v>
      </c>
      <c r="AE231" s="5">
        <v>109.8</v>
      </c>
      <c r="AF231" s="5">
        <v>128.1</v>
      </c>
      <c r="AG231" s="5">
        <v>48.800000000000004</v>
      </c>
      <c r="AH231" s="5">
        <v>30.5</v>
      </c>
      <c r="AI231" s="5">
        <v>6.1000000000000005</v>
      </c>
      <c r="AJ231" s="5">
        <v>494.09999999999997</v>
      </c>
      <c r="AK231">
        <v>1993</v>
      </c>
      <c r="AL231" t="s">
        <v>487</v>
      </c>
      <c r="AM231" s="1">
        <v>34011</v>
      </c>
      <c r="AN231">
        <v>190</v>
      </c>
      <c r="AO231">
        <v>195</v>
      </c>
      <c r="AP231" t="s">
        <v>496</v>
      </c>
    </row>
    <row r="232" spans="1:42" x14ac:dyDescent="0.35">
      <c r="A232" t="s">
        <v>588</v>
      </c>
      <c r="B232" t="s">
        <v>643</v>
      </c>
      <c r="C232" t="s">
        <v>506</v>
      </c>
      <c r="D232">
        <v>2014</v>
      </c>
      <c r="E232">
        <v>5</v>
      </c>
      <c r="F232">
        <v>1</v>
      </c>
      <c r="G232">
        <v>2</v>
      </c>
      <c r="H232">
        <f>Table1[[#This Row],[Games Before Injury]]*Table1[[#This Row],[Minutes per Game]]</f>
        <v>2673.2000000000003</v>
      </c>
      <c r="I232">
        <v>82</v>
      </c>
      <c r="J232">
        <f>Table1[[#This Row],[Minutes]]/Table1[[#This Row],[Games Played]]</f>
        <v>32.6</v>
      </c>
      <c r="K232">
        <v>0</v>
      </c>
      <c r="L232">
        <v>0</v>
      </c>
      <c r="M232" s="1">
        <v>41940</v>
      </c>
      <c r="N232" s="1">
        <v>42171</v>
      </c>
      <c r="O232">
        <v>2</v>
      </c>
      <c r="P232">
        <f>Table1[[#This Row],[Season Year]]-Table1[[#This Row],[Birth Year]]</f>
        <v>21</v>
      </c>
      <c r="Q232" t="s">
        <v>501</v>
      </c>
      <c r="R232" t="s">
        <v>501</v>
      </c>
      <c r="S232">
        <f>DATEDIF(Table1[[#This Row],[Date Occurred]],Table1[[#This Row],[Date Returned]],"d")</f>
        <v>0</v>
      </c>
      <c r="T232">
        <v>82</v>
      </c>
      <c r="U232" s="5">
        <v>2673.2000000000003</v>
      </c>
      <c r="V232" s="5">
        <v>360.8</v>
      </c>
      <c r="W232" s="5">
        <v>828.19999999999993</v>
      </c>
      <c r="X232" s="5">
        <v>139.4</v>
      </c>
      <c r="Y232" s="5">
        <v>393.59999999999997</v>
      </c>
      <c r="Z232" s="5">
        <v>131.20000000000002</v>
      </c>
      <c r="AA232" s="5">
        <v>164</v>
      </c>
      <c r="AB232" s="5">
        <v>139.4</v>
      </c>
      <c r="AC232" s="5">
        <v>221.4</v>
      </c>
      <c r="AD232" s="5">
        <v>32.800000000000004</v>
      </c>
      <c r="AE232" s="5">
        <v>213.20000000000002</v>
      </c>
      <c r="AF232" s="5">
        <v>237.79999999999998</v>
      </c>
      <c r="AG232" s="5">
        <v>139.4</v>
      </c>
      <c r="AH232" s="5">
        <v>73.8</v>
      </c>
      <c r="AI232" s="5">
        <v>16.400000000000002</v>
      </c>
      <c r="AJ232" s="5">
        <v>992.19999999999993</v>
      </c>
      <c r="AK232">
        <v>1993</v>
      </c>
      <c r="AL232" t="s">
        <v>487</v>
      </c>
      <c r="AM232" s="1">
        <v>34011</v>
      </c>
      <c r="AN232">
        <v>190</v>
      </c>
      <c r="AO232">
        <v>195</v>
      </c>
      <c r="AP232" t="s">
        <v>496</v>
      </c>
    </row>
    <row r="233" spans="1:42" x14ac:dyDescent="0.35">
      <c r="A233" t="s">
        <v>588</v>
      </c>
      <c r="B233" t="s">
        <v>643</v>
      </c>
      <c r="C233" t="s">
        <v>509</v>
      </c>
      <c r="D233">
        <v>2017</v>
      </c>
      <c r="E233">
        <v>8</v>
      </c>
      <c r="F233">
        <v>1</v>
      </c>
      <c r="G233">
        <v>5</v>
      </c>
      <c r="H233">
        <f>Table1[[#This Row],[Games Before Injury]]*Table1[[#This Row],[Minutes per Game]]</f>
        <v>1599</v>
      </c>
      <c r="I233">
        <v>82</v>
      </c>
      <c r="J233">
        <f>Table1[[#This Row],[Minutes]]/Table1[[#This Row],[Games Played]]</f>
        <v>19.5</v>
      </c>
      <c r="K233">
        <v>0</v>
      </c>
      <c r="L233">
        <v>0</v>
      </c>
      <c r="M233" s="1">
        <v>43030</v>
      </c>
      <c r="N233" s="1">
        <v>43259</v>
      </c>
      <c r="O233">
        <v>3</v>
      </c>
      <c r="P233">
        <f>Table1[[#This Row],[Season Year]]-Table1[[#This Row],[Birth Year]]</f>
        <v>24</v>
      </c>
      <c r="Q233" t="s">
        <v>501</v>
      </c>
      <c r="R233" t="s">
        <v>501</v>
      </c>
      <c r="S233">
        <f>DATEDIF(Table1[[#This Row],[Date Occurred]],Table1[[#This Row],[Date Returned]],"d")</f>
        <v>0</v>
      </c>
      <c r="T233">
        <v>56</v>
      </c>
      <c r="U233" s="5">
        <v>1092</v>
      </c>
      <c r="V233" s="5">
        <v>156.79999999999998</v>
      </c>
      <c r="W233" s="5">
        <v>375.2</v>
      </c>
      <c r="X233" s="5">
        <v>56</v>
      </c>
      <c r="Y233" s="5">
        <v>156.79999999999998</v>
      </c>
      <c r="Z233" s="5">
        <v>50.4</v>
      </c>
      <c r="AA233" s="5">
        <v>61.600000000000009</v>
      </c>
      <c r="AB233" s="5">
        <v>61.600000000000009</v>
      </c>
      <c r="AC233" s="5">
        <v>140</v>
      </c>
      <c r="AD233" s="5">
        <v>33.6</v>
      </c>
      <c r="AE233" s="5">
        <v>106.39999999999999</v>
      </c>
      <c r="AF233" s="5">
        <v>140</v>
      </c>
      <c r="AG233" s="5">
        <v>50.4</v>
      </c>
      <c r="AH233" s="5">
        <v>39.199999999999996</v>
      </c>
      <c r="AI233" s="5">
        <v>16.8</v>
      </c>
      <c r="AJ233" s="5">
        <v>420</v>
      </c>
      <c r="AK233">
        <v>1993</v>
      </c>
      <c r="AL233" t="s">
        <v>487</v>
      </c>
      <c r="AM233" s="1">
        <v>34011</v>
      </c>
      <c r="AN233">
        <v>190</v>
      </c>
      <c r="AO233">
        <v>195</v>
      </c>
      <c r="AP233" t="s">
        <v>496</v>
      </c>
    </row>
    <row r="234" spans="1:42" x14ac:dyDescent="0.35">
      <c r="A234" t="s">
        <v>588</v>
      </c>
      <c r="B234" t="s">
        <v>643</v>
      </c>
      <c r="C234" t="s">
        <v>510</v>
      </c>
      <c r="D234">
        <v>2018</v>
      </c>
      <c r="E234">
        <v>9</v>
      </c>
      <c r="F234">
        <v>1</v>
      </c>
      <c r="G234">
        <v>6</v>
      </c>
      <c r="H234">
        <f>Table1[[#This Row],[Games Before Injury]]*Table1[[#This Row],[Minutes per Game]]</f>
        <v>680.6</v>
      </c>
      <c r="I234">
        <v>82</v>
      </c>
      <c r="J234">
        <f>Table1[[#This Row],[Minutes]]/Table1[[#This Row],[Games Played]]</f>
        <v>8.3000000000000007</v>
      </c>
      <c r="K234">
        <v>0</v>
      </c>
      <c r="L234">
        <v>0</v>
      </c>
      <c r="M234" s="1">
        <v>43389</v>
      </c>
      <c r="N234" s="1">
        <v>43629</v>
      </c>
      <c r="O234">
        <v>2</v>
      </c>
      <c r="P234">
        <f>Table1[[#This Row],[Season Year]]-Table1[[#This Row],[Birth Year]]</f>
        <v>25</v>
      </c>
      <c r="Q234" t="s">
        <v>501</v>
      </c>
      <c r="R234" t="s">
        <v>501</v>
      </c>
      <c r="S234">
        <f>DATEDIF(Table1[[#This Row],[Date Occurred]],Table1[[#This Row],[Date Returned]],"d")</f>
        <v>0</v>
      </c>
      <c r="T234">
        <v>19</v>
      </c>
      <c r="U234" s="5">
        <v>157.70000000000002</v>
      </c>
      <c r="V234" s="5">
        <v>24.7</v>
      </c>
      <c r="W234" s="5">
        <v>64.599999999999994</v>
      </c>
      <c r="X234" s="5">
        <v>17.100000000000001</v>
      </c>
      <c r="Y234" s="5">
        <v>41.800000000000004</v>
      </c>
      <c r="Z234" s="5">
        <v>7.6000000000000005</v>
      </c>
      <c r="AA234" s="5">
        <v>11.4</v>
      </c>
      <c r="AB234" s="5">
        <v>5.7</v>
      </c>
      <c r="AC234" s="5">
        <v>22.8</v>
      </c>
      <c r="AD234" s="5">
        <v>3.8000000000000003</v>
      </c>
      <c r="AE234" s="5">
        <v>13.299999999999999</v>
      </c>
      <c r="AF234" s="5">
        <v>17.100000000000001</v>
      </c>
      <c r="AG234" s="5">
        <v>3.8000000000000003</v>
      </c>
      <c r="AH234" s="5">
        <v>5.7</v>
      </c>
      <c r="AI234" s="5">
        <v>3.8000000000000003</v>
      </c>
      <c r="AJ234" s="5">
        <v>74.099999999999994</v>
      </c>
      <c r="AK234">
        <v>1993</v>
      </c>
      <c r="AL234" t="s">
        <v>487</v>
      </c>
      <c r="AM234" s="1">
        <v>34011</v>
      </c>
      <c r="AN234">
        <v>190</v>
      </c>
      <c r="AO234">
        <v>195</v>
      </c>
      <c r="AP234" t="s">
        <v>496</v>
      </c>
    </row>
    <row r="235" spans="1:42" x14ac:dyDescent="0.35">
      <c r="A235" t="s">
        <v>588</v>
      </c>
      <c r="B235" t="s">
        <v>643</v>
      </c>
      <c r="C235" t="s">
        <v>511</v>
      </c>
      <c r="D235">
        <v>2019</v>
      </c>
      <c r="E235">
        <v>10</v>
      </c>
      <c r="F235">
        <v>1</v>
      </c>
      <c r="G235">
        <v>7</v>
      </c>
      <c r="H235">
        <f>Table1[[#This Row],[Games Before Injury]]*Table1[[#This Row],[Minutes per Game]]</f>
        <v>1710</v>
      </c>
      <c r="I235">
        <v>75</v>
      </c>
      <c r="J235">
        <f>Table1[[#This Row],[Minutes]]/Table1[[#This Row],[Games Played]]</f>
        <v>22.8</v>
      </c>
      <c r="K235">
        <v>0</v>
      </c>
      <c r="L235">
        <v>0</v>
      </c>
      <c r="M235" s="1">
        <v>43760</v>
      </c>
      <c r="N235" s="1">
        <v>44115</v>
      </c>
      <c r="O235">
        <v>3</v>
      </c>
      <c r="P235">
        <f>Table1[[#This Row],[Season Year]]-Table1[[#This Row],[Birth Year]]</f>
        <v>26</v>
      </c>
      <c r="Q235" t="s">
        <v>501</v>
      </c>
      <c r="R235" t="s">
        <v>501</v>
      </c>
      <c r="S235">
        <f>DATEDIF(Table1[[#This Row],[Date Occurred]],Table1[[#This Row],[Date Returned]],"d")</f>
        <v>0</v>
      </c>
      <c r="T235">
        <v>71</v>
      </c>
      <c r="U235" s="5">
        <v>1618.8</v>
      </c>
      <c r="V235" s="5">
        <v>241.4</v>
      </c>
      <c r="W235" s="5">
        <v>546.70000000000005</v>
      </c>
      <c r="X235" s="5">
        <v>177.5</v>
      </c>
      <c r="Y235" s="5">
        <v>454.40000000000003</v>
      </c>
      <c r="Z235" s="5">
        <v>49.699999999999996</v>
      </c>
      <c r="AA235" s="5">
        <v>63.9</v>
      </c>
      <c r="AB235" s="5">
        <v>49.699999999999996</v>
      </c>
      <c r="AC235" s="5">
        <v>156.20000000000002</v>
      </c>
      <c r="AD235" s="5">
        <v>21.3</v>
      </c>
      <c r="AE235" s="5">
        <v>134.9</v>
      </c>
      <c r="AF235" s="5">
        <v>156.20000000000002</v>
      </c>
      <c r="AG235" s="5">
        <v>56.800000000000004</v>
      </c>
      <c r="AH235" s="5">
        <v>42.6</v>
      </c>
      <c r="AI235" s="5">
        <v>14.200000000000001</v>
      </c>
      <c r="AJ235" s="5">
        <v>717.1</v>
      </c>
      <c r="AK235">
        <v>1993</v>
      </c>
      <c r="AL235" t="s">
        <v>487</v>
      </c>
      <c r="AM235" s="1">
        <v>34011</v>
      </c>
      <c r="AN235">
        <v>190</v>
      </c>
      <c r="AO235">
        <v>195</v>
      </c>
      <c r="AP235" t="s">
        <v>496</v>
      </c>
    </row>
    <row r="236" spans="1:42" x14ac:dyDescent="0.35">
      <c r="A236" t="s">
        <v>588</v>
      </c>
      <c r="B236" t="s">
        <v>643</v>
      </c>
      <c r="C236" t="s">
        <v>505</v>
      </c>
      <c r="D236">
        <v>2013</v>
      </c>
      <c r="E236">
        <v>4</v>
      </c>
      <c r="F236">
        <v>1</v>
      </c>
      <c r="G236">
        <v>1</v>
      </c>
      <c r="H236">
        <f>Table1[[#This Row],[Games Before Injury]]*Table1[[#This Row],[Minutes per Game]]</f>
        <v>2189.4</v>
      </c>
      <c r="I236">
        <v>82</v>
      </c>
      <c r="J236">
        <f>Table1[[#This Row],[Minutes]]/Table1[[#This Row],[Games Played]]</f>
        <v>26.700000000000003</v>
      </c>
      <c r="K236">
        <v>0</v>
      </c>
      <c r="L236">
        <v>0</v>
      </c>
      <c r="M236" s="1">
        <v>41576</v>
      </c>
      <c r="N236" s="1">
        <v>41805</v>
      </c>
      <c r="O236">
        <v>4</v>
      </c>
      <c r="P236">
        <f>Table1[[#This Row],[Season Year]]-Table1[[#This Row],[Birth Year]]</f>
        <v>20</v>
      </c>
      <c r="Q236" t="s">
        <v>501</v>
      </c>
      <c r="R236" t="s">
        <v>501</v>
      </c>
      <c r="S236">
        <f>DATEDIF(Table1[[#This Row],[Date Occurred]],Table1[[#This Row],[Date Returned]],"d")</f>
        <v>0</v>
      </c>
      <c r="T236">
        <v>82</v>
      </c>
      <c r="U236" s="5">
        <v>2189.4</v>
      </c>
      <c r="V236" s="5">
        <v>254.20000000000002</v>
      </c>
      <c r="W236" s="5">
        <v>680.6</v>
      </c>
      <c r="X236" s="5">
        <v>98.399999999999991</v>
      </c>
      <c r="Y236" s="5">
        <v>295.2</v>
      </c>
      <c r="Z236" s="5">
        <v>114.8</v>
      </c>
      <c r="AA236" s="5">
        <v>139.4</v>
      </c>
      <c r="AB236" s="5">
        <v>98.399999999999991</v>
      </c>
      <c r="AC236" s="5">
        <v>205</v>
      </c>
      <c r="AD236" s="5">
        <v>49.199999999999996</v>
      </c>
      <c r="AE236" s="5">
        <v>180.4</v>
      </c>
      <c r="AF236" s="5">
        <v>237.79999999999998</v>
      </c>
      <c r="AG236" s="5">
        <v>82</v>
      </c>
      <c r="AH236" s="5">
        <v>41</v>
      </c>
      <c r="AI236" s="5">
        <v>16.400000000000002</v>
      </c>
      <c r="AJ236" s="5">
        <v>721.6</v>
      </c>
      <c r="AK236">
        <v>1993</v>
      </c>
      <c r="AL236" t="s">
        <v>487</v>
      </c>
      <c r="AM236" s="1">
        <v>34011</v>
      </c>
      <c r="AN236">
        <v>190</v>
      </c>
      <c r="AO236">
        <v>195</v>
      </c>
      <c r="AP236" t="s">
        <v>496</v>
      </c>
    </row>
    <row r="237" spans="1:42" x14ac:dyDescent="0.35">
      <c r="A237" t="s">
        <v>588</v>
      </c>
      <c r="B237" t="s">
        <v>643</v>
      </c>
      <c r="C237" t="s">
        <v>507</v>
      </c>
      <c r="D237">
        <v>2015</v>
      </c>
      <c r="E237">
        <v>6</v>
      </c>
      <c r="F237">
        <v>1</v>
      </c>
      <c r="G237">
        <v>3</v>
      </c>
      <c r="H237">
        <f>Table1[[#This Row],[Games Before Injury]]*Table1[[#This Row],[Minutes per Game]]</f>
        <v>1738.3999999999999</v>
      </c>
      <c r="I237">
        <v>82</v>
      </c>
      <c r="J237">
        <f>Table1[[#This Row],[Minutes]]/Table1[[#This Row],[Games Played]]</f>
        <v>21.2</v>
      </c>
      <c r="K237">
        <v>0</v>
      </c>
      <c r="L237">
        <v>0</v>
      </c>
      <c r="M237" s="1">
        <v>42304</v>
      </c>
      <c r="N237" s="1">
        <v>42540</v>
      </c>
      <c r="O237">
        <v>1</v>
      </c>
      <c r="P237">
        <f>Table1[[#This Row],[Season Year]]-Table1[[#This Row],[Birth Year]]</f>
        <v>22</v>
      </c>
      <c r="Q237" t="s">
        <v>501</v>
      </c>
      <c r="R237" t="s">
        <v>501</v>
      </c>
      <c r="S237">
        <f>DATEDIF(Table1[[#This Row],[Date Occurred]],Table1[[#This Row],[Date Returned]],"d")</f>
        <v>0</v>
      </c>
      <c r="T237">
        <v>68</v>
      </c>
      <c r="U237" s="5">
        <v>1441.6</v>
      </c>
      <c r="V237" s="5">
        <v>197.2</v>
      </c>
      <c r="W237" s="5">
        <v>455.6</v>
      </c>
      <c r="X237" s="5">
        <v>68</v>
      </c>
      <c r="Y237" s="5">
        <v>183.60000000000002</v>
      </c>
      <c r="Z237" s="5">
        <v>74.800000000000011</v>
      </c>
      <c r="AA237" s="5">
        <v>102</v>
      </c>
      <c r="AB237" s="5">
        <v>102</v>
      </c>
      <c r="AC237" s="5">
        <v>142.80000000000001</v>
      </c>
      <c r="AD237" s="5">
        <v>34</v>
      </c>
      <c r="AE237" s="5">
        <v>115.6</v>
      </c>
      <c r="AF237" s="5">
        <v>149.60000000000002</v>
      </c>
      <c r="AG237" s="5">
        <v>81.599999999999994</v>
      </c>
      <c r="AH237" s="5">
        <v>54.400000000000006</v>
      </c>
      <c r="AI237" s="5">
        <v>6.8000000000000007</v>
      </c>
      <c r="AJ237" s="5">
        <v>530.4</v>
      </c>
      <c r="AK237">
        <v>1993</v>
      </c>
      <c r="AL237" t="s">
        <v>487</v>
      </c>
      <c r="AM237" s="1">
        <v>34011</v>
      </c>
      <c r="AN237">
        <v>190</v>
      </c>
      <c r="AO237">
        <v>195</v>
      </c>
      <c r="AP237" t="s">
        <v>496</v>
      </c>
    </row>
    <row r="238" spans="1:42" x14ac:dyDescent="0.35">
      <c r="A238" t="s">
        <v>573</v>
      </c>
      <c r="B238" t="s">
        <v>643</v>
      </c>
      <c r="C238" t="s">
        <v>504</v>
      </c>
      <c r="D238">
        <v>2012</v>
      </c>
      <c r="E238">
        <v>3</v>
      </c>
      <c r="F238">
        <v>1</v>
      </c>
      <c r="G238">
        <v>9</v>
      </c>
      <c r="H238">
        <f>Table1[[#This Row],[Games Before Injury]]*Table1[[#This Row],[Minutes per Game]]</f>
        <v>1812.2</v>
      </c>
      <c r="I238">
        <v>82</v>
      </c>
      <c r="J238">
        <f>Table1[[#This Row],[Minutes]]/Table1[[#This Row],[Games Played]]</f>
        <v>22.1</v>
      </c>
      <c r="K238">
        <v>0</v>
      </c>
      <c r="L238">
        <v>0</v>
      </c>
      <c r="M238" s="1">
        <v>41212</v>
      </c>
      <c r="N238" s="1">
        <v>41445</v>
      </c>
      <c r="O238">
        <v>4</v>
      </c>
      <c r="P238">
        <f>Table1[[#This Row],[Season Year]]-Table1[[#This Row],[Birth Year]]</f>
        <v>30</v>
      </c>
      <c r="Q238" t="s">
        <v>501</v>
      </c>
      <c r="R238" t="s">
        <v>501</v>
      </c>
      <c r="S238">
        <f>DATEDIF(Table1[[#This Row],[Date Occurred]],Table1[[#This Row],[Date Returned]],"d")</f>
        <v>0</v>
      </c>
      <c r="T238">
        <v>66</v>
      </c>
      <c r="U238" s="5">
        <v>1458.6000000000001</v>
      </c>
      <c r="V238" s="5">
        <f>576/Table1[[#This Row],[Games Played]]</f>
        <v>8.7272727272727266</v>
      </c>
      <c r="W238" s="5">
        <v>475.2</v>
      </c>
      <c r="X238" s="5">
        <v>33</v>
      </c>
      <c r="Y238" s="5">
        <v>99</v>
      </c>
      <c r="Z238" s="5">
        <v>85.8</v>
      </c>
      <c r="AA238" s="5">
        <v>105.60000000000001</v>
      </c>
      <c r="AB238" s="5">
        <v>105.60000000000001</v>
      </c>
      <c r="AC238" s="5">
        <v>92.399999999999991</v>
      </c>
      <c r="AD238" s="5">
        <v>33</v>
      </c>
      <c r="AE238" s="5">
        <v>105.60000000000001</v>
      </c>
      <c r="AF238" s="5">
        <v>138.6</v>
      </c>
      <c r="AG238" s="5">
        <v>303.59999999999997</v>
      </c>
      <c r="AH238" s="5">
        <v>39.6</v>
      </c>
      <c r="AI238" s="5">
        <v>0</v>
      </c>
      <c r="AJ238" s="5">
        <v>541.19999999999993</v>
      </c>
      <c r="AK238">
        <v>1982</v>
      </c>
      <c r="AL238" t="s">
        <v>653</v>
      </c>
      <c r="AM238" s="1">
        <v>30107</v>
      </c>
      <c r="AN238">
        <v>200</v>
      </c>
      <c r="AO238">
        <v>201</v>
      </c>
      <c r="AP238" t="s">
        <v>497</v>
      </c>
    </row>
    <row r="239" spans="1:42" x14ac:dyDescent="0.35">
      <c r="A239" t="s">
        <v>573</v>
      </c>
      <c r="B239" t="s">
        <v>643</v>
      </c>
      <c r="C239" t="s">
        <v>503</v>
      </c>
      <c r="D239">
        <v>2011</v>
      </c>
      <c r="E239">
        <v>2</v>
      </c>
      <c r="F239">
        <v>1</v>
      </c>
      <c r="G239">
        <v>8</v>
      </c>
      <c r="H239">
        <f>Table1[[#This Row],[Games Before Injury]]*Table1[[#This Row],[Minutes per Game]]</f>
        <v>1207.8</v>
      </c>
      <c r="I239">
        <f>66</f>
        <v>66</v>
      </c>
      <c r="J239" s="4">
        <f>Table1[[#This Row],[Minutes]]/Table1[[#This Row],[Games Played]]</f>
        <v>18.3</v>
      </c>
      <c r="K239">
        <v>0</v>
      </c>
      <c r="L239">
        <v>0</v>
      </c>
      <c r="M239" s="1">
        <v>40902</v>
      </c>
      <c r="N239" s="1">
        <v>41081</v>
      </c>
      <c r="O239">
        <v>2</v>
      </c>
      <c r="P239">
        <f>Table1[[#This Row],[Season Year]]-Table1[[#This Row],[Birth Year]]</f>
        <v>29</v>
      </c>
      <c r="Q239" t="s">
        <v>501</v>
      </c>
      <c r="R239" t="s">
        <v>501</v>
      </c>
      <c r="S239">
        <f>DATEDIF(Table1[[#This Row],[Date Occurred]],Table1[[#This Row],[Date Returned]],"d")</f>
        <v>0</v>
      </c>
      <c r="T239">
        <v>59</v>
      </c>
      <c r="U239" s="5">
        <v>1079.7</v>
      </c>
      <c r="V239" s="5">
        <v>147.5</v>
      </c>
      <c r="W239" s="5">
        <v>330.4</v>
      </c>
      <c r="X239" s="5">
        <v>17.7</v>
      </c>
      <c r="Y239" s="5">
        <v>59</v>
      </c>
      <c r="Z239" s="5">
        <v>41.3</v>
      </c>
      <c r="AA239" s="5">
        <v>53.1</v>
      </c>
      <c r="AB239" s="5">
        <v>76.7</v>
      </c>
      <c r="AC239" s="5">
        <v>70.8</v>
      </c>
      <c r="AD239" s="5">
        <v>23.6</v>
      </c>
      <c r="AE239" s="5">
        <v>76.7</v>
      </c>
      <c r="AF239" s="5">
        <v>100.3</v>
      </c>
      <c r="AG239" s="5">
        <v>224.2</v>
      </c>
      <c r="AH239" s="5">
        <v>35.4</v>
      </c>
      <c r="AI239" s="5">
        <v>0</v>
      </c>
      <c r="AJ239" s="5">
        <v>348.1</v>
      </c>
      <c r="AK239">
        <v>1982</v>
      </c>
      <c r="AL239" t="s">
        <v>653</v>
      </c>
      <c r="AM239" s="1">
        <v>30107</v>
      </c>
      <c r="AN239">
        <v>200</v>
      </c>
      <c r="AO239">
        <v>201</v>
      </c>
      <c r="AP239" t="s">
        <v>497</v>
      </c>
    </row>
    <row r="240" spans="1:42" x14ac:dyDescent="0.35">
      <c r="A240" t="s">
        <v>573</v>
      </c>
      <c r="B240" t="s">
        <v>643</v>
      </c>
      <c r="C240" t="s">
        <v>506</v>
      </c>
      <c r="D240">
        <v>2014</v>
      </c>
      <c r="E240">
        <v>5</v>
      </c>
      <c r="F240">
        <v>1</v>
      </c>
      <c r="G240">
        <v>11</v>
      </c>
      <c r="H240">
        <f>Table1[[#This Row],[Games Before Injury]]*Table1[[#This Row],[Minutes per Game]]</f>
        <v>1549.8</v>
      </c>
      <c r="I240">
        <v>82</v>
      </c>
      <c r="J240">
        <f>Table1[[#This Row],[Minutes]]/Table1[[#This Row],[Games Played]]</f>
        <v>18.899999999999999</v>
      </c>
      <c r="K240">
        <v>0</v>
      </c>
      <c r="L240">
        <v>0</v>
      </c>
      <c r="M240" s="1">
        <v>41940</v>
      </c>
      <c r="N240" s="1">
        <v>42171</v>
      </c>
      <c r="O240">
        <v>1</v>
      </c>
      <c r="P240">
        <f>Table1[[#This Row],[Season Year]]-Table1[[#This Row],[Birth Year]]</f>
        <v>32</v>
      </c>
      <c r="Q240" t="s">
        <v>501</v>
      </c>
      <c r="R240" t="s">
        <v>501</v>
      </c>
      <c r="S240">
        <f>DATEDIF(Table1[[#This Row],[Date Occurred]],Table1[[#This Row],[Date Returned]],"d")</f>
        <v>0</v>
      </c>
      <c r="T240">
        <v>79</v>
      </c>
      <c r="U240" s="5">
        <v>1493.1</v>
      </c>
      <c r="V240" s="5">
        <v>244.9</v>
      </c>
      <c r="W240" s="5">
        <v>505.6</v>
      </c>
      <c r="X240" s="5">
        <v>23.7</v>
      </c>
      <c r="Y240" s="5">
        <v>94.8</v>
      </c>
      <c r="Z240" s="5">
        <v>86.9</v>
      </c>
      <c r="AA240" s="5">
        <v>102.7</v>
      </c>
      <c r="AB240" s="5">
        <v>86.9</v>
      </c>
      <c r="AC240" s="5">
        <v>86.9</v>
      </c>
      <c r="AD240" s="5">
        <v>23.7</v>
      </c>
      <c r="AE240" s="5">
        <v>126.4</v>
      </c>
      <c r="AF240" s="5">
        <v>142.20000000000002</v>
      </c>
      <c r="AG240" s="5">
        <v>221.2</v>
      </c>
      <c r="AH240" s="5">
        <v>47.4</v>
      </c>
      <c r="AI240" s="5">
        <v>7.9</v>
      </c>
      <c r="AJ240" s="5">
        <v>608.30000000000007</v>
      </c>
      <c r="AK240">
        <v>1982</v>
      </c>
      <c r="AL240" t="s">
        <v>653</v>
      </c>
      <c r="AM240" s="1">
        <v>30107</v>
      </c>
      <c r="AN240">
        <v>200</v>
      </c>
      <c r="AO240">
        <v>201</v>
      </c>
      <c r="AP240" t="s">
        <v>497</v>
      </c>
    </row>
    <row r="241" spans="1:42" x14ac:dyDescent="0.35">
      <c r="A241" t="s">
        <v>573</v>
      </c>
      <c r="B241" t="s">
        <v>643</v>
      </c>
      <c r="C241" t="s">
        <v>507</v>
      </c>
      <c r="D241">
        <v>2015</v>
      </c>
      <c r="E241">
        <v>6</v>
      </c>
      <c r="F241">
        <v>1</v>
      </c>
      <c r="G241">
        <v>12</v>
      </c>
      <c r="H241">
        <f>Table1[[#This Row],[Games Before Injury]]*Table1[[#This Row],[Minutes per Game]]</f>
        <v>1320.2</v>
      </c>
      <c r="I241">
        <v>82</v>
      </c>
      <c r="J241">
        <f>Table1[[#This Row],[Minutes]]/Table1[[#This Row],[Games Played]]</f>
        <v>16.100000000000001</v>
      </c>
      <c r="K241">
        <v>0</v>
      </c>
      <c r="L241">
        <v>0</v>
      </c>
      <c r="M241" s="1">
        <v>42304</v>
      </c>
      <c r="N241" s="1">
        <v>42540</v>
      </c>
      <c r="O241">
        <v>5</v>
      </c>
      <c r="P241">
        <f>Table1[[#This Row],[Season Year]]-Table1[[#This Row],[Birth Year]]</f>
        <v>33</v>
      </c>
      <c r="Q241" t="s">
        <v>501</v>
      </c>
      <c r="R241" t="s">
        <v>501</v>
      </c>
      <c r="S241">
        <f>DATEDIF(Table1[[#This Row],[Date Occurred]],Table1[[#This Row],[Date Returned]],"d")</f>
        <v>0</v>
      </c>
      <c r="T241">
        <v>44</v>
      </c>
      <c r="U241" s="5">
        <v>708.40000000000009</v>
      </c>
      <c r="V241" s="5">
        <v>88</v>
      </c>
      <c r="W241" s="5">
        <v>198</v>
      </c>
      <c r="X241" s="5">
        <v>13.2</v>
      </c>
      <c r="Y241" s="5">
        <v>44</v>
      </c>
      <c r="Z241" s="5">
        <v>17.600000000000001</v>
      </c>
      <c r="AA241" s="5">
        <v>22</v>
      </c>
      <c r="AB241" s="5">
        <v>52.8</v>
      </c>
      <c r="AC241" s="5">
        <v>52.8</v>
      </c>
      <c r="AD241" s="5">
        <v>8.8000000000000007</v>
      </c>
      <c r="AE241" s="5">
        <v>66</v>
      </c>
      <c r="AF241" s="5">
        <v>70.400000000000006</v>
      </c>
      <c r="AG241" s="5">
        <v>114.4</v>
      </c>
      <c r="AH241" s="5">
        <v>13.2</v>
      </c>
      <c r="AI241" s="5">
        <v>0</v>
      </c>
      <c r="AJ241" s="5">
        <v>206.8</v>
      </c>
      <c r="AK241">
        <v>1982</v>
      </c>
      <c r="AL241" t="s">
        <v>653</v>
      </c>
      <c r="AM241" s="1">
        <v>30107</v>
      </c>
      <c r="AN241">
        <v>200</v>
      </c>
      <c r="AO241">
        <v>201</v>
      </c>
      <c r="AP241" t="s">
        <v>497</v>
      </c>
    </row>
    <row r="242" spans="1:42" x14ac:dyDescent="0.35">
      <c r="A242" t="s">
        <v>573</v>
      </c>
      <c r="B242" t="s">
        <v>643</v>
      </c>
      <c r="C242" t="s">
        <v>508</v>
      </c>
      <c r="D242">
        <v>2016</v>
      </c>
      <c r="E242">
        <v>7</v>
      </c>
      <c r="F242">
        <v>1</v>
      </c>
      <c r="G242">
        <v>13</v>
      </c>
      <c r="H242">
        <f>Table1[[#This Row],[Games Before Injury]]*Table1[[#This Row],[Minutes per Game]]</f>
        <v>1180.8</v>
      </c>
      <c r="I242">
        <v>82</v>
      </c>
      <c r="J242">
        <f>Table1[[#This Row],[Minutes]]/Table1[[#This Row],[Games Played]]</f>
        <v>14.4</v>
      </c>
      <c r="K242">
        <v>0</v>
      </c>
      <c r="L242">
        <v>0</v>
      </c>
      <c r="M242" s="1">
        <v>42668</v>
      </c>
      <c r="N242" s="1">
        <v>42898</v>
      </c>
      <c r="O242">
        <v>1</v>
      </c>
      <c r="P242">
        <f>Table1[[#This Row],[Season Year]]-Table1[[#This Row],[Birth Year]]</f>
        <v>34</v>
      </c>
      <c r="Q242" t="s">
        <v>501</v>
      </c>
      <c r="R242" t="s">
        <v>501</v>
      </c>
      <c r="S242">
        <f>DATEDIF(Table1[[#This Row],[Date Occurred]],Table1[[#This Row],[Date Returned]],"d")</f>
        <v>0</v>
      </c>
      <c r="T242">
        <v>39</v>
      </c>
      <c r="U242" s="5">
        <v>561.6</v>
      </c>
      <c r="V242" s="5">
        <v>93.6</v>
      </c>
      <c r="W242" s="5">
        <v>198.89999999999998</v>
      </c>
      <c r="X242" s="5">
        <v>11.7</v>
      </c>
      <c r="Y242" s="5">
        <v>31.200000000000003</v>
      </c>
      <c r="Z242" s="5">
        <v>31.200000000000003</v>
      </c>
      <c r="AA242" s="5">
        <v>35.1</v>
      </c>
      <c r="AB242" s="5">
        <v>35.1</v>
      </c>
      <c r="AC242" s="5">
        <v>27.299999999999997</v>
      </c>
      <c r="AD242" s="5">
        <v>7.8000000000000007</v>
      </c>
      <c r="AE242" s="5">
        <v>50.7</v>
      </c>
      <c r="AF242" s="5">
        <v>58.5</v>
      </c>
      <c r="AG242" s="5">
        <v>132.6</v>
      </c>
      <c r="AH242" s="5">
        <v>11.7</v>
      </c>
      <c r="AI242" s="5">
        <v>0</v>
      </c>
      <c r="AJ242" s="5">
        <v>226.2</v>
      </c>
      <c r="AK242">
        <v>1982</v>
      </c>
      <c r="AL242" t="s">
        <v>653</v>
      </c>
      <c r="AM242" s="1">
        <v>30107</v>
      </c>
      <c r="AN242">
        <v>200</v>
      </c>
      <c r="AO242">
        <v>201</v>
      </c>
      <c r="AP242" t="s">
        <v>497</v>
      </c>
    </row>
    <row r="243" spans="1:42" x14ac:dyDescent="0.35">
      <c r="A243" t="s">
        <v>573</v>
      </c>
      <c r="B243" t="s">
        <v>643</v>
      </c>
      <c r="C243" t="s">
        <v>505</v>
      </c>
      <c r="D243">
        <v>2013</v>
      </c>
      <c r="E243">
        <v>4</v>
      </c>
      <c r="F243">
        <v>1</v>
      </c>
      <c r="G243">
        <v>10</v>
      </c>
      <c r="H243">
        <f>Table1[[#This Row],[Games Before Injury]]*Table1[[#This Row],[Minutes per Game]]</f>
        <v>1287.3999999999999</v>
      </c>
      <c r="I243">
        <v>82</v>
      </c>
      <c r="J243">
        <f>Table1[[#This Row],[Minutes]]/Table1[[#This Row],[Games Played]]</f>
        <v>15.699999999999998</v>
      </c>
      <c r="K243">
        <v>0</v>
      </c>
      <c r="L243">
        <v>0</v>
      </c>
      <c r="M243" s="1">
        <v>41576</v>
      </c>
      <c r="N243" s="1">
        <v>41805</v>
      </c>
      <c r="O243">
        <v>3</v>
      </c>
      <c r="P243">
        <f>Table1[[#This Row],[Season Year]]-Table1[[#This Row],[Birth Year]]</f>
        <v>31</v>
      </c>
      <c r="Q243" t="s">
        <v>501</v>
      </c>
      <c r="R243" t="s">
        <v>501</v>
      </c>
      <c r="S243">
        <f>DATEDIF(Table1[[#This Row],[Date Occurred]],Table1[[#This Row],[Date Returned]],"d")</f>
        <v>0</v>
      </c>
      <c r="T243">
        <v>41</v>
      </c>
      <c r="U243" s="5">
        <v>643.69999999999993</v>
      </c>
      <c r="V243" s="5">
        <v>77.899999999999991</v>
      </c>
      <c r="W243" s="5">
        <v>176.29999999999998</v>
      </c>
      <c r="X243" s="5">
        <v>20.5</v>
      </c>
      <c r="Y243" s="5">
        <v>41</v>
      </c>
      <c r="Z243" s="5">
        <v>24.599999999999998</v>
      </c>
      <c r="AA243" s="5">
        <v>28.7</v>
      </c>
      <c r="AB243" s="5">
        <v>45.1</v>
      </c>
      <c r="AC243" s="5">
        <v>49.199999999999996</v>
      </c>
      <c r="AD243" s="5">
        <v>8.2000000000000011</v>
      </c>
      <c r="AE243" s="5">
        <v>49.199999999999996</v>
      </c>
      <c r="AF243" s="5">
        <v>57.4</v>
      </c>
      <c r="AG243" s="5">
        <v>114.8</v>
      </c>
      <c r="AH243" s="5">
        <v>24.599999999999998</v>
      </c>
      <c r="AI243" s="5">
        <v>4.1000000000000005</v>
      </c>
      <c r="AJ243" s="5">
        <v>200.9</v>
      </c>
      <c r="AK243">
        <v>1982</v>
      </c>
      <c r="AL243" t="s">
        <v>653</v>
      </c>
      <c r="AM243" s="1">
        <v>30107</v>
      </c>
      <c r="AN243">
        <v>200</v>
      </c>
      <c r="AO243">
        <v>201</v>
      </c>
      <c r="AP243" t="s">
        <v>497</v>
      </c>
    </row>
    <row r="244" spans="1:42" x14ac:dyDescent="0.35">
      <c r="A244" t="s">
        <v>589</v>
      </c>
      <c r="B244" t="s">
        <v>643</v>
      </c>
      <c r="C244" t="s">
        <v>504</v>
      </c>
      <c r="D244">
        <v>2012</v>
      </c>
      <c r="E244">
        <v>3</v>
      </c>
      <c r="F244">
        <v>1</v>
      </c>
      <c r="G244">
        <v>2</v>
      </c>
      <c r="H244">
        <f>Table1[[#This Row],[Games Before Injury]]*Table1[[#This Row],[Minutes per Game]]</f>
        <v>2238.6</v>
      </c>
      <c r="I244">
        <v>82</v>
      </c>
      <c r="J244">
        <f>Table1[[#This Row],[Minutes]]/Table1[[#This Row],[Games Played]]</f>
        <v>27.3</v>
      </c>
      <c r="K244">
        <v>0</v>
      </c>
      <c r="L244">
        <v>0</v>
      </c>
      <c r="M244" s="1">
        <v>41212</v>
      </c>
      <c r="N244" s="1">
        <v>41445</v>
      </c>
      <c r="O244">
        <v>4</v>
      </c>
      <c r="P244">
        <f>Table1[[#This Row],[Season Year]]-Table1[[#This Row],[Birth Year]]</f>
        <v>20</v>
      </c>
      <c r="Q244" t="s">
        <v>501</v>
      </c>
      <c r="R244" t="s">
        <v>501</v>
      </c>
      <c r="S244">
        <f>DATEDIF(Table1[[#This Row],[Date Occurred]],Table1[[#This Row],[Date Returned]],"d")</f>
        <v>0</v>
      </c>
      <c r="T244">
        <v>80</v>
      </c>
      <c r="U244" s="5">
        <v>2184</v>
      </c>
      <c r="V244" s="5">
        <f>576/Table1[[#This Row],[Games Played]]</f>
        <v>7.2</v>
      </c>
      <c r="W244" s="5">
        <v>344</v>
      </c>
      <c r="X244" s="5">
        <v>0</v>
      </c>
      <c r="Y244" s="5">
        <v>0</v>
      </c>
      <c r="Z244" s="5">
        <v>72</v>
      </c>
      <c r="AA244" s="5">
        <v>144</v>
      </c>
      <c r="AB244" s="5">
        <v>80</v>
      </c>
      <c r="AC244" s="5">
        <v>192</v>
      </c>
      <c r="AD244" s="5">
        <v>192</v>
      </c>
      <c r="AE244" s="5">
        <v>392</v>
      </c>
      <c r="AF244" s="5">
        <v>584</v>
      </c>
      <c r="AG244" s="5">
        <v>32</v>
      </c>
      <c r="AH244" s="5">
        <v>32</v>
      </c>
      <c r="AI244" s="5">
        <v>144</v>
      </c>
      <c r="AJ244" s="5">
        <v>384</v>
      </c>
      <c r="AK244">
        <v>1992</v>
      </c>
      <c r="AL244" t="s">
        <v>483</v>
      </c>
      <c r="AM244" s="1">
        <v>33844</v>
      </c>
      <c r="AN244">
        <v>200</v>
      </c>
      <c r="AO244">
        <v>201</v>
      </c>
      <c r="AP244" t="s">
        <v>499</v>
      </c>
    </row>
    <row r="245" spans="1:42" x14ac:dyDescent="0.35">
      <c r="A245" t="s">
        <v>589</v>
      </c>
      <c r="B245" t="s">
        <v>643</v>
      </c>
      <c r="C245" t="s">
        <v>507</v>
      </c>
      <c r="D245">
        <v>2015</v>
      </c>
      <c r="E245">
        <v>6</v>
      </c>
      <c r="F245">
        <v>1</v>
      </c>
      <c r="G245">
        <v>4</v>
      </c>
      <c r="H245">
        <f>Table1[[#This Row],[Games Before Injury]]*Table1[[#This Row],[Minutes per Game]]</f>
        <v>1804</v>
      </c>
      <c r="I245">
        <v>82</v>
      </c>
      <c r="J245">
        <f>Table1[[#This Row],[Minutes]]/Table1[[#This Row],[Games Played]]</f>
        <v>22</v>
      </c>
      <c r="K245">
        <v>0</v>
      </c>
      <c r="L245">
        <v>0</v>
      </c>
      <c r="M245" s="1">
        <v>42304</v>
      </c>
      <c r="N245" s="1">
        <v>42540</v>
      </c>
      <c r="O245">
        <v>5</v>
      </c>
      <c r="P245">
        <f>Table1[[#This Row],[Season Year]]-Table1[[#This Row],[Birth Year]]</f>
        <v>23</v>
      </c>
      <c r="Q245" t="s">
        <v>501</v>
      </c>
      <c r="R245" t="s">
        <v>501</v>
      </c>
      <c r="S245">
        <f>DATEDIF(Table1[[#This Row],[Date Occurred]],Table1[[#This Row],[Date Returned]],"d")</f>
        <v>0</v>
      </c>
      <c r="T245">
        <v>82</v>
      </c>
      <c r="U245" s="5">
        <v>1804</v>
      </c>
      <c r="V245" s="5">
        <v>155.79999999999998</v>
      </c>
      <c r="W245" s="5">
        <v>287</v>
      </c>
      <c r="X245" s="5">
        <v>0</v>
      </c>
      <c r="Y245" s="5">
        <v>0</v>
      </c>
      <c r="Z245" s="5">
        <v>139.4</v>
      </c>
      <c r="AA245" s="5">
        <v>229.6</v>
      </c>
      <c r="AB245" s="5">
        <v>73.8</v>
      </c>
      <c r="AC245" s="5">
        <v>221.4</v>
      </c>
      <c r="AD245" s="5">
        <v>180.4</v>
      </c>
      <c r="AE245" s="5">
        <v>475.59999999999997</v>
      </c>
      <c r="AF245" s="5">
        <v>656</v>
      </c>
      <c r="AG245" s="5">
        <v>32.800000000000004</v>
      </c>
      <c r="AH245" s="5">
        <v>16.400000000000002</v>
      </c>
      <c r="AI245" s="5">
        <v>131.20000000000002</v>
      </c>
      <c r="AJ245" s="5">
        <v>451</v>
      </c>
      <c r="AK245">
        <v>1992</v>
      </c>
      <c r="AL245" t="s">
        <v>483</v>
      </c>
      <c r="AM245" s="1">
        <v>33844</v>
      </c>
      <c r="AN245">
        <v>200</v>
      </c>
      <c r="AO245">
        <v>201</v>
      </c>
      <c r="AP245" t="s">
        <v>499</v>
      </c>
    </row>
    <row r="246" spans="1:42" x14ac:dyDescent="0.35">
      <c r="A246" t="s">
        <v>589</v>
      </c>
      <c r="B246" t="s">
        <v>643</v>
      </c>
      <c r="C246" t="s">
        <v>508</v>
      </c>
      <c r="D246">
        <v>2016</v>
      </c>
      <c r="E246">
        <v>7</v>
      </c>
      <c r="F246">
        <v>1</v>
      </c>
      <c r="G246">
        <v>5</v>
      </c>
      <c r="H246">
        <f>Table1[[#This Row],[Games Before Injury]]*Table1[[#This Row],[Minutes per Game]]</f>
        <v>1812.2</v>
      </c>
      <c r="I246">
        <v>82</v>
      </c>
      <c r="J246">
        <f>Table1[[#This Row],[Minutes]]/Table1[[#This Row],[Games Played]]</f>
        <v>22.1</v>
      </c>
      <c r="K246">
        <v>0</v>
      </c>
      <c r="L246">
        <v>0</v>
      </c>
      <c r="M246" s="1">
        <v>42668</v>
      </c>
      <c r="N246" s="1">
        <v>42898</v>
      </c>
      <c r="O246">
        <v>1</v>
      </c>
      <c r="P246">
        <f>Table1[[#This Row],[Season Year]]-Table1[[#This Row],[Birth Year]]</f>
        <v>24</v>
      </c>
      <c r="Q246" t="s">
        <v>501</v>
      </c>
      <c r="R246" t="s">
        <v>501</v>
      </c>
      <c r="S246">
        <f>DATEDIF(Table1[[#This Row],[Date Occurred]],Table1[[#This Row],[Date Returned]],"d")</f>
        <v>0</v>
      </c>
      <c r="T246">
        <v>81</v>
      </c>
      <c r="U246" s="5">
        <v>1790.1000000000001</v>
      </c>
      <c r="V246" s="5">
        <v>178.20000000000002</v>
      </c>
      <c r="W246" s="5">
        <v>340.2</v>
      </c>
      <c r="X246" s="5">
        <v>0</v>
      </c>
      <c r="Y246" s="5">
        <v>0</v>
      </c>
      <c r="Z246" s="5">
        <v>121.5</v>
      </c>
      <c r="AA246" s="5">
        <v>234.9</v>
      </c>
      <c r="AB246" s="5">
        <v>97.2</v>
      </c>
      <c r="AC246" s="5">
        <v>202.5</v>
      </c>
      <c r="AD246" s="5">
        <v>153.9</v>
      </c>
      <c r="AE246" s="5">
        <v>413.09999999999997</v>
      </c>
      <c r="AF246" s="5">
        <v>567</v>
      </c>
      <c r="AG246" s="5">
        <v>72.900000000000006</v>
      </c>
      <c r="AH246" s="5">
        <v>24.3</v>
      </c>
      <c r="AI246" s="5">
        <v>89.100000000000009</v>
      </c>
      <c r="AJ246" s="5">
        <v>486</v>
      </c>
      <c r="AK246">
        <v>1992</v>
      </c>
      <c r="AL246" t="s">
        <v>483</v>
      </c>
      <c r="AM246" s="1">
        <v>33844</v>
      </c>
      <c r="AN246">
        <v>200</v>
      </c>
      <c r="AO246">
        <v>201</v>
      </c>
      <c r="AP246" t="s">
        <v>499</v>
      </c>
    </row>
    <row r="247" spans="1:42" x14ac:dyDescent="0.35">
      <c r="A247" t="s">
        <v>589</v>
      </c>
      <c r="B247" t="s">
        <v>643</v>
      </c>
      <c r="C247" t="s">
        <v>509</v>
      </c>
      <c r="D247">
        <v>2017</v>
      </c>
      <c r="E247">
        <v>8</v>
      </c>
      <c r="F247">
        <v>1</v>
      </c>
      <c r="G247">
        <v>6</v>
      </c>
      <c r="H247">
        <f>Table1[[#This Row],[Games Before Injury]]*Table1[[#This Row],[Minutes per Game]]</f>
        <v>1492.3999999999999</v>
      </c>
      <c r="I247">
        <v>82</v>
      </c>
      <c r="J247">
        <f>Table1[[#This Row],[Minutes]]/Table1[[#This Row],[Games Played]]</f>
        <v>18.2</v>
      </c>
      <c r="K247">
        <v>0</v>
      </c>
      <c r="L247">
        <v>0</v>
      </c>
      <c r="M247" s="1">
        <v>43030</v>
      </c>
      <c r="N247" s="1">
        <v>43259</v>
      </c>
      <c r="O247">
        <v>1</v>
      </c>
      <c r="P247">
        <f>Table1[[#This Row],[Season Year]]-Table1[[#This Row],[Birth Year]]</f>
        <v>25</v>
      </c>
      <c r="Q247" t="s">
        <v>501</v>
      </c>
      <c r="R247" t="s">
        <v>501</v>
      </c>
      <c r="S247">
        <f>DATEDIF(Table1[[#This Row],[Date Occurred]],Table1[[#This Row],[Date Returned]],"d")</f>
        <v>0</v>
      </c>
      <c r="T247">
        <v>82</v>
      </c>
      <c r="U247" s="5">
        <v>1492.3999999999999</v>
      </c>
      <c r="V247" s="5">
        <v>180.4</v>
      </c>
      <c r="W247" s="5">
        <v>352.59999999999997</v>
      </c>
      <c r="X247" s="5">
        <v>0</v>
      </c>
      <c r="Y247" s="5">
        <v>0</v>
      </c>
      <c r="Z247" s="5">
        <v>98.399999999999991</v>
      </c>
      <c r="AA247" s="5">
        <v>155.79999999999998</v>
      </c>
      <c r="AB247" s="5">
        <v>82</v>
      </c>
      <c r="AC247" s="5">
        <v>155.79999999999998</v>
      </c>
      <c r="AD247" s="5">
        <v>147.6</v>
      </c>
      <c r="AE247" s="5">
        <v>328</v>
      </c>
      <c r="AF247" s="5">
        <v>467.40000000000003</v>
      </c>
      <c r="AG247" s="5">
        <v>65.600000000000009</v>
      </c>
      <c r="AH247" s="5">
        <v>24.599999999999998</v>
      </c>
      <c r="AI247" s="5">
        <v>98.399999999999991</v>
      </c>
      <c r="AJ247" s="5">
        <v>467.40000000000003</v>
      </c>
      <c r="AK247">
        <v>1992</v>
      </c>
      <c r="AL247" t="s">
        <v>483</v>
      </c>
      <c r="AM247" s="1">
        <v>33844</v>
      </c>
      <c r="AN247">
        <v>200</v>
      </c>
      <c r="AO247">
        <v>201</v>
      </c>
      <c r="AP247" t="s">
        <v>499</v>
      </c>
    </row>
    <row r="248" spans="1:42" x14ac:dyDescent="0.35">
      <c r="A248" t="s">
        <v>589</v>
      </c>
      <c r="B248" t="s">
        <v>643</v>
      </c>
      <c r="C248" t="s">
        <v>510</v>
      </c>
      <c r="D248">
        <v>2018</v>
      </c>
      <c r="E248">
        <v>9</v>
      </c>
      <c r="F248">
        <v>1</v>
      </c>
      <c r="G248">
        <v>7</v>
      </c>
      <c r="H248">
        <f>Table1[[#This Row],[Games Before Injury]]*Table1[[#This Row],[Minutes per Game]]</f>
        <v>1189</v>
      </c>
      <c r="I248">
        <v>82</v>
      </c>
      <c r="J248">
        <f>Table1[[#This Row],[Minutes]]/Table1[[#This Row],[Games Played]]</f>
        <v>14.5</v>
      </c>
      <c r="K248">
        <v>0</v>
      </c>
      <c r="L248">
        <v>0</v>
      </c>
      <c r="M248" s="1">
        <v>43389</v>
      </c>
      <c r="N248" s="1">
        <v>43629</v>
      </c>
      <c r="O248">
        <v>2</v>
      </c>
      <c r="P248">
        <f>Table1[[#This Row],[Season Year]]-Table1[[#This Row],[Birth Year]]</f>
        <v>26</v>
      </c>
      <c r="Q248" t="s">
        <v>501</v>
      </c>
      <c r="R248" t="s">
        <v>501</v>
      </c>
      <c r="S248">
        <f>DATEDIF(Table1[[#This Row],[Date Occurred]],Table1[[#This Row],[Date Returned]],"d")</f>
        <v>0</v>
      </c>
      <c r="T248">
        <v>54</v>
      </c>
      <c r="U248" s="5">
        <v>783</v>
      </c>
      <c r="V248" s="5">
        <v>86.4</v>
      </c>
      <c r="W248" s="5">
        <v>156.6</v>
      </c>
      <c r="X248" s="5">
        <v>0</v>
      </c>
      <c r="Y248" s="5">
        <v>0</v>
      </c>
      <c r="Z248" s="5">
        <v>59.400000000000006</v>
      </c>
      <c r="AA248" s="5">
        <v>91.8</v>
      </c>
      <c r="AB248" s="5">
        <v>32.4</v>
      </c>
      <c r="AC248" s="5">
        <v>102.6</v>
      </c>
      <c r="AD248" s="5">
        <v>81</v>
      </c>
      <c r="AE248" s="5">
        <v>167.4</v>
      </c>
      <c r="AF248" s="5">
        <v>248.39999999999998</v>
      </c>
      <c r="AG248" s="5">
        <v>32.4</v>
      </c>
      <c r="AH248" s="5">
        <v>10.8</v>
      </c>
      <c r="AI248" s="5">
        <v>43.2</v>
      </c>
      <c r="AJ248" s="5">
        <v>237.60000000000002</v>
      </c>
      <c r="AK248">
        <v>1992</v>
      </c>
      <c r="AL248" t="s">
        <v>483</v>
      </c>
      <c r="AM248" s="1">
        <v>33844</v>
      </c>
      <c r="AN248">
        <v>200</v>
      </c>
      <c r="AO248">
        <v>201</v>
      </c>
      <c r="AP248" t="s">
        <v>499</v>
      </c>
    </row>
    <row r="249" spans="1:42" x14ac:dyDescent="0.35">
      <c r="A249" t="s">
        <v>589</v>
      </c>
      <c r="B249" t="s">
        <v>643</v>
      </c>
      <c r="C249" t="s">
        <v>511</v>
      </c>
      <c r="D249">
        <v>2019</v>
      </c>
      <c r="E249">
        <v>10</v>
      </c>
      <c r="F249">
        <v>1</v>
      </c>
      <c r="G249">
        <v>8</v>
      </c>
      <c r="H249">
        <f>Table1[[#This Row],[Games Before Injury]]*Table1[[#This Row],[Minutes per Game]]</f>
        <v>1454.9999999999995</v>
      </c>
      <c r="I249">
        <v>75</v>
      </c>
      <c r="J249">
        <f>Table1[[#This Row],[Minutes]]/Table1[[#This Row],[Games Played]]</f>
        <v>19.399999999999995</v>
      </c>
      <c r="K249">
        <v>0</v>
      </c>
      <c r="L249">
        <v>0</v>
      </c>
      <c r="M249" s="1">
        <v>43760</v>
      </c>
      <c r="N249" s="1">
        <v>44115</v>
      </c>
      <c r="O249">
        <v>1</v>
      </c>
      <c r="P249">
        <f>Table1[[#This Row],[Season Year]]-Table1[[#This Row],[Birth Year]]</f>
        <v>27</v>
      </c>
      <c r="Q249" t="s">
        <v>501</v>
      </c>
      <c r="R249" t="s">
        <v>501</v>
      </c>
      <c r="S249">
        <f>DATEDIF(Table1[[#This Row],[Date Occurred]],Table1[[#This Row],[Date Returned]],"d")</f>
        <v>0</v>
      </c>
      <c r="T249">
        <v>53</v>
      </c>
      <c r="U249" s="5">
        <v>1028.1999999999998</v>
      </c>
      <c r="V249" s="5">
        <v>148.39999999999998</v>
      </c>
      <c r="W249" s="5">
        <v>275.60000000000002</v>
      </c>
      <c r="X249" s="5">
        <v>0</v>
      </c>
      <c r="Y249" s="5">
        <v>0</v>
      </c>
      <c r="Z249" s="5">
        <v>90.1</v>
      </c>
      <c r="AA249" s="5">
        <v>148.39999999999998</v>
      </c>
      <c r="AB249" s="5">
        <v>47.7</v>
      </c>
      <c r="AC249" s="5">
        <v>116.60000000000001</v>
      </c>
      <c r="AD249" s="5">
        <v>121.89999999999999</v>
      </c>
      <c r="AE249" s="5">
        <v>185.5</v>
      </c>
      <c r="AF249" s="5">
        <v>307.39999999999998</v>
      </c>
      <c r="AG249" s="5">
        <v>47.7</v>
      </c>
      <c r="AH249" s="5">
        <v>10.600000000000001</v>
      </c>
      <c r="AI249" s="5">
        <v>47.7</v>
      </c>
      <c r="AJ249" s="5">
        <v>392.20000000000005</v>
      </c>
      <c r="AK249">
        <v>1992</v>
      </c>
      <c r="AL249" t="s">
        <v>483</v>
      </c>
      <c r="AM249" s="1">
        <v>33844</v>
      </c>
      <c r="AN249">
        <v>200</v>
      </c>
      <c r="AO249">
        <v>201</v>
      </c>
      <c r="AP249" t="s">
        <v>499</v>
      </c>
    </row>
    <row r="250" spans="1:42" x14ac:dyDescent="0.35">
      <c r="A250" t="s">
        <v>589</v>
      </c>
      <c r="B250" t="s">
        <v>643</v>
      </c>
      <c r="C250" t="s">
        <v>505</v>
      </c>
      <c r="D250">
        <v>2013</v>
      </c>
      <c r="E250">
        <v>4</v>
      </c>
      <c r="F250">
        <v>1</v>
      </c>
      <c r="G250">
        <v>3</v>
      </c>
      <c r="H250">
        <f>Table1[[#This Row],[Games Before Injury]]*Table1[[#This Row],[Minutes per Game]]</f>
        <v>1139.8</v>
      </c>
      <c r="I250">
        <v>82</v>
      </c>
      <c r="J250">
        <f>Table1[[#This Row],[Minutes]]/Table1[[#This Row],[Games Played]]</f>
        <v>13.899999999999999</v>
      </c>
      <c r="K250">
        <v>0</v>
      </c>
      <c r="L250">
        <v>0</v>
      </c>
      <c r="M250" s="1">
        <v>41576</v>
      </c>
      <c r="N250" s="1">
        <v>41805</v>
      </c>
      <c r="O250">
        <v>1</v>
      </c>
      <c r="P250">
        <f>Table1[[#This Row],[Season Year]]-Table1[[#This Row],[Birth Year]]</f>
        <v>21</v>
      </c>
      <c r="Q250" t="s">
        <v>501</v>
      </c>
      <c r="R250" t="s">
        <v>501</v>
      </c>
      <c r="S250">
        <f>DATEDIF(Table1[[#This Row],[Date Occurred]],Table1[[#This Row],[Date Returned]],"d")</f>
        <v>0</v>
      </c>
      <c r="T250">
        <v>77</v>
      </c>
      <c r="U250" s="5">
        <v>1070.3</v>
      </c>
      <c r="V250" s="5">
        <v>84.7</v>
      </c>
      <c r="W250" s="5">
        <v>146.29999999999998</v>
      </c>
      <c r="X250" s="5">
        <v>0</v>
      </c>
      <c r="Y250" s="5">
        <v>0</v>
      </c>
      <c r="Z250" s="5">
        <v>46.199999999999996</v>
      </c>
      <c r="AA250" s="5">
        <v>92.399999999999991</v>
      </c>
      <c r="AB250" s="5">
        <v>38.5</v>
      </c>
      <c r="AC250" s="5">
        <v>123.2</v>
      </c>
      <c r="AD250" s="5">
        <v>107.8</v>
      </c>
      <c r="AE250" s="5">
        <v>261.8</v>
      </c>
      <c r="AF250" s="5">
        <v>369.59999999999997</v>
      </c>
      <c r="AG250" s="5">
        <v>7.7</v>
      </c>
      <c r="AH250" s="5">
        <v>7.7</v>
      </c>
      <c r="AI250" s="5">
        <v>84.7</v>
      </c>
      <c r="AJ250" s="5">
        <v>223.29999999999998</v>
      </c>
      <c r="AK250">
        <v>1992</v>
      </c>
      <c r="AL250" t="s">
        <v>483</v>
      </c>
      <c r="AM250" s="1">
        <v>33844</v>
      </c>
      <c r="AN250">
        <v>200</v>
      </c>
      <c r="AO250">
        <v>201</v>
      </c>
      <c r="AP250" t="s">
        <v>499</v>
      </c>
    </row>
    <row r="251" spans="1:42" x14ac:dyDescent="0.35">
      <c r="A251" t="s">
        <v>589</v>
      </c>
      <c r="B251" t="s">
        <v>643</v>
      </c>
      <c r="C251" t="s">
        <v>503</v>
      </c>
      <c r="D251">
        <v>2011</v>
      </c>
      <c r="E251">
        <v>2</v>
      </c>
      <c r="F251">
        <v>1</v>
      </c>
      <c r="G251">
        <v>1</v>
      </c>
      <c r="H251">
        <f>Table1[[#This Row],[Games Before Injury]]*Table1[[#This Row],[Minutes per Game]]</f>
        <v>1524.6000000000001</v>
      </c>
      <c r="I251">
        <f>66</f>
        <v>66</v>
      </c>
      <c r="J251" s="4">
        <f>Table1[[#This Row],[Minutes]]/Table1[[#This Row],[Games Played]]</f>
        <v>23.1</v>
      </c>
      <c r="K251">
        <v>0</v>
      </c>
      <c r="L251">
        <v>0</v>
      </c>
      <c r="M251" s="1">
        <v>40902</v>
      </c>
      <c r="N251" s="1">
        <v>41081</v>
      </c>
      <c r="O251">
        <v>4</v>
      </c>
      <c r="P251">
        <f>Table1[[#This Row],[Season Year]]-Table1[[#This Row],[Birth Year]]</f>
        <v>19</v>
      </c>
      <c r="Q251" t="s">
        <v>501</v>
      </c>
      <c r="R251" t="s">
        <v>501</v>
      </c>
      <c r="S251">
        <f>DATEDIF(Table1[[#This Row],[Date Occurred]],Table1[[#This Row],[Date Returned]],"d")</f>
        <v>0</v>
      </c>
      <c r="T251">
        <v>63</v>
      </c>
      <c r="U251" s="5">
        <v>1455.3000000000002</v>
      </c>
      <c r="V251" s="5">
        <v>126</v>
      </c>
      <c r="W251" s="5">
        <v>277.20000000000005</v>
      </c>
      <c r="X251" s="5">
        <v>0</v>
      </c>
      <c r="Y251" s="5">
        <v>0</v>
      </c>
      <c r="Z251" s="5">
        <v>69.300000000000011</v>
      </c>
      <c r="AA251" s="5">
        <v>144.89999999999998</v>
      </c>
      <c r="AB251" s="5">
        <v>69.300000000000011</v>
      </c>
      <c r="AC251" s="5">
        <v>144.89999999999998</v>
      </c>
      <c r="AD251" s="5">
        <v>113.4</v>
      </c>
      <c r="AE251" s="5">
        <v>252</v>
      </c>
      <c r="AF251" s="5">
        <v>365.4</v>
      </c>
      <c r="AG251" s="5">
        <v>25.200000000000003</v>
      </c>
      <c r="AH251" s="5">
        <v>18.899999999999999</v>
      </c>
      <c r="AI251" s="5">
        <v>113.4</v>
      </c>
      <c r="AJ251" s="5">
        <v>327.60000000000002</v>
      </c>
      <c r="AK251">
        <v>1992</v>
      </c>
      <c r="AL251" t="s">
        <v>483</v>
      </c>
      <c r="AM251" s="1">
        <v>33844</v>
      </c>
      <c r="AN251">
        <v>200</v>
      </c>
      <c r="AO251">
        <v>201</v>
      </c>
      <c r="AP251" t="s">
        <v>499</v>
      </c>
    </row>
    <row r="252" spans="1:42" x14ac:dyDescent="0.35">
      <c r="A252" t="s">
        <v>589</v>
      </c>
      <c r="B252" t="s">
        <v>643</v>
      </c>
      <c r="C252" t="s">
        <v>506</v>
      </c>
      <c r="D252">
        <v>2014</v>
      </c>
      <c r="E252">
        <v>5</v>
      </c>
      <c r="F252">
        <v>1</v>
      </c>
      <c r="G252">
        <v>3</v>
      </c>
      <c r="H252">
        <f>Table1[[#This Row],[Games Before Injury]]*Table1[[#This Row],[Minutes per Game]]</f>
        <v>1590.8</v>
      </c>
      <c r="I252">
        <v>82</v>
      </c>
      <c r="J252">
        <f>Table1[[#This Row],[Minutes]]/Table1[[#This Row],[Games Played]]</f>
        <v>19.399999999999999</v>
      </c>
      <c r="K252">
        <v>0</v>
      </c>
      <c r="L252">
        <v>0</v>
      </c>
      <c r="M252" s="1">
        <v>41940</v>
      </c>
      <c r="N252" s="1">
        <v>42171</v>
      </c>
      <c r="O252">
        <v>5</v>
      </c>
      <c r="P252">
        <f>Table1[[#This Row],[Season Year]]-Table1[[#This Row],[Birth Year]]</f>
        <v>22</v>
      </c>
      <c r="Q252" t="s">
        <v>501</v>
      </c>
      <c r="R252" t="s">
        <v>501</v>
      </c>
      <c r="S252">
        <f>DATEDIF(Table1[[#This Row],[Date Occurred]],Table1[[#This Row],[Date Returned]],"d")</f>
        <v>0</v>
      </c>
      <c r="T252">
        <v>64</v>
      </c>
      <c r="U252" s="5">
        <v>1241.5999999999999</v>
      </c>
      <c r="V252" s="5">
        <v>102.4</v>
      </c>
      <c r="W252" s="5">
        <v>185.6</v>
      </c>
      <c r="X252" s="5">
        <v>0</v>
      </c>
      <c r="Y252" s="5">
        <v>0</v>
      </c>
      <c r="Z252" s="5">
        <v>102.4</v>
      </c>
      <c r="AA252" s="5">
        <v>172.8</v>
      </c>
      <c r="AB252" s="5">
        <v>51.2</v>
      </c>
      <c r="AC252" s="5">
        <v>140.80000000000001</v>
      </c>
      <c r="AD252" s="5">
        <v>160</v>
      </c>
      <c r="AE252" s="5">
        <v>249.6</v>
      </c>
      <c r="AF252" s="5">
        <v>409.6</v>
      </c>
      <c r="AG252" s="5">
        <v>19.2</v>
      </c>
      <c r="AH252" s="5">
        <v>19.2</v>
      </c>
      <c r="AI252" s="5">
        <v>96</v>
      </c>
      <c r="AJ252" s="5">
        <v>307.2</v>
      </c>
      <c r="AK252">
        <v>1992</v>
      </c>
      <c r="AL252" t="s">
        <v>483</v>
      </c>
      <c r="AM252" s="1">
        <v>33844</v>
      </c>
      <c r="AN252">
        <v>200</v>
      </c>
      <c r="AO252">
        <v>201</v>
      </c>
      <c r="AP252" t="s">
        <v>499</v>
      </c>
    </row>
    <row r="253" spans="1:42" x14ac:dyDescent="0.35">
      <c r="A253" t="s">
        <v>301</v>
      </c>
      <c r="B253" t="s">
        <v>304</v>
      </c>
      <c r="C253" s="1" t="s">
        <v>505</v>
      </c>
      <c r="D253">
        <v>0</v>
      </c>
      <c r="E253">
        <v>4</v>
      </c>
      <c r="F253">
        <v>0</v>
      </c>
      <c r="G253">
        <v>5</v>
      </c>
      <c r="H253">
        <f>Table1[[#This Row],[Games Before Injury]]*Table1[[#This Row],[Minutes per Game]]</f>
        <v>2648.5525000000002</v>
      </c>
      <c r="I253">
        <v>74</v>
      </c>
      <c r="J253">
        <f>Table1[[#This Row],[Minutes]]/Table1[[#This Row],[Games Played]]</f>
        <v>35.791250000000005</v>
      </c>
      <c r="K253" s="1">
        <v>41729</v>
      </c>
      <c r="L253" s="1">
        <v>41730</v>
      </c>
      <c r="M253" s="1">
        <v>41576</v>
      </c>
      <c r="N253" s="1">
        <v>41805</v>
      </c>
      <c r="O253">
        <v>1</v>
      </c>
      <c r="P253">
        <f>DATEDIF(Table1[[#This Row],[Birth Date]],Table1[[#This Row],[Date Returned]],"y")</f>
        <v>25</v>
      </c>
      <c r="Q253" t="s">
        <v>8</v>
      </c>
      <c r="R253" t="s">
        <v>47</v>
      </c>
      <c r="S253">
        <f>DATEDIF(Table1[[#This Row],[Date Occurred]],Table1[[#This Row],[Date Returned]],"d")</f>
        <v>1</v>
      </c>
      <c r="T253">
        <v>80</v>
      </c>
      <c r="U253" s="5">
        <v>2863.3</v>
      </c>
      <c r="V253" s="5">
        <v>718</v>
      </c>
      <c r="W253" s="5">
        <v>1359</v>
      </c>
      <c r="X253" s="5">
        <v>12</v>
      </c>
      <c r="Y253" s="5">
        <v>44</v>
      </c>
      <c r="Z253" s="5">
        <v>482</v>
      </c>
      <c r="AA253" s="5">
        <v>674</v>
      </c>
      <c r="AB253" s="5">
        <v>224</v>
      </c>
      <c r="AC253" s="5">
        <v>265</v>
      </c>
      <c r="AD253" s="5">
        <v>192</v>
      </c>
      <c r="AE253" s="5">
        <v>565</v>
      </c>
      <c r="AF253" s="5">
        <v>757</v>
      </c>
      <c r="AG253" s="5">
        <v>309</v>
      </c>
      <c r="AH253" s="5">
        <v>92</v>
      </c>
      <c r="AI253" s="5">
        <v>51</v>
      </c>
      <c r="AJ253" s="5">
        <v>1930</v>
      </c>
      <c r="AK253">
        <v>1989</v>
      </c>
      <c r="AL253" t="s">
        <v>486</v>
      </c>
      <c r="AM253" s="1">
        <v>32583</v>
      </c>
      <c r="AN253">
        <v>208</v>
      </c>
      <c r="AO253">
        <v>250</v>
      </c>
      <c r="AP253" t="s">
        <v>498</v>
      </c>
    </row>
    <row r="254" spans="1:42" x14ac:dyDescent="0.35">
      <c r="A254" t="s">
        <v>301</v>
      </c>
      <c r="B254" t="s">
        <v>308</v>
      </c>
      <c r="C254" s="1" t="s">
        <v>508</v>
      </c>
      <c r="D254">
        <v>0</v>
      </c>
      <c r="E254">
        <v>7</v>
      </c>
      <c r="F254">
        <v>0</v>
      </c>
      <c r="G254">
        <v>8</v>
      </c>
      <c r="H254">
        <f>Table1[[#This Row],[Games Before Injury]]*Table1[[#This Row],[Minutes per Game]]</f>
        <v>884.93770491803264</v>
      </c>
      <c r="I254">
        <v>26</v>
      </c>
      <c r="J254">
        <f>Table1[[#This Row],[Minutes]]/Table1[[#This Row],[Games Played]]</f>
        <v>34.036065573770486</v>
      </c>
      <c r="K254" s="1">
        <v>42723</v>
      </c>
      <c r="L254" s="1">
        <v>42898</v>
      </c>
      <c r="M254" s="1">
        <v>42668</v>
      </c>
      <c r="N254" s="1">
        <v>42898</v>
      </c>
      <c r="O254">
        <v>3</v>
      </c>
      <c r="P254">
        <f>DATEDIF(Table1[[#This Row],[Birth Date]],Table1[[#This Row],[Date Returned]],"y")</f>
        <v>28</v>
      </c>
      <c r="Q254" t="s">
        <v>62</v>
      </c>
      <c r="R254" t="s">
        <v>19</v>
      </c>
      <c r="S254">
        <f>DATEDIF(Table1[[#This Row],[Date Occurred]],Table1[[#This Row],[Date Returned]],"d")</f>
        <v>175</v>
      </c>
      <c r="T254">
        <v>61</v>
      </c>
      <c r="U254" s="5">
        <v>2076.1999999999998</v>
      </c>
      <c r="V254" s="5">
        <v>479</v>
      </c>
      <c r="W254" s="5">
        <v>971</v>
      </c>
      <c r="X254" s="5">
        <v>38</v>
      </c>
      <c r="Y254" s="5">
        <v>113</v>
      </c>
      <c r="Z254" s="5">
        <v>320</v>
      </c>
      <c r="AA254" s="5">
        <v>421</v>
      </c>
      <c r="AB254" s="5">
        <v>142</v>
      </c>
      <c r="AC254" s="5">
        <v>157</v>
      </c>
      <c r="AD254" s="5">
        <v>112</v>
      </c>
      <c r="AE254" s="5">
        <v>385</v>
      </c>
      <c r="AF254" s="5">
        <v>497</v>
      </c>
      <c r="AG254" s="5">
        <v>300</v>
      </c>
      <c r="AH254" s="5">
        <v>57</v>
      </c>
      <c r="AI254" s="5">
        <v>22</v>
      </c>
      <c r="AJ254" s="5">
        <v>1316</v>
      </c>
      <c r="AK254">
        <v>1989</v>
      </c>
      <c r="AL254" t="s">
        <v>486</v>
      </c>
      <c r="AM254" s="1">
        <v>32583</v>
      </c>
      <c r="AN254">
        <v>208</v>
      </c>
      <c r="AO254">
        <v>250</v>
      </c>
      <c r="AP254" t="s">
        <v>498</v>
      </c>
    </row>
    <row r="255" spans="1:42" x14ac:dyDescent="0.35">
      <c r="A255" t="s">
        <v>301</v>
      </c>
      <c r="B255" t="s">
        <v>309</v>
      </c>
      <c r="C255" s="1" t="s">
        <v>508</v>
      </c>
      <c r="D255">
        <v>0</v>
      </c>
      <c r="E255">
        <v>7</v>
      </c>
      <c r="F255">
        <v>0</v>
      </c>
      <c r="G255">
        <v>8</v>
      </c>
      <c r="H255">
        <f>Table1[[#This Row],[Games Before Injury]]*Table1[[#This Row],[Minutes per Game]]</f>
        <v>34.036065573770486</v>
      </c>
      <c r="I255">
        <v>1</v>
      </c>
      <c r="J255">
        <f>Table1[[#This Row],[Minutes]]/Table1[[#This Row],[Games Played]]</f>
        <v>34.036065573770486</v>
      </c>
      <c r="K255" s="1">
        <v>42724</v>
      </c>
      <c r="L255" s="1">
        <v>42759</v>
      </c>
      <c r="M255" s="1">
        <v>42668</v>
      </c>
      <c r="N255" s="1">
        <v>42898</v>
      </c>
      <c r="O255">
        <v>4</v>
      </c>
      <c r="P255">
        <f>DATEDIF(Table1[[#This Row],[Birth Date]],Table1[[#This Row],[Date Returned]],"y")</f>
        <v>27</v>
      </c>
      <c r="Q255" t="s">
        <v>62</v>
      </c>
      <c r="R255" t="s">
        <v>19</v>
      </c>
      <c r="S255">
        <f>DATEDIF(Table1[[#This Row],[Date Occurred]],Table1[[#This Row],[Date Returned]],"d")</f>
        <v>35</v>
      </c>
      <c r="T255">
        <v>61</v>
      </c>
      <c r="U255" s="5">
        <v>2076.1999999999998</v>
      </c>
      <c r="V255" s="5">
        <v>479</v>
      </c>
      <c r="W255" s="5">
        <v>971</v>
      </c>
      <c r="X255" s="5">
        <v>38</v>
      </c>
      <c r="Y255" s="5">
        <v>113</v>
      </c>
      <c r="Z255" s="5">
        <v>320</v>
      </c>
      <c r="AA255" s="5">
        <v>421</v>
      </c>
      <c r="AB255" s="5">
        <v>142</v>
      </c>
      <c r="AC255" s="5">
        <v>157</v>
      </c>
      <c r="AD255" s="5">
        <v>112</v>
      </c>
      <c r="AE255" s="5">
        <v>385</v>
      </c>
      <c r="AF255" s="5">
        <v>497</v>
      </c>
      <c r="AG255" s="5">
        <v>300</v>
      </c>
      <c r="AH255" s="5">
        <v>57</v>
      </c>
      <c r="AI255" s="5">
        <v>22</v>
      </c>
      <c r="AJ255" s="5">
        <v>1316</v>
      </c>
      <c r="AK255">
        <v>1989</v>
      </c>
      <c r="AL255" t="s">
        <v>486</v>
      </c>
      <c r="AM255" s="1">
        <v>32583</v>
      </c>
      <c r="AN255">
        <v>208</v>
      </c>
      <c r="AO255">
        <v>250</v>
      </c>
      <c r="AP255" t="s">
        <v>498</v>
      </c>
    </row>
    <row r="256" spans="1:42" x14ac:dyDescent="0.35">
      <c r="A256" t="s">
        <v>301</v>
      </c>
      <c r="B256" t="s">
        <v>310</v>
      </c>
      <c r="C256" s="1" t="s">
        <v>508</v>
      </c>
      <c r="D256">
        <v>0</v>
      </c>
      <c r="E256">
        <v>7</v>
      </c>
      <c r="F256">
        <v>0</v>
      </c>
      <c r="G256">
        <v>8</v>
      </c>
      <c r="H256">
        <f>Table1[[#This Row],[Games Before Injury]]*Table1[[#This Row],[Minutes per Game]]</f>
        <v>1259.3344262295079</v>
      </c>
      <c r="I256">
        <v>37</v>
      </c>
      <c r="J256">
        <f>Table1[[#This Row],[Minutes]]/Table1[[#This Row],[Games Played]]</f>
        <v>34.036065573770486</v>
      </c>
      <c r="K256" s="1">
        <v>42847</v>
      </c>
      <c r="L256" s="1">
        <v>42898</v>
      </c>
      <c r="M256" s="1">
        <v>42668</v>
      </c>
      <c r="N256" s="1">
        <v>42898</v>
      </c>
      <c r="O256">
        <v>1</v>
      </c>
      <c r="P256">
        <f>DATEDIF(Table1[[#This Row],[Birth Date]],Table1[[#This Row],[Date Returned]],"y")</f>
        <v>28</v>
      </c>
      <c r="Q256" t="s">
        <v>11</v>
      </c>
      <c r="R256" t="s">
        <v>82</v>
      </c>
      <c r="S256">
        <f>DATEDIF(Table1[[#This Row],[Date Occurred]],Table1[[#This Row],[Date Returned]],"d")</f>
        <v>51</v>
      </c>
      <c r="T256">
        <v>61</v>
      </c>
      <c r="U256" s="5">
        <v>2076.1999999999998</v>
      </c>
      <c r="V256" s="5">
        <v>479</v>
      </c>
      <c r="W256" s="5">
        <v>971</v>
      </c>
      <c r="X256" s="5">
        <v>38</v>
      </c>
      <c r="Y256" s="5">
        <v>113</v>
      </c>
      <c r="Z256" s="5">
        <v>320</v>
      </c>
      <c r="AA256" s="5">
        <v>421</v>
      </c>
      <c r="AB256" s="5">
        <v>142</v>
      </c>
      <c r="AC256" s="5">
        <v>157</v>
      </c>
      <c r="AD256" s="5">
        <v>112</v>
      </c>
      <c r="AE256" s="5">
        <v>385</v>
      </c>
      <c r="AF256" s="5">
        <v>497</v>
      </c>
      <c r="AG256" s="5">
        <v>300</v>
      </c>
      <c r="AH256" s="5">
        <v>57</v>
      </c>
      <c r="AI256" s="5">
        <v>22</v>
      </c>
      <c r="AJ256" s="5">
        <v>1316</v>
      </c>
      <c r="AK256">
        <v>1989</v>
      </c>
      <c r="AL256" t="s">
        <v>486</v>
      </c>
      <c r="AM256" s="1">
        <v>32583</v>
      </c>
      <c r="AN256">
        <v>208</v>
      </c>
      <c r="AO256">
        <v>250</v>
      </c>
      <c r="AP256" t="s">
        <v>498</v>
      </c>
    </row>
    <row r="257" spans="1:42" x14ac:dyDescent="0.35">
      <c r="A257" t="s">
        <v>301</v>
      </c>
      <c r="B257" t="s">
        <v>311</v>
      </c>
      <c r="C257" s="1" t="s">
        <v>508</v>
      </c>
      <c r="D257">
        <v>0</v>
      </c>
      <c r="E257">
        <v>7</v>
      </c>
      <c r="F257">
        <v>0</v>
      </c>
      <c r="G257">
        <v>8</v>
      </c>
      <c r="H257">
        <f>Table1[[#This Row],[Games Before Injury]]*Table1[[#This Row],[Minutes per Game]]</f>
        <v>34.036065573770486</v>
      </c>
      <c r="I257">
        <v>1</v>
      </c>
      <c r="J257">
        <f>Table1[[#This Row],[Minutes]]/Table1[[#This Row],[Games Played]]</f>
        <v>34.036065573770486</v>
      </c>
      <c r="K257" s="1">
        <v>42848</v>
      </c>
      <c r="L257" s="1">
        <v>42898</v>
      </c>
      <c r="M257" s="1">
        <v>42668</v>
      </c>
      <c r="N257" s="1">
        <v>42898</v>
      </c>
      <c r="O257">
        <v>2</v>
      </c>
      <c r="P257">
        <f>DATEDIF(Table1[[#This Row],[Birth Date]],Table1[[#This Row],[Date Returned]],"y")</f>
        <v>28</v>
      </c>
      <c r="Q257" t="s">
        <v>11</v>
      </c>
      <c r="R257" t="s">
        <v>82</v>
      </c>
      <c r="S257">
        <f>DATEDIF(Table1[[#This Row],[Date Occurred]],Table1[[#This Row],[Date Returned]],"d")</f>
        <v>50</v>
      </c>
      <c r="T257">
        <v>61</v>
      </c>
      <c r="U257" s="5">
        <v>2076.1999999999998</v>
      </c>
      <c r="V257" s="5">
        <v>479</v>
      </c>
      <c r="W257" s="5">
        <v>971</v>
      </c>
      <c r="X257" s="5">
        <v>38</v>
      </c>
      <c r="Y257" s="5">
        <v>113</v>
      </c>
      <c r="Z257" s="5">
        <v>320</v>
      </c>
      <c r="AA257" s="5">
        <v>421</v>
      </c>
      <c r="AB257" s="5">
        <v>142</v>
      </c>
      <c r="AC257" s="5">
        <v>157</v>
      </c>
      <c r="AD257" s="5">
        <v>112</v>
      </c>
      <c r="AE257" s="5">
        <v>385</v>
      </c>
      <c r="AF257" s="5">
        <v>497</v>
      </c>
      <c r="AG257" s="5">
        <v>300</v>
      </c>
      <c r="AH257" s="5">
        <v>57</v>
      </c>
      <c r="AI257" s="5">
        <v>22</v>
      </c>
      <c r="AJ257" s="5">
        <v>1316</v>
      </c>
      <c r="AK257">
        <v>1989</v>
      </c>
      <c r="AL257" t="s">
        <v>486</v>
      </c>
      <c r="AM257" s="1">
        <v>32583</v>
      </c>
      <c r="AN257">
        <v>208</v>
      </c>
      <c r="AO257">
        <v>250</v>
      </c>
      <c r="AP257" t="s">
        <v>498</v>
      </c>
    </row>
    <row r="258" spans="1:42" x14ac:dyDescent="0.35">
      <c r="A258" t="s">
        <v>301</v>
      </c>
      <c r="B258" t="s">
        <v>302</v>
      </c>
      <c r="C258" s="1" t="s">
        <v>504</v>
      </c>
      <c r="D258">
        <v>0</v>
      </c>
      <c r="E258">
        <v>3</v>
      </c>
      <c r="F258">
        <v>0</v>
      </c>
      <c r="G258">
        <v>4</v>
      </c>
      <c r="H258">
        <f>Table1[[#This Row],[Games Before Injury]]*Table1[[#This Row],[Minutes per Game]]</f>
        <v>1591.5200000000002</v>
      </c>
      <c r="I258">
        <v>49</v>
      </c>
      <c r="J258">
        <f>Table1[[#This Row],[Minutes]]/Table1[[#This Row],[Games Played]]</f>
        <v>32.480000000000004</v>
      </c>
      <c r="K258" s="1">
        <v>41309</v>
      </c>
      <c r="L258" s="1">
        <v>41310</v>
      </c>
      <c r="M258" s="1">
        <v>41212</v>
      </c>
      <c r="N258" s="1">
        <v>41445</v>
      </c>
      <c r="O258">
        <v>1</v>
      </c>
      <c r="P258">
        <f>DATEDIF(Table1[[#This Row],[Birth Date]],Table1[[#This Row],[Date Returned]],"y")</f>
        <v>23</v>
      </c>
      <c r="Q258" t="s">
        <v>8</v>
      </c>
      <c r="R258" t="s">
        <v>19</v>
      </c>
      <c r="S258">
        <f>DATEDIF(Table1[[#This Row],[Date Occurred]],Table1[[#This Row],[Date Returned]],"d")</f>
        <v>1</v>
      </c>
      <c r="T258">
        <v>80</v>
      </c>
      <c r="U258" s="5">
        <v>2598.4</v>
      </c>
      <c r="V258" s="5">
        <f>576/Table1[[#This Row],[Games Played]]</f>
        <v>7.2</v>
      </c>
      <c r="W258" s="5">
        <v>1072</v>
      </c>
      <c r="X258" s="5">
        <v>5</v>
      </c>
      <c r="Y258" s="5">
        <v>28</v>
      </c>
      <c r="Z258" s="5">
        <v>281</v>
      </c>
      <c r="AA258" s="5">
        <v>426</v>
      </c>
      <c r="AB258" s="5">
        <v>185</v>
      </c>
      <c r="AC258" s="5">
        <v>231</v>
      </c>
      <c r="AD258" s="5">
        <v>186</v>
      </c>
      <c r="AE258" s="5">
        <v>476</v>
      </c>
      <c r="AF258" s="5">
        <v>662</v>
      </c>
      <c r="AG258" s="5">
        <v>299</v>
      </c>
      <c r="AH258" s="5">
        <v>97</v>
      </c>
      <c r="AI258" s="5">
        <v>50</v>
      </c>
      <c r="AJ258" s="5">
        <v>1440</v>
      </c>
      <c r="AK258">
        <v>1989</v>
      </c>
      <c r="AL258" t="s">
        <v>486</v>
      </c>
      <c r="AM258" s="1">
        <v>32583</v>
      </c>
      <c r="AN258">
        <v>208</v>
      </c>
      <c r="AO258">
        <v>250</v>
      </c>
      <c r="AP258" t="s">
        <v>498</v>
      </c>
    </row>
    <row r="259" spans="1:42" x14ac:dyDescent="0.35">
      <c r="A259" t="s">
        <v>301</v>
      </c>
      <c r="B259" t="s">
        <v>303</v>
      </c>
      <c r="C259" s="1" t="s">
        <v>504</v>
      </c>
      <c r="D259">
        <v>0</v>
      </c>
      <c r="E259">
        <v>3</v>
      </c>
      <c r="F259">
        <v>0</v>
      </c>
      <c r="G259">
        <v>4</v>
      </c>
      <c r="H259">
        <f>Table1[[#This Row],[Games Before Injury]]*Table1[[#This Row],[Minutes per Game]]</f>
        <v>1201.7600000000002</v>
      </c>
      <c r="I259">
        <v>37</v>
      </c>
      <c r="J259">
        <f>Table1[[#This Row],[Minutes]]/Table1[[#This Row],[Games Played]]</f>
        <v>32.480000000000004</v>
      </c>
      <c r="K259" s="1">
        <v>41390</v>
      </c>
      <c r="L259" s="1">
        <v>41446</v>
      </c>
      <c r="M259" s="1">
        <v>41212</v>
      </c>
      <c r="N259" s="1">
        <v>41445</v>
      </c>
      <c r="O259">
        <v>2</v>
      </c>
      <c r="P259">
        <f>DATEDIF(Table1[[#This Row],[Birth Date]],Table1[[#This Row],[Date Returned]],"y")</f>
        <v>24</v>
      </c>
      <c r="Q259" t="s">
        <v>11</v>
      </c>
      <c r="R259" t="s">
        <v>19</v>
      </c>
      <c r="S259">
        <f>DATEDIF(Table1[[#This Row],[Date Occurred]],Table1[[#This Row],[Date Returned]],"d")</f>
        <v>56</v>
      </c>
      <c r="T259">
        <v>80</v>
      </c>
      <c r="U259" s="5">
        <v>2598.4</v>
      </c>
      <c r="V259" s="5">
        <f>576/Table1[[#This Row],[Games Played]]</f>
        <v>7.2</v>
      </c>
      <c r="W259" s="5">
        <v>1072</v>
      </c>
      <c r="X259" s="5">
        <v>5</v>
      </c>
      <c r="Y259" s="5">
        <v>28</v>
      </c>
      <c r="Z259" s="5">
        <v>281</v>
      </c>
      <c r="AA259" s="5">
        <v>426</v>
      </c>
      <c r="AB259" s="5">
        <v>185</v>
      </c>
      <c r="AC259" s="5">
        <v>231</v>
      </c>
      <c r="AD259" s="5">
        <v>186</v>
      </c>
      <c r="AE259" s="5">
        <v>476</v>
      </c>
      <c r="AF259" s="5">
        <v>662</v>
      </c>
      <c r="AG259" s="5">
        <v>299</v>
      </c>
      <c r="AH259" s="5">
        <v>97</v>
      </c>
      <c r="AI259" s="5">
        <v>50</v>
      </c>
      <c r="AJ259" s="5">
        <v>1440</v>
      </c>
      <c r="AK259">
        <v>1989</v>
      </c>
      <c r="AL259" t="s">
        <v>486</v>
      </c>
      <c r="AM259" s="1">
        <v>32583</v>
      </c>
      <c r="AN259">
        <v>208</v>
      </c>
      <c r="AO259">
        <v>250</v>
      </c>
      <c r="AP259" t="s">
        <v>498</v>
      </c>
    </row>
    <row r="260" spans="1:42" x14ac:dyDescent="0.35">
      <c r="A260" t="s">
        <v>301</v>
      </c>
      <c r="B260" t="s">
        <v>312</v>
      </c>
      <c r="C260" s="1" t="s">
        <v>509</v>
      </c>
      <c r="D260">
        <v>0</v>
      </c>
      <c r="E260">
        <v>8</v>
      </c>
      <c r="F260">
        <v>1</v>
      </c>
      <c r="G260">
        <v>9</v>
      </c>
      <c r="H260">
        <f>Table1[[#This Row],[Games Before Injury]]*Table1[[#This Row],[Minutes per Game]]</f>
        <v>645.31206896551726</v>
      </c>
      <c r="I260">
        <v>19</v>
      </c>
      <c r="J260">
        <f>Table1[[#This Row],[Minutes]]/Table1[[#This Row],[Games Played]]</f>
        <v>33.963793103448275</v>
      </c>
      <c r="K260" s="1">
        <v>43067</v>
      </c>
      <c r="L260">
        <v>-1</v>
      </c>
      <c r="M260" s="1">
        <v>43030</v>
      </c>
      <c r="N260" s="1">
        <v>43259</v>
      </c>
      <c r="O260">
        <v>5</v>
      </c>
      <c r="P260">
        <f>DATEDIF(Table1[[#This Row],[Birth Date]],K261,"y")</f>
        <v>28</v>
      </c>
      <c r="Q260" t="s">
        <v>62</v>
      </c>
      <c r="R260" t="s">
        <v>19</v>
      </c>
      <c r="S260">
        <f>DATEDIF(Table1[[#This Row],[Date Occurred]],K261,"d")</f>
        <v>2</v>
      </c>
      <c r="T260">
        <v>58</v>
      </c>
      <c r="U260" s="5">
        <v>1969.9</v>
      </c>
      <c r="V260" s="5">
        <v>436</v>
      </c>
      <c r="W260" s="5">
        <v>996</v>
      </c>
      <c r="X260" s="5">
        <v>111</v>
      </c>
      <c r="Y260" s="5">
        <v>322</v>
      </c>
      <c r="Z260" s="5">
        <v>259</v>
      </c>
      <c r="AA260" s="5">
        <v>330</v>
      </c>
      <c r="AB260" s="5">
        <v>165</v>
      </c>
      <c r="AC260" s="5">
        <v>139</v>
      </c>
      <c r="AD260" s="5">
        <v>73</v>
      </c>
      <c r="AE260" s="5">
        <v>355</v>
      </c>
      <c r="AF260" s="5">
        <v>428</v>
      </c>
      <c r="AG260" s="5">
        <v>334</v>
      </c>
      <c r="AH260" s="5">
        <v>41</v>
      </c>
      <c r="AI260" s="5">
        <v>18</v>
      </c>
      <c r="AJ260" s="5">
        <v>1242</v>
      </c>
      <c r="AK260">
        <v>1989</v>
      </c>
      <c r="AL260" t="s">
        <v>486</v>
      </c>
      <c r="AM260" s="1">
        <v>32583</v>
      </c>
      <c r="AN260">
        <v>208</v>
      </c>
      <c r="AO260">
        <v>250</v>
      </c>
      <c r="AP260" t="s">
        <v>498</v>
      </c>
    </row>
    <row r="261" spans="1:42" x14ac:dyDescent="0.35">
      <c r="A261" t="s">
        <v>301</v>
      </c>
      <c r="B261" t="s">
        <v>313</v>
      </c>
      <c r="C261" s="1" t="s">
        <v>509</v>
      </c>
      <c r="D261">
        <v>0</v>
      </c>
      <c r="E261">
        <v>8</v>
      </c>
      <c r="F261">
        <v>0</v>
      </c>
      <c r="G261">
        <v>9</v>
      </c>
      <c r="H261">
        <f>Table1[[#This Row],[Games Before Injury]]*Table1[[#This Row],[Minutes per Game]]</f>
        <v>33.963793103448275</v>
      </c>
      <c r="I261">
        <v>1</v>
      </c>
      <c r="J261">
        <f>Table1[[#This Row],[Minutes]]/Table1[[#This Row],[Games Played]]</f>
        <v>33.963793103448275</v>
      </c>
      <c r="K261" s="1">
        <v>43069</v>
      </c>
      <c r="L261" s="1">
        <v>43098</v>
      </c>
      <c r="M261" s="1">
        <v>43030</v>
      </c>
      <c r="N261" s="1">
        <v>43259</v>
      </c>
      <c r="O261">
        <v>6</v>
      </c>
      <c r="P261">
        <f>DATEDIF(Table1[[#This Row],[Birth Date]],Table1[[#This Row],[Date Returned]],"y")</f>
        <v>28</v>
      </c>
      <c r="Q261" t="s">
        <v>501</v>
      </c>
      <c r="R261" t="s">
        <v>19</v>
      </c>
      <c r="S261">
        <f>DATEDIF(Table1[[#This Row],[Date Occurred]],Table1[[#This Row],[Date Returned]],"d")</f>
        <v>29</v>
      </c>
      <c r="T261">
        <v>58</v>
      </c>
      <c r="U261" s="5">
        <v>1969.9</v>
      </c>
      <c r="V261" s="5">
        <v>436</v>
      </c>
      <c r="W261" s="5">
        <v>996</v>
      </c>
      <c r="X261" s="5">
        <v>111</v>
      </c>
      <c r="Y261" s="5">
        <v>322</v>
      </c>
      <c r="Z261" s="5">
        <v>259</v>
      </c>
      <c r="AA261" s="5">
        <v>330</v>
      </c>
      <c r="AB261" s="5">
        <v>165</v>
      </c>
      <c r="AC261" s="5">
        <v>139</v>
      </c>
      <c r="AD261" s="5">
        <v>73</v>
      </c>
      <c r="AE261" s="5">
        <v>355</v>
      </c>
      <c r="AF261" s="5">
        <v>428</v>
      </c>
      <c r="AG261" s="5">
        <v>334</v>
      </c>
      <c r="AH261" s="5">
        <v>41</v>
      </c>
      <c r="AI261" s="5">
        <v>18</v>
      </c>
      <c r="AJ261" s="5">
        <v>1242</v>
      </c>
      <c r="AK261">
        <v>1989</v>
      </c>
      <c r="AL261" t="s">
        <v>486</v>
      </c>
      <c r="AM261" s="1">
        <v>32583</v>
      </c>
      <c r="AN261">
        <v>208</v>
      </c>
      <c r="AO261">
        <v>250</v>
      </c>
      <c r="AP261" t="s">
        <v>498</v>
      </c>
    </row>
    <row r="262" spans="1:42" x14ac:dyDescent="0.35">
      <c r="A262" t="s">
        <v>301</v>
      </c>
      <c r="B262" t="s">
        <v>10</v>
      </c>
      <c r="C262" s="1" t="s">
        <v>509</v>
      </c>
      <c r="D262">
        <v>0</v>
      </c>
      <c r="E262">
        <v>8</v>
      </c>
      <c r="F262">
        <v>0</v>
      </c>
      <c r="G262">
        <v>9</v>
      </c>
      <c r="H262">
        <f>Table1[[#This Row],[Games Before Injury]]*Table1[[#This Row],[Minutes per Game]]</f>
        <v>169.81896551724137</v>
      </c>
      <c r="I262">
        <v>5</v>
      </c>
      <c r="J262">
        <f>Table1[[#This Row],[Minutes]]/Table1[[#This Row],[Games Played]]</f>
        <v>33.963793103448275</v>
      </c>
      <c r="K262" s="1">
        <v>43108</v>
      </c>
      <c r="L262" s="1">
        <v>43111</v>
      </c>
      <c r="M262" s="1">
        <v>43030</v>
      </c>
      <c r="N262" s="1">
        <v>43259</v>
      </c>
      <c r="O262">
        <v>1</v>
      </c>
      <c r="P262">
        <f>DATEDIF(Table1[[#This Row],[Birth Date]],Table1[[#This Row],[Date Returned]],"y")</f>
        <v>28</v>
      </c>
      <c r="Q262" t="s">
        <v>501</v>
      </c>
      <c r="R262" t="s">
        <v>12</v>
      </c>
      <c r="S262">
        <f>DATEDIF(Table1[[#This Row],[Date Occurred]],Table1[[#This Row],[Date Returned]],"d")</f>
        <v>3</v>
      </c>
      <c r="T262">
        <v>58</v>
      </c>
      <c r="U262" s="5">
        <v>1969.9</v>
      </c>
      <c r="V262" s="5">
        <v>436</v>
      </c>
      <c r="W262" s="5">
        <v>996</v>
      </c>
      <c r="X262" s="5">
        <v>111</v>
      </c>
      <c r="Y262" s="5">
        <v>322</v>
      </c>
      <c r="Z262" s="5">
        <v>259</v>
      </c>
      <c r="AA262" s="5">
        <v>330</v>
      </c>
      <c r="AB262" s="5">
        <v>165</v>
      </c>
      <c r="AC262" s="5">
        <v>139</v>
      </c>
      <c r="AD262" s="5">
        <v>73</v>
      </c>
      <c r="AE262" s="5">
        <v>355</v>
      </c>
      <c r="AF262" s="5">
        <v>428</v>
      </c>
      <c r="AG262" s="5">
        <v>334</v>
      </c>
      <c r="AH262" s="5">
        <v>41</v>
      </c>
      <c r="AI262" s="5">
        <v>18</v>
      </c>
      <c r="AJ262" s="5">
        <v>1242</v>
      </c>
      <c r="AK262">
        <v>1989</v>
      </c>
      <c r="AL262" t="s">
        <v>486</v>
      </c>
      <c r="AM262" s="1">
        <v>32583</v>
      </c>
      <c r="AN262">
        <v>208</v>
      </c>
      <c r="AO262">
        <v>250</v>
      </c>
      <c r="AP262" t="s">
        <v>498</v>
      </c>
    </row>
    <row r="263" spans="1:42" x14ac:dyDescent="0.35">
      <c r="A263" t="s">
        <v>301</v>
      </c>
      <c r="B263" t="s">
        <v>314</v>
      </c>
      <c r="C263" s="1" t="s">
        <v>509</v>
      </c>
      <c r="D263">
        <v>0</v>
      </c>
      <c r="E263">
        <v>8</v>
      </c>
      <c r="F263">
        <v>0</v>
      </c>
      <c r="G263">
        <v>9</v>
      </c>
      <c r="H263">
        <f>Table1[[#This Row],[Games Before Injury]]*Table1[[#This Row],[Minutes per Game]]</f>
        <v>1154.7689655172414</v>
      </c>
      <c r="I263">
        <v>34</v>
      </c>
      <c r="J263">
        <f>Table1[[#This Row],[Minutes]]/Table1[[#This Row],[Games Played]]</f>
        <v>33.963793103448275</v>
      </c>
      <c r="K263" s="1">
        <v>43188</v>
      </c>
      <c r="L263" s="1">
        <v>43259</v>
      </c>
      <c r="M263" s="1">
        <v>43030</v>
      </c>
      <c r="N263" s="1">
        <v>43259</v>
      </c>
      <c r="O263">
        <v>1</v>
      </c>
      <c r="P263">
        <f>DATEDIF(Table1[[#This Row],[Birth Date]],Table1[[#This Row],[Date Returned]],"y")</f>
        <v>29</v>
      </c>
      <c r="Q263" t="s">
        <v>11</v>
      </c>
      <c r="R263" t="s">
        <v>9</v>
      </c>
      <c r="S263">
        <f>DATEDIF(Table1[[#This Row],[Date Occurred]],Table1[[#This Row],[Date Returned]],"d")</f>
        <v>71</v>
      </c>
      <c r="T263">
        <v>58</v>
      </c>
      <c r="U263" s="5">
        <v>1969.9</v>
      </c>
      <c r="V263" s="5">
        <v>436</v>
      </c>
      <c r="W263" s="5">
        <v>996</v>
      </c>
      <c r="X263" s="5">
        <v>111</v>
      </c>
      <c r="Y263" s="5">
        <v>322</v>
      </c>
      <c r="Z263" s="5">
        <v>259</v>
      </c>
      <c r="AA263" s="5">
        <v>330</v>
      </c>
      <c r="AB263" s="5">
        <v>165</v>
      </c>
      <c r="AC263" s="5">
        <v>139</v>
      </c>
      <c r="AD263" s="5">
        <v>73</v>
      </c>
      <c r="AE263" s="5">
        <v>355</v>
      </c>
      <c r="AF263" s="5">
        <v>428</v>
      </c>
      <c r="AG263" s="5">
        <v>334</v>
      </c>
      <c r="AH263" s="5">
        <v>41</v>
      </c>
      <c r="AI263" s="5">
        <v>18</v>
      </c>
      <c r="AJ263" s="5">
        <v>1242</v>
      </c>
      <c r="AK263">
        <v>1989</v>
      </c>
      <c r="AL263" t="s">
        <v>486</v>
      </c>
      <c r="AM263" s="1">
        <v>32583</v>
      </c>
      <c r="AN263">
        <v>208</v>
      </c>
      <c r="AO263">
        <v>250</v>
      </c>
      <c r="AP263" t="s">
        <v>498</v>
      </c>
    </row>
    <row r="264" spans="1:42" x14ac:dyDescent="0.35">
      <c r="A264" t="s">
        <v>301</v>
      </c>
      <c r="B264" t="s">
        <v>643</v>
      </c>
      <c r="C264" t="s">
        <v>510</v>
      </c>
      <c r="D264">
        <v>2018</v>
      </c>
      <c r="E264">
        <v>9</v>
      </c>
      <c r="F264">
        <v>1</v>
      </c>
      <c r="G264">
        <v>10</v>
      </c>
      <c r="H264">
        <f>Table1[[#This Row],[Games Before Injury]]*Table1[[#This Row],[Minutes per Game]]</f>
        <v>2870</v>
      </c>
      <c r="I264">
        <v>82</v>
      </c>
      <c r="J264">
        <f>Table1[[#This Row],[Minutes]]/Table1[[#This Row],[Games Played]]</f>
        <v>35</v>
      </c>
      <c r="K264">
        <v>0</v>
      </c>
      <c r="L264">
        <v>0</v>
      </c>
      <c r="M264" s="1">
        <v>43389</v>
      </c>
      <c r="N264" s="1">
        <v>43629</v>
      </c>
      <c r="O264">
        <v>2</v>
      </c>
      <c r="P264">
        <f>Table1[[#This Row],[Season Year]]-Table1[[#This Row],[Birth Year]]</f>
        <v>29</v>
      </c>
      <c r="Q264" t="s">
        <v>501</v>
      </c>
      <c r="R264" t="s">
        <v>501</v>
      </c>
      <c r="S264">
        <f>DATEDIF(Table1[[#This Row],[Date Occurred]],Table1[[#This Row],[Date Returned]],"d")</f>
        <v>0</v>
      </c>
      <c r="T264">
        <v>75</v>
      </c>
      <c r="U264" s="5">
        <v>2625</v>
      </c>
      <c r="V264" s="5">
        <v>622.5</v>
      </c>
      <c r="W264" s="5">
        <v>1342.5</v>
      </c>
      <c r="X264" s="5">
        <v>187.5</v>
      </c>
      <c r="Y264" s="5">
        <v>525</v>
      </c>
      <c r="Z264" s="5">
        <v>412.5</v>
      </c>
      <c r="AA264" s="5">
        <v>547.5</v>
      </c>
      <c r="AB264" s="5">
        <v>255</v>
      </c>
      <c r="AC264" s="5">
        <v>202.5</v>
      </c>
      <c r="AD264" s="5">
        <v>97.5</v>
      </c>
      <c r="AE264" s="5">
        <v>465</v>
      </c>
      <c r="AF264" s="5">
        <v>562.5</v>
      </c>
      <c r="AG264" s="5">
        <v>405</v>
      </c>
      <c r="AH264" s="5">
        <v>52.5</v>
      </c>
      <c r="AI264" s="5">
        <v>30</v>
      </c>
      <c r="AJ264" s="5">
        <v>1837.5</v>
      </c>
      <c r="AK264">
        <v>1989</v>
      </c>
      <c r="AL264" t="s">
        <v>486</v>
      </c>
      <c r="AM264" s="1">
        <v>32583</v>
      </c>
      <c r="AN264">
        <v>208</v>
      </c>
      <c r="AO264">
        <v>250</v>
      </c>
      <c r="AP264" t="s">
        <v>498</v>
      </c>
    </row>
    <row r="265" spans="1:42" x14ac:dyDescent="0.35">
      <c r="A265" t="s">
        <v>301</v>
      </c>
      <c r="B265" t="s">
        <v>305</v>
      </c>
      <c r="C265" s="1" t="s">
        <v>506</v>
      </c>
      <c r="D265">
        <v>0</v>
      </c>
      <c r="E265">
        <v>5</v>
      </c>
      <c r="F265">
        <v>0</v>
      </c>
      <c r="G265">
        <v>6</v>
      </c>
      <c r="H265">
        <f>Table1[[#This Row],[Games Before Injury]]*Table1[[#This Row],[Minutes per Game]]</f>
        <v>1793.2208955223882</v>
      </c>
      <c r="I265">
        <v>51</v>
      </c>
      <c r="J265">
        <f>Table1[[#This Row],[Minutes]]/Table1[[#This Row],[Games Played]]</f>
        <v>35.161194029850748</v>
      </c>
      <c r="K265" s="1">
        <v>42043</v>
      </c>
      <c r="L265" s="1">
        <v>42043</v>
      </c>
      <c r="M265" s="1">
        <v>41940</v>
      </c>
      <c r="N265" s="1">
        <v>42171</v>
      </c>
      <c r="O265">
        <v>1</v>
      </c>
      <c r="P265">
        <f>DATEDIF(Table1[[#This Row],[Birth Date]],Table1[[#This Row],[Date Returned]],"y")</f>
        <v>25</v>
      </c>
      <c r="Q265" t="s">
        <v>62</v>
      </c>
      <c r="R265" t="s">
        <v>44</v>
      </c>
      <c r="S265">
        <f>DATEDIF(Table1[[#This Row],[Date Occurred]],Table1[[#This Row],[Date Returned]],"d")</f>
        <v>0</v>
      </c>
      <c r="T265">
        <v>67</v>
      </c>
      <c r="U265" s="5">
        <v>2355.8000000000002</v>
      </c>
      <c r="V265" s="5">
        <v>574</v>
      </c>
      <c r="W265" s="5">
        <v>1144</v>
      </c>
      <c r="X265" s="5">
        <v>10</v>
      </c>
      <c r="Y265" s="5">
        <v>25</v>
      </c>
      <c r="Z265" s="5">
        <v>311</v>
      </c>
      <c r="AA265" s="5">
        <v>427</v>
      </c>
      <c r="AB265" s="5">
        <v>152</v>
      </c>
      <c r="AC265" s="5">
        <v>196</v>
      </c>
      <c r="AD265" s="5">
        <v>126</v>
      </c>
      <c r="AE265" s="5">
        <v>382</v>
      </c>
      <c r="AF265" s="5">
        <v>508</v>
      </c>
      <c r="AG265" s="5">
        <v>354</v>
      </c>
      <c r="AH265" s="5">
        <v>63</v>
      </c>
      <c r="AI265" s="5">
        <v>35</v>
      </c>
      <c r="AJ265" s="5">
        <v>1469</v>
      </c>
      <c r="AK265">
        <v>1989</v>
      </c>
      <c r="AL265" t="s">
        <v>486</v>
      </c>
      <c r="AM265" s="1">
        <v>32583</v>
      </c>
      <c r="AN265">
        <v>208</v>
      </c>
      <c r="AO265">
        <v>250</v>
      </c>
      <c r="AP265" t="s">
        <v>498</v>
      </c>
    </row>
    <row r="266" spans="1:42" x14ac:dyDescent="0.35">
      <c r="A266" t="s">
        <v>301</v>
      </c>
      <c r="B266" t="s">
        <v>306</v>
      </c>
      <c r="C266" s="1" t="s">
        <v>506</v>
      </c>
      <c r="D266">
        <v>0</v>
      </c>
      <c r="E266">
        <v>5</v>
      </c>
      <c r="F266">
        <v>0</v>
      </c>
      <c r="G266">
        <v>6</v>
      </c>
      <c r="H266">
        <f>Table1[[#This Row],[Games Before Injury]]*Table1[[#This Row],[Minutes per Game]]</f>
        <v>35.161194029850748</v>
      </c>
      <c r="I266">
        <v>1</v>
      </c>
      <c r="J266">
        <f>Table1[[#This Row],[Minutes]]/Table1[[#This Row],[Games Played]]</f>
        <v>35.161194029850748</v>
      </c>
      <c r="K266" s="1">
        <v>42044</v>
      </c>
      <c r="L266" s="1">
        <v>42044</v>
      </c>
      <c r="M266" s="1">
        <v>41940</v>
      </c>
      <c r="N266" s="1">
        <v>42171</v>
      </c>
      <c r="O266">
        <v>2</v>
      </c>
      <c r="P266">
        <f>DATEDIF(Table1[[#This Row],[Birth Date]],Table1[[#This Row],[Date Returned]],"y")</f>
        <v>25</v>
      </c>
      <c r="Q266" t="s">
        <v>501</v>
      </c>
      <c r="R266" t="s">
        <v>44</v>
      </c>
      <c r="S266">
        <f>DATEDIF(Table1[[#This Row],[Date Occurred]],Table1[[#This Row],[Date Returned]],"d")</f>
        <v>0</v>
      </c>
      <c r="T266">
        <v>67</v>
      </c>
      <c r="U266" s="5">
        <v>2355.8000000000002</v>
      </c>
      <c r="V266" s="5">
        <v>574</v>
      </c>
      <c r="W266" s="5">
        <v>1144</v>
      </c>
      <c r="X266" s="5">
        <v>10</v>
      </c>
      <c r="Y266" s="5">
        <v>25</v>
      </c>
      <c r="Z266" s="5">
        <v>311</v>
      </c>
      <c r="AA266" s="5">
        <v>427</v>
      </c>
      <c r="AB266" s="5">
        <v>152</v>
      </c>
      <c r="AC266" s="5">
        <v>196</v>
      </c>
      <c r="AD266" s="5">
        <v>126</v>
      </c>
      <c r="AE266" s="5">
        <v>382</v>
      </c>
      <c r="AF266" s="5">
        <v>508</v>
      </c>
      <c r="AG266" s="5">
        <v>354</v>
      </c>
      <c r="AH266" s="5">
        <v>63</v>
      </c>
      <c r="AI266" s="5">
        <v>35</v>
      </c>
      <c r="AJ266" s="5">
        <v>1469</v>
      </c>
      <c r="AK266">
        <v>1989</v>
      </c>
      <c r="AL266" t="s">
        <v>486</v>
      </c>
      <c r="AM266" s="1">
        <v>32583</v>
      </c>
      <c r="AN266">
        <v>208</v>
      </c>
      <c r="AO266">
        <v>250</v>
      </c>
      <c r="AP266" t="s">
        <v>498</v>
      </c>
    </row>
    <row r="267" spans="1:42" x14ac:dyDescent="0.35">
      <c r="A267" t="s">
        <v>301</v>
      </c>
      <c r="B267" t="s">
        <v>307</v>
      </c>
      <c r="C267" s="1" t="s">
        <v>506</v>
      </c>
      <c r="D267">
        <v>0</v>
      </c>
      <c r="E267">
        <v>5</v>
      </c>
      <c r="F267">
        <v>0</v>
      </c>
      <c r="G267">
        <v>6</v>
      </c>
      <c r="H267">
        <f>Table1[[#This Row],[Games Before Injury]]*Table1[[#This Row],[Minutes per Game]]</f>
        <v>35.161194029850748</v>
      </c>
      <c r="I267">
        <v>1</v>
      </c>
      <c r="J267">
        <f>Table1[[#This Row],[Minutes]]/Table1[[#This Row],[Games Played]]</f>
        <v>35.161194029850748</v>
      </c>
      <c r="K267" s="1">
        <v>42060</v>
      </c>
      <c r="L267" s="1">
        <v>42078</v>
      </c>
      <c r="M267" s="1">
        <v>41940</v>
      </c>
      <c r="N267" s="1">
        <v>42171</v>
      </c>
      <c r="O267">
        <v>3</v>
      </c>
      <c r="P267">
        <f>DATEDIF(Table1[[#This Row],[Birth Date]],Table1[[#This Row],[Date Returned]],"y")</f>
        <v>25</v>
      </c>
      <c r="Q267" t="s">
        <v>501</v>
      </c>
      <c r="R267" t="s">
        <v>44</v>
      </c>
      <c r="S267">
        <f>DATEDIF(Table1[[#This Row],[Date Occurred]],Table1[[#This Row],[Date Returned]],"d")</f>
        <v>18</v>
      </c>
      <c r="T267">
        <v>67</v>
      </c>
      <c r="U267" s="5">
        <v>2355.8000000000002</v>
      </c>
      <c r="V267" s="5">
        <v>574</v>
      </c>
      <c r="W267" s="5">
        <v>1144</v>
      </c>
      <c r="X267" s="5">
        <v>10</v>
      </c>
      <c r="Y267" s="5">
        <v>25</v>
      </c>
      <c r="Z267" s="5">
        <v>311</v>
      </c>
      <c r="AA267" s="5">
        <v>427</v>
      </c>
      <c r="AB267" s="5">
        <v>152</v>
      </c>
      <c r="AC267" s="5">
        <v>196</v>
      </c>
      <c r="AD267" s="5">
        <v>126</v>
      </c>
      <c r="AE267" s="5">
        <v>382</v>
      </c>
      <c r="AF267" s="5">
        <v>508</v>
      </c>
      <c r="AG267" s="5">
        <v>354</v>
      </c>
      <c r="AH267" s="5">
        <v>63</v>
      </c>
      <c r="AI267" s="5">
        <v>35</v>
      </c>
      <c r="AJ267" s="5">
        <v>1469</v>
      </c>
      <c r="AK267">
        <v>1989</v>
      </c>
      <c r="AL267" t="s">
        <v>486</v>
      </c>
      <c r="AM267" s="1">
        <v>32583</v>
      </c>
      <c r="AN267">
        <v>208</v>
      </c>
      <c r="AO267">
        <v>250</v>
      </c>
      <c r="AP267" t="s">
        <v>498</v>
      </c>
    </row>
    <row r="268" spans="1:42" x14ac:dyDescent="0.35">
      <c r="A268" t="s">
        <v>590</v>
      </c>
      <c r="B268" t="s">
        <v>643</v>
      </c>
      <c r="C268" t="s">
        <v>507</v>
      </c>
      <c r="D268">
        <v>2015</v>
      </c>
      <c r="E268">
        <v>6</v>
      </c>
      <c r="F268">
        <v>1</v>
      </c>
      <c r="G268">
        <v>1</v>
      </c>
      <c r="H268">
        <f>Table1[[#This Row],[Games Before Injury]]*Table1[[#This Row],[Minutes per Game]]</f>
        <v>770.80000000000007</v>
      </c>
      <c r="I268">
        <v>82</v>
      </c>
      <c r="J268">
        <f>Table1[[#This Row],[Minutes]]/Table1[[#This Row],[Games Played]]</f>
        <v>9.4</v>
      </c>
      <c r="K268">
        <v>0</v>
      </c>
      <c r="L268">
        <v>0</v>
      </c>
      <c r="M268" s="1">
        <v>42304</v>
      </c>
      <c r="N268" s="1">
        <v>42540</v>
      </c>
      <c r="O268">
        <v>1</v>
      </c>
      <c r="P268">
        <f>Table1[[#This Row],[Season Year]]-Table1[[#This Row],[Birth Year]]</f>
        <v>27</v>
      </c>
      <c r="Q268" t="s">
        <v>501</v>
      </c>
      <c r="R268" t="s">
        <v>501</v>
      </c>
      <c r="S268">
        <f>DATEDIF(Table1[[#This Row],[Date Occurred]],Table1[[#This Row],[Date Returned]],"d")</f>
        <v>0</v>
      </c>
      <c r="T268">
        <v>54</v>
      </c>
      <c r="U268" s="5">
        <v>507.6</v>
      </c>
      <c r="V268" s="5">
        <v>102.6</v>
      </c>
      <c r="W268" s="5">
        <v>172.8</v>
      </c>
      <c r="X268" s="5">
        <v>0</v>
      </c>
      <c r="Y268" s="5">
        <v>0</v>
      </c>
      <c r="Z268" s="5">
        <v>86.4</v>
      </c>
      <c r="AA268" s="5">
        <v>113.4</v>
      </c>
      <c r="AB268" s="5">
        <v>27</v>
      </c>
      <c r="AC268" s="5">
        <v>54</v>
      </c>
      <c r="AD268" s="5">
        <v>75.599999999999994</v>
      </c>
      <c r="AE268" s="5">
        <v>118.80000000000001</v>
      </c>
      <c r="AF268" s="5">
        <v>194.4</v>
      </c>
      <c r="AG268" s="5">
        <v>21.6</v>
      </c>
      <c r="AH268" s="5">
        <v>10.8</v>
      </c>
      <c r="AI268" s="5">
        <v>21.6</v>
      </c>
      <c r="AJ268" s="5">
        <v>297</v>
      </c>
      <c r="AK268">
        <v>1988</v>
      </c>
      <c r="AL268" t="s">
        <v>483</v>
      </c>
      <c r="AM268" s="1">
        <v>397613</v>
      </c>
      <c r="AN268">
        <v>221</v>
      </c>
      <c r="AO268">
        <v>290</v>
      </c>
      <c r="AP268" t="s">
        <v>499</v>
      </c>
    </row>
    <row r="269" spans="1:42" x14ac:dyDescent="0.35">
      <c r="A269" t="s">
        <v>590</v>
      </c>
      <c r="B269" t="s">
        <v>643</v>
      </c>
      <c r="C269" t="s">
        <v>508</v>
      </c>
      <c r="D269">
        <v>2016</v>
      </c>
      <c r="E269">
        <v>7</v>
      </c>
      <c r="F269">
        <v>1</v>
      </c>
      <c r="G269">
        <v>2</v>
      </c>
      <c r="H269">
        <f>Table1[[#This Row],[Games Before Injury]]*Table1[[#This Row],[Minutes per Game]]</f>
        <v>688.80000000000007</v>
      </c>
      <c r="I269">
        <v>82</v>
      </c>
      <c r="J269">
        <f>Table1[[#This Row],[Minutes]]/Table1[[#This Row],[Games Played]]</f>
        <v>8.4</v>
      </c>
      <c r="K269">
        <v>0</v>
      </c>
      <c r="L269">
        <v>0</v>
      </c>
      <c r="M269" s="1">
        <v>42668</v>
      </c>
      <c r="N269" s="1">
        <v>42898</v>
      </c>
      <c r="O269">
        <v>2</v>
      </c>
      <c r="P269">
        <f>Table1[[#This Row],[Season Year]]-Table1[[#This Row],[Birth Year]]</f>
        <v>28</v>
      </c>
      <c r="Q269" t="s">
        <v>501</v>
      </c>
      <c r="R269" t="s">
        <v>501</v>
      </c>
      <c r="S269">
        <f>DATEDIF(Table1[[#This Row],[Date Occurred]],Table1[[#This Row],[Date Returned]],"d")</f>
        <v>0</v>
      </c>
      <c r="T269">
        <v>35</v>
      </c>
      <c r="U269" s="5">
        <v>294</v>
      </c>
      <c r="V269" s="5">
        <v>73.5</v>
      </c>
      <c r="W269" s="5">
        <v>133</v>
      </c>
      <c r="X269" s="5">
        <v>0</v>
      </c>
      <c r="Y269" s="5">
        <v>0</v>
      </c>
      <c r="Z269" s="5">
        <v>45.5</v>
      </c>
      <c r="AA269" s="5">
        <v>59.5</v>
      </c>
      <c r="AB269" s="5">
        <v>10.5</v>
      </c>
      <c r="AC269" s="5">
        <v>24.5</v>
      </c>
      <c r="AD269" s="5">
        <v>45.5</v>
      </c>
      <c r="AE269" s="5">
        <v>84</v>
      </c>
      <c r="AF269" s="5">
        <v>129.5</v>
      </c>
      <c r="AG269" s="5">
        <v>10.5</v>
      </c>
      <c r="AH269" s="5">
        <v>7</v>
      </c>
      <c r="AI269" s="5">
        <v>10.5</v>
      </c>
      <c r="AJ269" s="5">
        <v>192.5</v>
      </c>
      <c r="AK269">
        <v>1988</v>
      </c>
      <c r="AL269" t="s">
        <v>483</v>
      </c>
      <c r="AM269" s="1">
        <v>397613</v>
      </c>
      <c r="AN269">
        <v>221</v>
      </c>
      <c r="AO269">
        <v>290</v>
      </c>
      <c r="AP269" t="s">
        <v>499</v>
      </c>
    </row>
    <row r="270" spans="1:42" x14ac:dyDescent="0.35">
      <c r="A270" t="s">
        <v>590</v>
      </c>
      <c r="B270" t="s">
        <v>643</v>
      </c>
      <c r="C270" t="s">
        <v>509</v>
      </c>
      <c r="D270">
        <v>2017</v>
      </c>
      <c r="E270">
        <v>8</v>
      </c>
      <c r="F270">
        <v>1</v>
      </c>
      <c r="G270">
        <v>3</v>
      </c>
      <c r="H270">
        <f>Table1[[#This Row],[Games Before Injury]]*Table1[[#This Row],[Minutes per Game]]</f>
        <v>705.19999999999993</v>
      </c>
      <c r="I270">
        <v>82</v>
      </c>
      <c r="J270">
        <f>Table1[[#This Row],[Minutes]]/Table1[[#This Row],[Games Played]]</f>
        <v>8.6</v>
      </c>
      <c r="K270">
        <v>0</v>
      </c>
      <c r="L270">
        <v>0</v>
      </c>
      <c r="M270" s="1">
        <v>43030</v>
      </c>
      <c r="N270" s="1">
        <v>43259</v>
      </c>
      <c r="O270">
        <v>3</v>
      </c>
      <c r="P270">
        <f>Table1[[#This Row],[Season Year]]-Table1[[#This Row],[Birth Year]]</f>
        <v>29</v>
      </c>
      <c r="Q270" t="s">
        <v>501</v>
      </c>
      <c r="R270" t="s">
        <v>501</v>
      </c>
      <c r="S270">
        <f>DATEDIF(Table1[[#This Row],[Date Occurred]],Table1[[#This Row],[Date Returned]],"d")</f>
        <v>0</v>
      </c>
      <c r="T270">
        <v>39</v>
      </c>
      <c r="U270" s="5">
        <v>335.4</v>
      </c>
      <c r="V270" s="5">
        <v>78</v>
      </c>
      <c r="W270" s="5">
        <v>148.19999999999999</v>
      </c>
      <c r="X270" s="5">
        <v>0</v>
      </c>
      <c r="Y270" s="5">
        <v>0</v>
      </c>
      <c r="Z270" s="5">
        <v>78</v>
      </c>
      <c r="AA270" s="5">
        <v>97.5</v>
      </c>
      <c r="AB270" s="5">
        <v>35.1</v>
      </c>
      <c r="AC270" s="5">
        <v>50.7</v>
      </c>
      <c r="AD270" s="5">
        <v>46.8</v>
      </c>
      <c r="AE270" s="5">
        <v>97.5</v>
      </c>
      <c r="AF270" s="5">
        <v>144.30000000000001</v>
      </c>
      <c r="AG270" s="5">
        <v>23.4</v>
      </c>
      <c r="AH270" s="5">
        <v>11.7</v>
      </c>
      <c r="AI270" s="5">
        <v>11.7</v>
      </c>
      <c r="AJ270" s="5">
        <v>234</v>
      </c>
      <c r="AK270">
        <v>1988</v>
      </c>
      <c r="AL270" t="s">
        <v>483</v>
      </c>
      <c r="AM270" s="1">
        <v>397613</v>
      </c>
      <c r="AN270">
        <v>221</v>
      </c>
      <c r="AO270">
        <v>290</v>
      </c>
      <c r="AP270" t="s">
        <v>499</v>
      </c>
    </row>
    <row r="271" spans="1:42" x14ac:dyDescent="0.35">
      <c r="A271" t="s">
        <v>590</v>
      </c>
      <c r="B271" t="s">
        <v>643</v>
      </c>
      <c r="C271" t="s">
        <v>510</v>
      </c>
      <c r="D271">
        <v>2018</v>
      </c>
      <c r="E271">
        <v>9</v>
      </c>
      <c r="F271">
        <v>1</v>
      </c>
      <c r="G271">
        <v>4</v>
      </c>
      <c r="H271">
        <f>Table1[[#This Row],[Games Before Injury]]*Table1[[#This Row],[Minutes per Game]]</f>
        <v>959.4</v>
      </c>
      <c r="I271">
        <v>82</v>
      </c>
      <c r="J271">
        <f>Table1[[#This Row],[Minutes]]/Table1[[#This Row],[Games Played]]</f>
        <v>11.7</v>
      </c>
      <c r="K271">
        <v>0</v>
      </c>
      <c r="L271">
        <v>0</v>
      </c>
      <c r="M271" s="1">
        <v>43389</v>
      </c>
      <c r="N271" s="1">
        <v>43629</v>
      </c>
      <c r="O271">
        <v>7</v>
      </c>
      <c r="P271">
        <f>Table1[[#This Row],[Season Year]]-Table1[[#This Row],[Birth Year]]</f>
        <v>30</v>
      </c>
      <c r="Q271" t="s">
        <v>501</v>
      </c>
      <c r="R271" t="s">
        <v>501</v>
      </c>
      <c r="S271">
        <f>DATEDIF(Table1[[#This Row],[Date Occurred]],Table1[[#This Row],[Date Returned]],"d")</f>
        <v>0</v>
      </c>
      <c r="T271">
        <v>58</v>
      </c>
      <c r="U271" s="5">
        <v>678.59999999999991</v>
      </c>
      <c r="V271" s="5">
        <v>162.39999999999998</v>
      </c>
      <c r="W271" s="5">
        <v>261</v>
      </c>
      <c r="X271" s="5">
        <v>5.8000000000000007</v>
      </c>
      <c r="Y271" s="5">
        <v>11.600000000000001</v>
      </c>
      <c r="Z271" s="5">
        <v>98.6</v>
      </c>
      <c r="AA271" s="5">
        <v>133.39999999999998</v>
      </c>
      <c r="AB271" s="5">
        <v>58</v>
      </c>
      <c r="AC271" s="5">
        <v>92.800000000000011</v>
      </c>
      <c r="AD271" s="5">
        <v>87</v>
      </c>
      <c r="AE271" s="5">
        <v>179.8</v>
      </c>
      <c r="AF271" s="5">
        <v>266.79999999999995</v>
      </c>
      <c r="AG271" s="5">
        <v>52.2</v>
      </c>
      <c r="AH271" s="5">
        <v>17.399999999999999</v>
      </c>
      <c r="AI271" s="5">
        <v>29</v>
      </c>
      <c r="AJ271" s="5">
        <v>423.4</v>
      </c>
      <c r="AK271">
        <v>1988</v>
      </c>
      <c r="AL271" t="s">
        <v>483</v>
      </c>
      <c r="AM271" s="1">
        <v>397613</v>
      </c>
      <c r="AN271">
        <v>221</v>
      </c>
      <c r="AO271">
        <v>290</v>
      </c>
      <c r="AP271" t="s">
        <v>499</v>
      </c>
    </row>
    <row r="272" spans="1:42" x14ac:dyDescent="0.35">
      <c r="A272" t="s">
        <v>590</v>
      </c>
      <c r="B272" t="s">
        <v>643</v>
      </c>
      <c r="C272" t="s">
        <v>511</v>
      </c>
      <c r="D272">
        <v>2019</v>
      </c>
      <c r="E272">
        <v>10</v>
      </c>
      <c r="F272">
        <v>1</v>
      </c>
      <c r="G272">
        <v>5</v>
      </c>
      <c r="H272">
        <f>Table1[[#This Row],[Games Before Injury]]*Table1[[#This Row],[Minutes per Game]]</f>
        <v>720</v>
      </c>
      <c r="I272">
        <v>75</v>
      </c>
      <c r="J272">
        <f>Table1[[#This Row],[Minutes]]/Table1[[#This Row],[Games Played]]</f>
        <v>9.6</v>
      </c>
      <c r="K272">
        <v>0</v>
      </c>
      <c r="L272">
        <v>0</v>
      </c>
      <c r="M272" s="1">
        <v>43760</v>
      </c>
      <c r="N272" s="1">
        <v>44115</v>
      </c>
      <c r="O272">
        <v>1</v>
      </c>
      <c r="P272">
        <f>Table1[[#This Row],[Season Year]]-Table1[[#This Row],[Birth Year]]</f>
        <v>31</v>
      </c>
      <c r="Q272" t="s">
        <v>501</v>
      </c>
      <c r="R272" t="s">
        <v>501</v>
      </c>
      <c r="S272">
        <f>DATEDIF(Table1[[#This Row],[Date Occurred]],Table1[[#This Row],[Date Returned]],"d")</f>
        <v>0</v>
      </c>
      <c r="T272">
        <v>44</v>
      </c>
      <c r="U272" s="5">
        <v>422.4</v>
      </c>
      <c r="V272" s="5">
        <v>123.19999999999999</v>
      </c>
      <c r="W272" s="5">
        <v>211.2</v>
      </c>
      <c r="X272" s="5">
        <v>4.4000000000000004</v>
      </c>
      <c r="Y272" s="5">
        <v>17.600000000000001</v>
      </c>
      <c r="Z272" s="5">
        <v>44</v>
      </c>
      <c r="AA272" s="5">
        <v>57.2</v>
      </c>
      <c r="AB272" s="5">
        <v>30.799999999999997</v>
      </c>
      <c r="AC272" s="5">
        <v>57.2</v>
      </c>
      <c r="AD272" s="5">
        <v>66</v>
      </c>
      <c r="AE272" s="5">
        <v>132</v>
      </c>
      <c r="AF272" s="5">
        <v>198</v>
      </c>
      <c r="AG272" s="5">
        <v>22</v>
      </c>
      <c r="AH272" s="5">
        <v>8.8000000000000007</v>
      </c>
      <c r="AI272" s="5">
        <v>8.8000000000000007</v>
      </c>
      <c r="AJ272" s="5">
        <v>290.39999999999998</v>
      </c>
      <c r="AK272">
        <v>1988</v>
      </c>
      <c r="AL272" t="s">
        <v>483</v>
      </c>
      <c r="AM272" s="1">
        <v>397613</v>
      </c>
      <c r="AN272">
        <v>221</v>
      </c>
      <c r="AO272">
        <v>290</v>
      </c>
      <c r="AP272" t="s">
        <v>499</v>
      </c>
    </row>
    <row r="273" spans="1:42" x14ac:dyDescent="0.35">
      <c r="A273" t="s">
        <v>591</v>
      </c>
      <c r="B273" t="s">
        <v>643</v>
      </c>
      <c r="C273" t="s">
        <v>511</v>
      </c>
      <c r="D273">
        <v>2019</v>
      </c>
      <c r="E273">
        <v>10</v>
      </c>
      <c r="F273">
        <v>1</v>
      </c>
      <c r="G273">
        <v>5</v>
      </c>
      <c r="H273">
        <f>Table1[[#This Row],[Games Before Injury]]*Table1[[#This Row],[Minutes per Game]]</f>
        <v>1582.5</v>
      </c>
      <c r="I273">
        <v>75</v>
      </c>
      <c r="J273">
        <f>Table1[[#This Row],[Minutes]]/Table1[[#This Row],[Games Played]]</f>
        <v>21.1</v>
      </c>
      <c r="K273">
        <v>0</v>
      </c>
      <c r="L273">
        <v>0</v>
      </c>
      <c r="M273" s="1">
        <v>43760</v>
      </c>
      <c r="N273" s="1">
        <v>44115</v>
      </c>
      <c r="O273">
        <v>2</v>
      </c>
      <c r="P273">
        <f>Table1[[#This Row],[Season Year]]-Table1[[#This Row],[Birth Year]]</f>
        <v>24</v>
      </c>
      <c r="Q273" t="s">
        <v>501</v>
      </c>
      <c r="R273" t="s">
        <v>501</v>
      </c>
      <c r="S273">
        <f>DATEDIF(Table1[[#This Row],[Date Occurred]],Table1[[#This Row],[Date Returned]],"d")</f>
        <v>0</v>
      </c>
      <c r="T273">
        <v>66</v>
      </c>
      <c r="U273" s="5">
        <v>1392.6000000000001</v>
      </c>
      <c r="V273" s="5">
        <v>264</v>
      </c>
      <c r="W273" s="5">
        <v>587.4</v>
      </c>
      <c r="X273" s="5">
        <v>66</v>
      </c>
      <c r="Y273" s="5">
        <v>184.79999999999998</v>
      </c>
      <c r="Z273" s="5">
        <v>72.600000000000009</v>
      </c>
      <c r="AA273" s="5">
        <v>92.399999999999991</v>
      </c>
      <c r="AB273" s="5">
        <v>72.600000000000009</v>
      </c>
      <c r="AC273" s="5">
        <v>112.2</v>
      </c>
      <c r="AD273" s="5">
        <v>79.2</v>
      </c>
      <c r="AE273" s="5">
        <v>257.39999999999998</v>
      </c>
      <c r="AF273" s="5">
        <v>336.59999999999997</v>
      </c>
      <c r="AG273" s="5">
        <v>99</v>
      </c>
      <c r="AH273" s="5">
        <v>33</v>
      </c>
      <c r="AI273" s="5">
        <v>19.8</v>
      </c>
      <c r="AJ273" s="5">
        <v>666.6</v>
      </c>
      <c r="AK273">
        <v>1995</v>
      </c>
      <c r="AL273" t="s">
        <v>487</v>
      </c>
      <c r="AM273" s="1">
        <v>34740</v>
      </c>
      <c r="AN273">
        <v>208</v>
      </c>
      <c r="AO273">
        <v>150</v>
      </c>
      <c r="AP273" t="s">
        <v>498</v>
      </c>
    </row>
    <row r="274" spans="1:42" x14ac:dyDescent="0.35">
      <c r="A274" t="s">
        <v>591</v>
      </c>
      <c r="B274" t="s">
        <v>643</v>
      </c>
      <c r="C274" t="s">
        <v>509</v>
      </c>
      <c r="D274">
        <v>2017</v>
      </c>
      <c r="E274">
        <v>8</v>
      </c>
      <c r="F274">
        <v>1</v>
      </c>
      <c r="G274">
        <v>3</v>
      </c>
      <c r="H274">
        <f>Table1[[#This Row],[Games Before Injury]]*Table1[[#This Row],[Minutes per Game]]</f>
        <v>1845</v>
      </c>
      <c r="I274">
        <v>82</v>
      </c>
      <c r="J274">
        <f>Table1[[#This Row],[Minutes]]/Table1[[#This Row],[Games Played]]</f>
        <v>22.5</v>
      </c>
      <c r="K274">
        <v>0</v>
      </c>
      <c r="L274">
        <v>0</v>
      </c>
      <c r="M274" s="1">
        <v>43030</v>
      </c>
      <c r="N274" s="1">
        <v>43259</v>
      </c>
      <c r="O274">
        <v>8</v>
      </c>
      <c r="P274">
        <f>Table1[[#This Row],[Season Year]]-Table1[[#This Row],[Birth Year]]</f>
        <v>22</v>
      </c>
      <c r="Q274" t="s">
        <v>501</v>
      </c>
      <c r="R274" t="s">
        <v>501</v>
      </c>
      <c r="S274">
        <f>DATEDIF(Table1[[#This Row],[Date Occurred]],Table1[[#This Row],[Date Returned]],"d")</f>
        <v>0</v>
      </c>
      <c r="T274">
        <v>73</v>
      </c>
      <c r="U274" s="5">
        <v>1642.5</v>
      </c>
      <c r="V274" s="5">
        <v>379.6</v>
      </c>
      <c r="W274" s="5">
        <v>810.3</v>
      </c>
      <c r="X274" s="5">
        <v>80.300000000000011</v>
      </c>
      <c r="Y274" s="5">
        <v>226.3</v>
      </c>
      <c r="Z274" s="5">
        <v>116.80000000000001</v>
      </c>
      <c r="AA274" s="5">
        <v>153.30000000000001</v>
      </c>
      <c r="AB274" s="5">
        <v>102.19999999999999</v>
      </c>
      <c r="AC274" s="5">
        <v>131.4</v>
      </c>
      <c r="AD274" s="5">
        <v>160.60000000000002</v>
      </c>
      <c r="AE274" s="5">
        <v>335.79999999999995</v>
      </c>
      <c r="AF274" s="5">
        <v>496.4</v>
      </c>
      <c r="AG274" s="5">
        <v>124.1</v>
      </c>
      <c r="AH274" s="5">
        <v>51.099999999999994</v>
      </c>
      <c r="AI274" s="5">
        <v>21.9</v>
      </c>
      <c r="AJ274" s="5">
        <v>963.59999999999991</v>
      </c>
      <c r="AK274">
        <v>1995</v>
      </c>
      <c r="AL274" t="s">
        <v>487</v>
      </c>
      <c r="AM274" s="1">
        <v>34740</v>
      </c>
      <c r="AN274">
        <v>208</v>
      </c>
      <c r="AO274">
        <v>150</v>
      </c>
      <c r="AP274" t="s">
        <v>498</v>
      </c>
    </row>
    <row r="275" spans="1:42" x14ac:dyDescent="0.35">
      <c r="A275" t="s">
        <v>591</v>
      </c>
      <c r="B275" t="s">
        <v>643</v>
      </c>
      <c r="C275" t="s">
        <v>510</v>
      </c>
      <c r="D275">
        <v>2018</v>
      </c>
      <c r="E275">
        <v>9</v>
      </c>
      <c r="F275">
        <v>1</v>
      </c>
      <c r="G275">
        <v>4</v>
      </c>
      <c r="H275">
        <f>Table1[[#This Row],[Games Before Injury]]*Table1[[#This Row],[Minutes per Game]]</f>
        <v>2132</v>
      </c>
      <c r="I275">
        <v>82</v>
      </c>
      <c r="J275">
        <f>Table1[[#This Row],[Minutes]]/Table1[[#This Row],[Games Played]]</f>
        <v>26</v>
      </c>
      <c r="K275">
        <v>0</v>
      </c>
      <c r="L275">
        <v>0</v>
      </c>
      <c r="M275" s="1">
        <v>43389</v>
      </c>
      <c r="N275" s="1">
        <v>43629</v>
      </c>
      <c r="O275">
        <v>9</v>
      </c>
      <c r="P275">
        <f>Table1[[#This Row],[Season Year]]-Table1[[#This Row],[Birth Year]]</f>
        <v>23</v>
      </c>
      <c r="Q275" t="s">
        <v>501</v>
      </c>
      <c r="R275" t="s">
        <v>501</v>
      </c>
      <c r="S275">
        <f>DATEDIF(Table1[[#This Row],[Date Occurred]],Table1[[#This Row],[Date Returned]],"d")</f>
        <v>0</v>
      </c>
      <c r="T275">
        <v>50</v>
      </c>
      <c r="U275" s="5">
        <v>1300</v>
      </c>
      <c r="V275" s="5">
        <v>280</v>
      </c>
      <c r="W275" s="5">
        <v>630</v>
      </c>
      <c r="X275" s="5">
        <v>75</v>
      </c>
      <c r="Y275" s="5">
        <v>190</v>
      </c>
      <c r="Z275" s="5">
        <v>75</v>
      </c>
      <c r="AA275" s="5">
        <v>95</v>
      </c>
      <c r="AB275" s="5">
        <v>75</v>
      </c>
      <c r="AC275" s="5">
        <v>145</v>
      </c>
      <c r="AD275" s="5">
        <v>110.00000000000001</v>
      </c>
      <c r="AE275" s="5">
        <v>295</v>
      </c>
      <c r="AF275" s="5">
        <v>405</v>
      </c>
      <c r="AG275" s="5">
        <v>70</v>
      </c>
      <c r="AH275" s="5">
        <v>35</v>
      </c>
      <c r="AI275" s="5">
        <v>20</v>
      </c>
      <c r="AJ275" s="5">
        <v>710</v>
      </c>
      <c r="AK275">
        <v>1995</v>
      </c>
      <c r="AL275" t="s">
        <v>487</v>
      </c>
      <c r="AM275" s="1">
        <v>34740</v>
      </c>
      <c r="AN275">
        <v>208</v>
      </c>
      <c r="AO275">
        <v>150</v>
      </c>
      <c r="AP275" t="s">
        <v>498</v>
      </c>
    </row>
    <row r="276" spans="1:42" x14ac:dyDescent="0.35">
      <c r="A276" t="s">
        <v>591</v>
      </c>
      <c r="B276" t="s">
        <v>643</v>
      </c>
      <c r="C276" t="s">
        <v>507</v>
      </c>
      <c r="D276">
        <v>2015</v>
      </c>
      <c r="E276">
        <v>6</v>
      </c>
      <c r="F276">
        <v>1</v>
      </c>
      <c r="G276">
        <v>1</v>
      </c>
      <c r="H276">
        <f>Table1[[#This Row],[Games Before Injury]]*Table1[[#This Row],[Minutes per Game]]</f>
        <v>1459.6000000000001</v>
      </c>
      <c r="I276">
        <v>82</v>
      </c>
      <c r="J276">
        <f>Table1[[#This Row],[Minutes]]/Table1[[#This Row],[Games Played]]</f>
        <v>17.8</v>
      </c>
      <c r="K276">
        <v>0</v>
      </c>
      <c r="L276">
        <v>0</v>
      </c>
      <c r="M276" s="1">
        <v>42304</v>
      </c>
      <c r="N276" s="1">
        <v>42540</v>
      </c>
      <c r="O276">
        <v>4</v>
      </c>
      <c r="P276">
        <f>Table1[[#This Row],[Season Year]]-Table1[[#This Row],[Birth Year]]</f>
        <v>20</v>
      </c>
      <c r="Q276" t="s">
        <v>501</v>
      </c>
      <c r="R276" t="s">
        <v>501</v>
      </c>
      <c r="S276">
        <f>DATEDIF(Table1[[#This Row],[Date Occurred]],Table1[[#This Row],[Date Returned]],"d")</f>
        <v>0</v>
      </c>
      <c r="T276">
        <v>62</v>
      </c>
      <c r="U276" s="5">
        <v>1103.6000000000001</v>
      </c>
      <c r="V276" s="5">
        <v>186</v>
      </c>
      <c r="W276" s="5">
        <v>434</v>
      </c>
      <c r="X276" s="5">
        <v>18.599999999999998</v>
      </c>
      <c r="Y276" s="5">
        <v>49.6</v>
      </c>
      <c r="Z276" s="5">
        <v>49.6</v>
      </c>
      <c r="AA276" s="5">
        <v>68.2</v>
      </c>
      <c r="AB276" s="5">
        <v>55.800000000000004</v>
      </c>
      <c r="AC276" s="5">
        <v>99.2</v>
      </c>
      <c r="AD276" s="5">
        <v>124</v>
      </c>
      <c r="AE276" s="5">
        <v>217</v>
      </c>
      <c r="AF276" s="5">
        <v>334.8</v>
      </c>
      <c r="AG276" s="5">
        <v>49.6</v>
      </c>
      <c r="AH276" s="5">
        <v>24.8</v>
      </c>
      <c r="AI276" s="5">
        <v>24.8</v>
      </c>
      <c r="AJ276" s="5">
        <v>434</v>
      </c>
      <c r="AK276">
        <v>1995</v>
      </c>
      <c r="AL276" t="s">
        <v>487</v>
      </c>
      <c r="AM276" s="1">
        <v>34740</v>
      </c>
      <c r="AN276">
        <v>208</v>
      </c>
      <c r="AO276">
        <v>150</v>
      </c>
      <c r="AP276" t="s">
        <v>498</v>
      </c>
    </row>
    <row r="277" spans="1:42" x14ac:dyDescent="0.35">
      <c r="A277" t="s">
        <v>591</v>
      </c>
      <c r="B277" t="s">
        <v>643</v>
      </c>
      <c r="C277" t="s">
        <v>508</v>
      </c>
      <c r="D277">
        <v>2016</v>
      </c>
      <c r="E277">
        <v>7</v>
      </c>
      <c r="F277">
        <v>1</v>
      </c>
      <c r="G277">
        <v>2</v>
      </c>
      <c r="H277">
        <f>Table1[[#This Row],[Games Before Injury]]*Table1[[#This Row],[Minutes per Game]]</f>
        <v>1279.2</v>
      </c>
      <c r="I277">
        <v>82</v>
      </c>
      <c r="J277">
        <f>Table1[[#This Row],[Minutes]]/Table1[[#This Row],[Games Played]]</f>
        <v>15.6</v>
      </c>
      <c r="K277">
        <v>0</v>
      </c>
      <c r="L277">
        <v>0</v>
      </c>
      <c r="M277" s="1">
        <v>42668</v>
      </c>
      <c r="N277" s="1">
        <v>42898</v>
      </c>
      <c r="O277">
        <v>1</v>
      </c>
      <c r="P277">
        <f>Table1[[#This Row],[Season Year]]-Table1[[#This Row],[Birth Year]]</f>
        <v>21</v>
      </c>
      <c r="Q277" t="s">
        <v>501</v>
      </c>
      <c r="R277" t="s">
        <v>501</v>
      </c>
      <c r="S277">
        <f>DATEDIF(Table1[[#This Row],[Date Occurred]],Table1[[#This Row],[Date Returned]],"d")</f>
        <v>0</v>
      </c>
      <c r="T277">
        <v>64</v>
      </c>
      <c r="U277" s="5">
        <v>998.4</v>
      </c>
      <c r="V277" s="5">
        <v>185.6</v>
      </c>
      <c r="W277" s="5">
        <v>377.6</v>
      </c>
      <c r="X277" s="5">
        <v>32</v>
      </c>
      <c r="Y277" s="5">
        <v>96</v>
      </c>
      <c r="Z277" s="5">
        <v>38.4</v>
      </c>
      <c r="AA277" s="5">
        <v>57.6</v>
      </c>
      <c r="AB277" s="5">
        <v>38.4</v>
      </c>
      <c r="AC277" s="5">
        <v>96</v>
      </c>
      <c r="AD277" s="5">
        <v>76.8</v>
      </c>
      <c r="AE277" s="5">
        <v>224</v>
      </c>
      <c r="AF277" s="5">
        <v>294.39999999999998</v>
      </c>
      <c r="AG277" s="5">
        <v>32</v>
      </c>
      <c r="AH277" s="5">
        <v>19.2</v>
      </c>
      <c r="AI277" s="5">
        <v>12.8</v>
      </c>
      <c r="AJ277" s="5">
        <v>435.2</v>
      </c>
      <c r="AK277">
        <v>1995</v>
      </c>
      <c r="AL277" t="s">
        <v>487</v>
      </c>
      <c r="AM277" s="1">
        <v>34740</v>
      </c>
      <c r="AN277">
        <v>208</v>
      </c>
      <c r="AO277">
        <v>150</v>
      </c>
      <c r="AP277" t="s">
        <v>498</v>
      </c>
    </row>
    <row r="278" spans="1:42" x14ac:dyDescent="0.35">
      <c r="A278" t="s">
        <v>592</v>
      </c>
      <c r="B278" t="s">
        <v>643</v>
      </c>
      <c r="C278" t="s">
        <v>511</v>
      </c>
      <c r="D278">
        <v>2019</v>
      </c>
      <c r="E278">
        <v>10</v>
      </c>
      <c r="F278">
        <v>1</v>
      </c>
      <c r="G278">
        <v>9</v>
      </c>
      <c r="H278">
        <f>Table1[[#This Row],[Games Before Injury]]*Table1[[#This Row],[Minutes per Game]]</f>
        <v>2175</v>
      </c>
      <c r="I278">
        <v>75</v>
      </c>
      <c r="J278">
        <f>Table1[[#This Row],[Minutes]]/Table1[[#This Row],[Games Played]]</f>
        <v>29</v>
      </c>
      <c r="K278">
        <v>0</v>
      </c>
      <c r="L278">
        <v>0</v>
      </c>
      <c r="M278" s="1">
        <v>43760</v>
      </c>
      <c r="N278" s="1">
        <v>44115</v>
      </c>
      <c r="O278">
        <v>2</v>
      </c>
      <c r="P278">
        <f>Table1[[#This Row],[Season Year]]-Table1[[#This Row],[Birth Year]]</f>
        <v>30</v>
      </c>
      <c r="Q278" t="s">
        <v>501</v>
      </c>
      <c r="R278" t="s">
        <v>501</v>
      </c>
      <c r="S278">
        <f>DATEDIF(Table1[[#This Row],[Date Occurred]],Table1[[#This Row],[Date Returned]],"d")</f>
        <v>0</v>
      </c>
      <c r="T278">
        <v>61</v>
      </c>
      <c r="U278" s="5">
        <v>1769</v>
      </c>
      <c r="V278" s="5">
        <v>335.5</v>
      </c>
      <c r="W278" s="5">
        <v>768.6</v>
      </c>
      <c r="X278" s="5">
        <v>164.70000000000002</v>
      </c>
      <c r="Y278" s="5">
        <v>439.2</v>
      </c>
      <c r="Z278" s="5">
        <v>85.399999999999991</v>
      </c>
      <c r="AA278" s="5">
        <v>115.89999999999999</v>
      </c>
      <c r="AB278" s="5">
        <v>103.7</v>
      </c>
      <c r="AC278" s="5">
        <v>134.20000000000002</v>
      </c>
      <c r="AD278" s="5">
        <v>24.400000000000002</v>
      </c>
      <c r="AE278" s="5">
        <v>183</v>
      </c>
      <c r="AF278" s="5">
        <v>207.4</v>
      </c>
      <c r="AG278" s="5">
        <v>207.4</v>
      </c>
      <c r="AH278" s="5">
        <v>61</v>
      </c>
      <c r="AI278" s="5">
        <v>12.200000000000001</v>
      </c>
      <c r="AJ278" s="5">
        <v>921.1</v>
      </c>
      <c r="AK278">
        <v>1989</v>
      </c>
      <c r="AL278" t="s">
        <v>489</v>
      </c>
      <c r="AM278" s="1">
        <v>32616</v>
      </c>
      <c r="AN278">
        <v>203</v>
      </c>
      <c r="AO278">
        <v>216</v>
      </c>
      <c r="AP278" t="s">
        <v>500</v>
      </c>
    </row>
    <row r="279" spans="1:42" x14ac:dyDescent="0.35">
      <c r="A279" t="s">
        <v>592</v>
      </c>
      <c r="B279" t="s">
        <v>643</v>
      </c>
      <c r="C279" t="s">
        <v>510</v>
      </c>
      <c r="D279">
        <v>2018</v>
      </c>
      <c r="E279">
        <v>9</v>
      </c>
      <c r="F279">
        <v>1</v>
      </c>
      <c r="G279">
        <v>8</v>
      </c>
      <c r="H279">
        <f>Table1[[#This Row],[Games Before Injury]]*Table1[[#This Row],[Minutes per Game]]</f>
        <v>2279.6</v>
      </c>
      <c r="I279">
        <v>82</v>
      </c>
      <c r="J279">
        <f>Table1[[#This Row],[Minutes]]/Table1[[#This Row],[Games Played]]</f>
        <v>27.8</v>
      </c>
      <c r="K279">
        <v>0</v>
      </c>
      <c r="L279">
        <v>0</v>
      </c>
      <c r="M279" s="1">
        <v>43389</v>
      </c>
      <c r="N279" s="1">
        <v>43629</v>
      </c>
      <c r="O279">
        <v>3</v>
      </c>
      <c r="P279">
        <f>Table1[[#This Row],[Season Year]]-Table1[[#This Row],[Birth Year]]</f>
        <v>29</v>
      </c>
      <c r="Q279" t="s">
        <v>501</v>
      </c>
      <c r="R279" t="s">
        <v>501</v>
      </c>
      <c r="S279">
        <f>DATEDIF(Table1[[#This Row],[Date Occurred]],Table1[[#This Row],[Date Returned]],"d")</f>
        <v>0</v>
      </c>
      <c r="T279">
        <v>70</v>
      </c>
      <c r="U279" s="5">
        <v>1946</v>
      </c>
      <c r="V279" s="5">
        <v>364</v>
      </c>
      <c r="W279" s="5">
        <v>861</v>
      </c>
      <c r="X279" s="5">
        <v>133</v>
      </c>
      <c r="Y279" s="5">
        <v>371</v>
      </c>
      <c r="Z279" s="5">
        <v>133</v>
      </c>
      <c r="AA279" s="5">
        <v>161</v>
      </c>
      <c r="AB279" s="5">
        <v>119</v>
      </c>
      <c r="AC279" s="5">
        <v>140</v>
      </c>
      <c r="AD279" s="5">
        <v>42</v>
      </c>
      <c r="AE279" s="5">
        <v>203</v>
      </c>
      <c r="AF279" s="5">
        <v>245</v>
      </c>
      <c r="AG279" s="5">
        <v>266</v>
      </c>
      <c r="AH279" s="5">
        <v>70</v>
      </c>
      <c r="AI279" s="5">
        <v>14</v>
      </c>
      <c r="AJ279" s="5">
        <v>987</v>
      </c>
      <c r="AK279">
        <v>1989</v>
      </c>
      <c r="AL279" t="s">
        <v>489</v>
      </c>
      <c r="AM279" s="1">
        <v>32616</v>
      </c>
      <c r="AN279">
        <v>203</v>
      </c>
      <c r="AO279">
        <v>216</v>
      </c>
      <c r="AP279" t="s">
        <v>500</v>
      </c>
    </row>
    <row r="280" spans="1:42" x14ac:dyDescent="0.35">
      <c r="A280" t="s">
        <v>75</v>
      </c>
      <c r="B280" t="s">
        <v>7</v>
      </c>
      <c r="C280" s="1" t="s">
        <v>506</v>
      </c>
      <c r="D280">
        <v>0</v>
      </c>
      <c r="E280">
        <v>5</v>
      </c>
      <c r="F280">
        <v>0</v>
      </c>
      <c r="G280">
        <v>4</v>
      </c>
      <c r="H280">
        <f>Table1[[#This Row],[Games Before Injury]]*Table1[[#This Row],[Minutes per Game]]</f>
        <v>1235.8666666666666</v>
      </c>
      <c r="I280">
        <v>52</v>
      </c>
      <c r="J280">
        <f>Table1[[#This Row],[Minutes]]/Table1[[#This Row],[Games Played]]</f>
        <v>23.766666666666666</v>
      </c>
      <c r="K280" s="1">
        <v>42058</v>
      </c>
      <c r="L280" s="1">
        <v>42063</v>
      </c>
      <c r="M280" s="1">
        <v>41940</v>
      </c>
      <c r="N280" s="1">
        <v>42171</v>
      </c>
      <c r="O280">
        <v>1</v>
      </c>
      <c r="P280">
        <f>DATEDIF(Table1[[#This Row],[Birth Date]],Table1[[#This Row],[Date Returned]],"y")</f>
        <v>25</v>
      </c>
      <c r="Q280" t="s">
        <v>501</v>
      </c>
      <c r="R280" t="s">
        <v>9</v>
      </c>
      <c r="S280">
        <f>DATEDIF(Table1[[#This Row],[Date Occurred]],Table1[[#This Row],[Date Returned]],"d")</f>
        <v>5</v>
      </c>
      <c r="T280">
        <v>78</v>
      </c>
      <c r="U280" s="5">
        <v>1853.8</v>
      </c>
      <c r="V280" s="5">
        <v>261</v>
      </c>
      <c r="W280" s="5">
        <v>576</v>
      </c>
      <c r="X280" s="5">
        <v>91</v>
      </c>
      <c r="Y280" s="5">
        <v>256</v>
      </c>
      <c r="Z280" s="5">
        <v>87</v>
      </c>
      <c r="AA280" s="5">
        <v>106</v>
      </c>
      <c r="AB280" s="5">
        <v>78</v>
      </c>
      <c r="AC280" s="5">
        <v>104</v>
      </c>
      <c r="AD280" s="5">
        <v>50</v>
      </c>
      <c r="AE280" s="5">
        <v>163</v>
      </c>
      <c r="AF280" s="5">
        <v>213</v>
      </c>
      <c r="AG280" s="5">
        <v>68</v>
      </c>
      <c r="AH280" s="5">
        <v>34</v>
      </c>
      <c r="AI280" s="5">
        <v>9</v>
      </c>
      <c r="AJ280" s="5">
        <v>700</v>
      </c>
      <c r="AK280">
        <v>1989</v>
      </c>
      <c r="AL280" t="s">
        <v>489</v>
      </c>
      <c r="AM280" s="1">
        <v>32616</v>
      </c>
      <c r="AN280">
        <v>203</v>
      </c>
      <c r="AO280">
        <v>216</v>
      </c>
      <c r="AP280" t="s">
        <v>500</v>
      </c>
    </row>
    <row r="281" spans="1:42" x14ac:dyDescent="0.35">
      <c r="A281" t="s">
        <v>75</v>
      </c>
      <c r="B281" t="s">
        <v>73</v>
      </c>
      <c r="C281" s="1" t="s">
        <v>508</v>
      </c>
      <c r="D281">
        <v>0</v>
      </c>
      <c r="E281">
        <v>7</v>
      </c>
      <c r="F281">
        <v>0</v>
      </c>
      <c r="G281">
        <v>6</v>
      </c>
      <c r="H281">
        <f>Table1[[#This Row],[Games Before Injury]]*Table1[[#This Row],[Minutes per Game]]</f>
        <v>1851.4666666666667</v>
      </c>
      <c r="I281">
        <v>72</v>
      </c>
      <c r="J281">
        <f>Table1[[#This Row],[Minutes]]/Table1[[#This Row],[Games Played]]</f>
        <v>25.714814814814815</v>
      </c>
      <c r="K281" s="1">
        <v>42819</v>
      </c>
      <c r="L281" s="1">
        <v>42822</v>
      </c>
      <c r="M281" s="1">
        <v>42668</v>
      </c>
      <c r="N281" s="1">
        <v>42898</v>
      </c>
      <c r="O281">
        <v>1</v>
      </c>
      <c r="P281">
        <f>DATEDIF(Table1[[#This Row],[Birth Date]],Table1[[#This Row],[Date Returned]],"y")</f>
        <v>27</v>
      </c>
      <c r="Q281" t="s">
        <v>501</v>
      </c>
      <c r="R281" t="s">
        <v>47</v>
      </c>
      <c r="S281">
        <f>DATEDIF(Table1[[#This Row],[Date Occurred]],Table1[[#This Row],[Date Returned]],"d")</f>
        <v>3</v>
      </c>
      <c r="T281">
        <v>81</v>
      </c>
      <c r="U281" s="5">
        <v>2082.9</v>
      </c>
      <c r="V281" s="5">
        <v>376</v>
      </c>
      <c r="W281" s="5">
        <v>845</v>
      </c>
      <c r="X281" s="5">
        <v>144</v>
      </c>
      <c r="Y281" s="5">
        <v>392</v>
      </c>
      <c r="Z281" s="5">
        <v>217</v>
      </c>
      <c r="AA281" s="5">
        <v>243</v>
      </c>
      <c r="AB281" s="5">
        <v>131</v>
      </c>
      <c r="AC281" s="5">
        <v>146</v>
      </c>
      <c r="AD281" s="5">
        <v>37</v>
      </c>
      <c r="AE281" s="5">
        <v>240</v>
      </c>
      <c r="AF281" s="5">
        <v>277</v>
      </c>
      <c r="AG281" s="5">
        <v>111</v>
      </c>
      <c r="AH281" s="5">
        <v>34</v>
      </c>
      <c r="AI281" s="5">
        <v>7</v>
      </c>
      <c r="AJ281" s="5">
        <v>1113</v>
      </c>
      <c r="AK281">
        <v>1989</v>
      </c>
      <c r="AL281" t="s">
        <v>489</v>
      </c>
      <c r="AM281" s="1">
        <v>32616</v>
      </c>
      <c r="AN281">
        <v>203</v>
      </c>
      <c r="AO281">
        <v>216</v>
      </c>
      <c r="AP281" t="s">
        <v>500</v>
      </c>
    </row>
    <row r="282" spans="1:42" x14ac:dyDescent="0.35">
      <c r="A282" t="s">
        <v>75</v>
      </c>
      <c r="B282" t="s">
        <v>13</v>
      </c>
      <c r="C282" s="1" t="s">
        <v>509</v>
      </c>
      <c r="D282">
        <v>0</v>
      </c>
      <c r="E282">
        <v>8</v>
      </c>
      <c r="F282">
        <v>0</v>
      </c>
      <c r="G282">
        <v>7</v>
      </c>
      <c r="H282">
        <f>Table1[[#This Row],[Games Before Injury]]*Table1[[#This Row],[Minutes per Game]]</f>
        <v>1170.6375</v>
      </c>
      <c r="I282">
        <v>38</v>
      </c>
      <c r="J282">
        <f>Table1[[#This Row],[Minutes]]/Table1[[#This Row],[Games Played]]</f>
        <v>30.806249999999999</v>
      </c>
      <c r="K282" s="1">
        <v>43106</v>
      </c>
      <c r="L282" s="1">
        <v>43108</v>
      </c>
      <c r="M282" s="1">
        <v>43030</v>
      </c>
      <c r="N282" s="1">
        <v>43259</v>
      </c>
      <c r="O282">
        <v>2</v>
      </c>
      <c r="P282">
        <f>DATEDIF(Table1[[#This Row],[Birth Date]],Table1[[#This Row],[Date Returned]],"y")</f>
        <v>28</v>
      </c>
      <c r="Q282" t="s">
        <v>501</v>
      </c>
      <c r="R282" t="s">
        <v>9</v>
      </c>
      <c r="S282">
        <f>DATEDIF(Table1[[#This Row],[Date Occurred]],Table1[[#This Row],[Date Returned]],"d")</f>
        <v>2</v>
      </c>
      <c r="T282">
        <v>80</v>
      </c>
      <c r="U282" s="5">
        <v>2464.5</v>
      </c>
      <c r="V282" s="5">
        <v>404</v>
      </c>
      <c r="W282" s="5">
        <v>852</v>
      </c>
      <c r="X282" s="5">
        <v>155</v>
      </c>
      <c r="Y282" s="5">
        <v>386</v>
      </c>
      <c r="Z282" s="5">
        <v>178</v>
      </c>
      <c r="AA282" s="5">
        <v>205</v>
      </c>
      <c r="AB282" s="5">
        <v>106</v>
      </c>
      <c r="AC282" s="5">
        <v>129</v>
      </c>
      <c r="AD282" s="5">
        <v>30</v>
      </c>
      <c r="AE282" s="5">
        <v>240</v>
      </c>
      <c r="AF282" s="5">
        <v>270</v>
      </c>
      <c r="AG282" s="5">
        <v>119</v>
      </c>
      <c r="AH282" s="5">
        <v>55</v>
      </c>
      <c r="AI282" s="5">
        <v>8</v>
      </c>
      <c r="AJ282" s="5">
        <v>1141</v>
      </c>
      <c r="AK282">
        <v>1989</v>
      </c>
      <c r="AL282" t="s">
        <v>489</v>
      </c>
      <c r="AM282" s="1">
        <v>32616</v>
      </c>
      <c r="AN282">
        <v>203</v>
      </c>
      <c r="AO282">
        <v>216</v>
      </c>
      <c r="AP282" t="s">
        <v>500</v>
      </c>
    </row>
    <row r="283" spans="1:42" x14ac:dyDescent="0.35">
      <c r="A283" t="s">
        <v>529</v>
      </c>
      <c r="B283" t="s">
        <v>643</v>
      </c>
      <c r="C283" t="s">
        <v>503</v>
      </c>
      <c r="D283">
        <v>2011</v>
      </c>
      <c r="E283">
        <v>2</v>
      </c>
      <c r="F283">
        <v>1</v>
      </c>
      <c r="G283">
        <v>9</v>
      </c>
      <c r="H283">
        <f>Table1[[#This Row],[Games Before Injury]]*Table1[[#This Row],[Minutes per Game]]</f>
        <v>1650</v>
      </c>
      <c r="I283">
        <f>66</f>
        <v>66</v>
      </c>
      <c r="J283" s="4">
        <f>Table1[[#This Row],[Minutes]]/Table1[[#This Row],[Games Played]]</f>
        <v>25</v>
      </c>
      <c r="K283">
        <v>0</v>
      </c>
      <c r="L283">
        <v>0</v>
      </c>
      <c r="M283" s="1">
        <v>40902</v>
      </c>
      <c r="N283" s="1">
        <v>41081</v>
      </c>
      <c r="O283">
        <v>6</v>
      </c>
      <c r="P283">
        <f>Table1[[#This Row],[Season Year]]-Table1[[#This Row],[Birth Year]]</f>
        <v>29</v>
      </c>
      <c r="Q283" t="s">
        <v>501</v>
      </c>
      <c r="R283" t="s">
        <v>501</v>
      </c>
      <c r="S283">
        <f>DATEDIF(Table1[[#This Row],[Date Occurred]],Table1[[#This Row],[Date Returned]],"d")</f>
        <v>0</v>
      </c>
      <c r="T283">
        <v>57</v>
      </c>
      <c r="U283" s="5">
        <v>1425</v>
      </c>
      <c r="V283" s="5">
        <v>153.9</v>
      </c>
      <c r="W283" s="5">
        <v>353.40000000000003</v>
      </c>
      <c r="X283" s="5">
        <v>28.5</v>
      </c>
      <c r="Y283" s="5">
        <v>96.899999999999991</v>
      </c>
      <c r="Z283" s="5">
        <v>22.8</v>
      </c>
      <c r="AA283" s="5">
        <v>34.199999999999996</v>
      </c>
      <c r="AB283" s="5">
        <v>114</v>
      </c>
      <c r="AC283" s="5">
        <v>125.4</v>
      </c>
      <c r="AD283" s="5">
        <v>68.399999999999991</v>
      </c>
      <c r="AE283" s="5">
        <v>210.9</v>
      </c>
      <c r="AF283" s="5">
        <v>279.3</v>
      </c>
      <c r="AG283" s="5">
        <v>205.20000000000002</v>
      </c>
      <c r="AH283" s="5">
        <v>34.199999999999996</v>
      </c>
      <c r="AI283" s="5">
        <v>22.8</v>
      </c>
      <c r="AJ283" s="5">
        <v>364.8</v>
      </c>
      <c r="AK283">
        <v>1982</v>
      </c>
      <c r="AL283" t="s">
        <v>648</v>
      </c>
      <c r="AM283" s="1">
        <v>30057</v>
      </c>
      <c r="AN283">
        <v>200</v>
      </c>
      <c r="AO283">
        <v>201</v>
      </c>
      <c r="AP283" t="s">
        <v>498</v>
      </c>
    </row>
    <row r="284" spans="1:42" x14ac:dyDescent="0.35">
      <c r="A284" t="s">
        <v>529</v>
      </c>
      <c r="B284" t="s">
        <v>643</v>
      </c>
      <c r="C284" t="s">
        <v>504</v>
      </c>
      <c r="D284">
        <v>2012</v>
      </c>
      <c r="E284">
        <v>3</v>
      </c>
      <c r="F284">
        <v>1</v>
      </c>
      <c r="G284">
        <v>10</v>
      </c>
      <c r="H284">
        <f>Table1[[#This Row],[Games Before Injury]]*Table1[[#This Row],[Minutes per Game]]</f>
        <v>1869.6000000000001</v>
      </c>
      <c r="I284">
        <v>82</v>
      </c>
      <c r="J284">
        <f>Table1[[#This Row],[Minutes]]/Table1[[#This Row],[Games Played]]</f>
        <v>22.8</v>
      </c>
      <c r="K284">
        <v>0</v>
      </c>
      <c r="L284">
        <v>0</v>
      </c>
      <c r="M284" s="1">
        <v>41212</v>
      </c>
      <c r="N284" s="1">
        <v>41445</v>
      </c>
      <c r="O284">
        <v>3</v>
      </c>
      <c r="P284">
        <f>Table1[[#This Row],[Season Year]]-Table1[[#This Row],[Birth Year]]</f>
        <v>30</v>
      </c>
      <c r="Q284" t="s">
        <v>501</v>
      </c>
      <c r="R284" t="s">
        <v>501</v>
      </c>
      <c r="S284">
        <f>DATEDIF(Table1[[#This Row],[Date Occurred]],Table1[[#This Row],[Date Returned]],"d")</f>
        <v>0</v>
      </c>
      <c r="T284">
        <v>75</v>
      </c>
      <c r="U284" s="5">
        <v>1710</v>
      </c>
      <c r="V284" s="5">
        <f>576/Table1[[#This Row],[Games Played]]</f>
        <v>7.68</v>
      </c>
      <c r="W284" s="5">
        <v>330</v>
      </c>
      <c r="X284" s="5">
        <v>30</v>
      </c>
      <c r="Y284" s="5">
        <v>75</v>
      </c>
      <c r="Z284" s="5">
        <v>45</v>
      </c>
      <c r="AA284" s="5">
        <v>67.5</v>
      </c>
      <c r="AB284" s="5">
        <v>82.5</v>
      </c>
      <c r="AC284" s="5">
        <v>142.5</v>
      </c>
      <c r="AD284" s="5">
        <v>67.5</v>
      </c>
      <c r="AE284" s="5">
        <v>187.5</v>
      </c>
      <c r="AF284" s="5">
        <v>255</v>
      </c>
      <c r="AG284" s="5">
        <v>180</v>
      </c>
      <c r="AH284" s="5">
        <v>52.5</v>
      </c>
      <c r="AI284" s="5">
        <v>30</v>
      </c>
      <c r="AJ284" s="5">
        <v>435</v>
      </c>
      <c r="AK284">
        <v>1982</v>
      </c>
      <c r="AL284" t="s">
        <v>648</v>
      </c>
      <c r="AM284" s="1">
        <v>30057</v>
      </c>
      <c r="AN284">
        <v>200</v>
      </c>
      <c r="AO284">
        <v>201</v>
      </c>
      <c r="AP284" t="s">
        <v>498</v>
      </c>
    </row>
    <row r="285" spans="1:42" x14ac:dyDescent="0.35">
      <c r="A285" t="s">
        <v>529</v>
      </c>
      <c r="B285" t="s">
        <v>643</v>
      </c>
      <c r="C285" t="s">
        <v>506</v>
      </c>
      <c r="D285">
        <v>2014</v>
      </c>
      <c r="E285">
        <v>5</v>
      </c>
      <c r="F285">
        <v>1</v>
      </c>
      <c r="G285">
        <v>12</v>
      </c>
      <c r="H285">
        <f>Table1[[#This Row],[Games Before Injury]]*Table1[[#This Row],[Minutes per Game]]</f>
        <v>2009</v>
      </c>
      <c r="I285">
        <v>82</v>
      </c>
      <c r="J285">
        <f>Table1[[#This Row],[Minutes]]/Table1[[#This Row],[Games Played]]</f>
        <v>24.5</v>
      </c>
      <c r="K285">
        <v>0</v>
      </c>
      <c r="L285">
        <v>0</v>
      </c>
      <c r="M285" s="1">
        <v>41940</v>
      </c>
      <c r="N285" s="1">
        <v>42171</v>
      </c>
      <c r="O285">
        <v>2</v>
      </c>
      <c r="P285">
        <f>Table1[[#This Row],[Season Year]]-Table1[[#This Row],[Birth Year]]</f>
        <v>32</v>
      </c>
      <c r="Q285" t="s">
        <v>501</v>
      </c>
      <c r="R285" t="s">
        <v>501</v>
      </c>
      <c r="S285">
        <f>DATEDIF(Table1[[#This Row],[Date Occurred]],Table1[[#This Row],[Date Returned]],"d")</f>
        <v>0</v>
      </c>
      <c r="T285">
        <v>81</v>
      </c>
      <c r="U285" s="5">
        <v>1984.5</v>
      </c>
      <c r="V285" s="5">
        <v>291.60000000000002</v>
      </c>
      <c r="W285" s="5">
        <v>631.79999999999995</v>
      </c>
      <c r="X285" s="5">
        <v>56.699999999999996</v>
      </c>
      <c r="Y285" s="5">
        <v>170.1</v>
      </c>
      <c r="Z285" s="5">
        <v>72.900000000000006</v>
      </c>
      <c r="AA285" s="5">
        <v>89.100000000000009</v>
      </c>
      <c r="AB285" s="5">
        <v>129.6</v>
      </c>
      <c r="AC285" s="5">
        <v>145.80000000000001</v>
      </c>
      <c r="AD285" s="5">
        <v>81</v>
      </c>
      <c r="AE285" s="5">
        <v>267.3</v>
      </c>
      <c r="AF285" s="5">
        <v>348.3</v>
      </c>
      <c r="AG285" s="5">
        <v>234.9</v>
      </c>
      <c r="AH285" s="5">
        <v>32.4</v>
      </c>
      <c r="AI285" s="5">
        <v>24.3</v>
      </c>
      <c r="AJ285" s="5">
        <v>704.69999999999993</v>
      </c>
      <c r="AK285">
        <v>1982</v>
      </c>
      <c r="AL285" t="s">
        <v>648</v>
      </c>
      <c r="AM285" s="1">
        <v>30057</v>
      </c>
      <c r="AN285">
        <v>200</v>
      </c>
      <c r="AO285">
        <v>201</v>
      </c>
      <c r="AP285" t="s">
        <v>498</v>
      </c>
    </row>
    <row r="286" spans="1:42" x14ac:dyDescent="0.35">
      <c r="A286" t="s">
        <v>529</v>
      </c>
      <c r="B286" t="s">
        <v>643</v>
      </c>
      <c r="C286" t="s">
        <v>507</v>
      </c>
      <c r="D286">
        <v>2015</v>
      </c>
      <c r="E286">
        <v>6</v>
      </c>
      <c r="F286">
        <v>1</v>
      </c>
      <c r="G286">
        <v>13</v>
      </c>
      <c r="H286">
        <f>Table1[[#This Row],[Games Before Injury]]*Table1[[#This Row],[Minutes per Game]]</f>
        <v>1492.3999999999999</v>
      </c>
      <c r="I286">
        <v>82</v>
      </c>
      <c r="J286">
        <f>Table1[[#This Row],[Minutes]]/Table1[[#This Row],[Games Played]]</f>
        <v>18.2</v>
      </c>
      <c r="K286">
        <v>0</v>
      </c>
      <c r="L286">
        <v>0</v>
      </c>
      <c r="M286" s="1">
        <v>42304</v>
      </c>
      <c r="N286" s="1">
        <v>42540</v>
      </c>
      <c r="O286">
        <v>3</v>
      </c>
      <c r="P286">
        <f>Table1[[#This Row],[Season Year]]-Table1[[#This Row],[Birth Year]]</f>
        <v>33</v>
      </c>
      <c r="Q286" t="s">
        <v>501</v>
      </c>
      <c r="R286" t="s">
        <v>501</v>
      </c>
      <c r="S286">
        <f>DATEDIF(Table1[[#This Row],[Date Occurred]],Table1[[#This Row],[Date Returned]],"d")</f>
        <v>0</v>
      </c>
      <c r="T286">
        <v>76</v>
      </c>
      <c r="U286" s="5">
        <v>1383.2</v>
      </c>
      <c r="V286" s="5">
        <v>205.20000000000002</v>
      </c>
      <c r="W286" s="5">
        <v>380</v>
      </c>
      <c r="X286" s="5">
        <v>22.8</v>
      </c>
      <c r="Y286" s="5">
        <v>68.400000000000006</v>
      </c>
      <c r="Z286" s="5">
        <v>53.199999999999996</v>
      </c>
      <c r="AA286" s="5">
        <v>76</v>
      </c>
      <c r="AB286" s="5">
        <v>98.8</v>
      </c>
      <c r="AC286" s="5">
        <v>98.8</v>
      </c>
      <c r="AD286" s="5">
        <v>60.800000000000004</v>
      </c>
      <c r="AE286" s="5">
        <v>174.79999999999998</v>
      </c>
      <c r="AF286" s="5">
        <v>235.6</v>
      </c>
      <c r="AG286" s="5">
        <v>174.79999999999998</v>
      </c>
      <c r="AH286" s="5">
        <v>22.8</v>
      </c>
      <c r="AI286" s="5">
        <v>22.8</v>
      </c>
      <c r="AJ286" s="5">
        <v>486.40000000000003</v>
      </c>
      <c r="AK286">
        <v>1982</v>
      </c>
      <c r="AL286" t="s">
        <v>648</v>
      </c>
      <c r="AM286" s="1">
        <v>30057</v>
      </c>
      <c r="AN286">
        <v>200</v>
      </c>
      <c r="AO286">
        <v>201</v>
      </c>
      <c r="AP286" t="s">
        <v>498</v>
      </c>
    </row>
    <row r="287" spans="1:42" x14ac:dyDescent="0.35">
      <c r="A287" t="s">
        <v>529</v>
      </c>
      <c r="B287" t="s">
        <v>643</v>
      </c>
      <c r="C287" t="s">
        <v>508</v>
      </c>
      <c r="D287">
        <v>2016</v>
      </c>
      <c r="E287">
        <v>7</v>
      </c>
      <c r="F287">
        <v>1</v>
      </c>
      <c r="G287">
        <v>14</v>
      </c>
      <c r="H287">
        <f>Table1[[#This Row],[Games Before Injury]]*Table1[[#This Row],[Minutes per Game]]</f>
        <v>1443.2</v>
      </c>
      <c r="I287">
        <v>82</v>
      </c>
      <c r="J287">
        <f>Table1[[#This Row],[Minutes]]/Table1[[#This Row],[Games Played]]</f>
        <v>17.600000000000001</v>
      </c>
      <c r="K287">
        <v>0</v>
      </c>
      <c r="L287">
        <v>0</v>
      </c>
      <c r="M287" s="1">
        <v>42668</v>
      </c>
      <c r="N287" s="1">
        <v>42898</v>
      </c>
      <c r="O287">
        <v>4</v>
      </c>
      <c r="P287">
        <f>Table1[[#This Row],[Season Year]]-Table1[[#This Row],[Birth Year]]</f>
        <v>34</v>
      </c>
      <c r="Q287" t="s">
        <v>501</v>
      </c>
      <c r="R287" t="s">
        <v>501</v>
      </c>
      <c r="S287">
        <f>DATEDIF(Table1[[#This Row],[Date Occurred]],Table1[[#This Row],[Date Returned]],"d")</f>
        <v>0</v>
      </c>
      <c r="T287">
        <v>73</v>
      </c>
      <c r="U287" s="5">
        <v>1284.8000000000002</v>
      </c>
      <c r="V287" s="5">
        <v>146</v>
      </c>
      <c r="W287" s="5">
        <v>328.5</v>
      </c>
      <c r="X287" s="5">
        <v>21.9</v>
      </c>
      <c r="Y287" s="5">
        <v>80.300000000000011</v>
      </c>
      <c r="Z287" s="5">
        <v>29.200000000000003</v>
      </c>
      <c r="AA287" s="5">
        <v>36.5</v>
      </c>
      <c r="AB287" s="5">
        <v>87.6</v>
      </c>
      <c r="AC287" s="5">
        <v>80.300000000000011</v>
      </c>
      <c r="AD287" s="5">
        <v>43.8</v>
      </c>
      <c r="AE287" s="5">
        <v>109.5</v>
      </c>
      <c r="AF287" s="5">
        <v>160.60000000000002</v>
      </c>
      <c r="AG287" s="5">
        <v>167.89999999999998</v>
      </c>
      <c r="AH287" s="5">
        <v>14.600000000000001</v>
      </c>
      <c r="AI287" s="5">
        <v>7.3000000000000007</v>
      </c>
      <c r="AJ287" s="5">
        <v>335.79999999999995</v>
      </c>
      <c r="AK287">
        <v>1982</v>
      </c>
      <c r="AL287" t="s">
        <v>648</v>
      </c>
      <c r="AM287" s="1">
        <v>30057</v>
      </c>
      <c r="AN287">
        <v>200</v>
      </c>
      <c r="AO287">
        <v>201</v>
      </c>
      <c r="AP287" t="s">
        <v>498</v>
      </c>
    </row>
    <row r="288" spans="1:42" x14ac:dyDescent="0.35">
      <c r="A288" t="s">
        <v>529</v>
      </c>
      <c r="B288" t="s">
        <v>643</v>
      </c>
      <c r="C288" t="s">
        <v>505</v>
      </c>
      <c r="D288">
        <v>2013</v>
      </c>
      <c r="E288">
        <v>4</v>
      </c>
      <c r="F288">
        <v>1</v>
      </c>
      <c r="G288">
        <v>11</v>
      </c>
      <c r="H288">
        <f>Table1[[#This Row],[Games Before Injury]]*Table1[[#This Row],[Minutes per Game]]</f>
        <v>2050</v>
      </c>
      <c r="I288">
        <v>82</v>
      </c>
      <c r="J288">
        <f>Table1[[#This Row],[Minutes]]/Table1[[#This Row],[Games Played]]</f>
        <v>25</v>
      </c>
      <c r="K288">
        <v>0</v>
      </c>
      <c r="L288">
        <v>0</v>
      </c>
      <c r="M288" s="1">
        <v>41576</v>
      </c>
      <c r="N288" s="1">
        <v>41805</v>
      </c>
      <c r="O288">
        <v>5</v>
      </c>
      <c r="P288">
        <f>Table1[[#This Row],[Season Year]]-Table1[[#This Row],[Birth Year]]</f>
        <v>31</v>
      </c>
      <c r="Q288" t="s">
        <v>501</v>
      </c>
      <c r="R288" t="s">
        <v>501</v>
      </c>
      <c r="S288">
        <f>DATEDIF(Table1[[#This Row],[Date Occurred]],Table1[[#This Row],[Date Returned]],"d")</f>
        <v>0</v>
      </c>
      <c r="T288">
        <v>79</v>
      </c>
      <c r="U288" s="5">
        <v>1975</v>
      </c>
      <c r="V288" s="5">
        <v>300.2</v>
      </c>
      <c r="W288" s="5">
        <v>576.69999999999993</v>
      </c>
      <c r="X288" s="5">
        <v>47.4</v>
      </c>
      <c r="Y288" s="5">
        <v>110.6</v>
      </c>
      <c r="Z288" s="5">
        <v>71.100000000000009</v>
      </c>
      <c r="AA288" s="5">
        <v>94.8</v>
      </c>
      <c r="AB288" s="5">
        <v>118.5</v>
      </c>
      <c r="AC288" s="5">
        <v>142.20000000000002</v>
      </c>
      <c r="AD288" s="5">
        <v>71.100000000000009</v>
      </c>
      <c r="AE288" s="5">
        <v>252.8</v>
      </c>
      <c r="AF288" s="5">
        <v>323.89999999999998</v>
      </c>
      <c r="AG288" s="5">
        <v>221.2</v>
      </c>
      <c r="AH288" s="5">
        <v>47.4</v>
      </c>
      <c r="AI288" s="5">
        <v>31.6</v>
      </c>
      <c r="AJ288" s="5">
        <v>718.9</v>
      </c>
      <c r="AK288">
        <v>1982</v>
      </c>
      <c r="AL288" t="s">
        <v>648</v>
      </c>
      <c r="AM288" s="1">
        <v>30057</v>
      </c>
      <c r="AN288">
        <v>200</v>
      </c>
      <c r="AO288">
        <v>201</v>
      </c>
      <c r="AP288" t="s">
        <v>498</v>
      </c>
    </row>
    <row r="289" spans="1:42" x14ac:dyDescent="0.35">
      <c r="A289" t="s">
        <v>294</v>
      </c>
      <c r="B289" t="s">
        <v>297</v>
      </c>
      <c r="C289" s="1" t="s">
        <v>508</v>
      </c>
      <c r="D289">
        <v>0</v>
      </c>
      <c r="E289">
        <v>7</v>
      </c>
      <c r="F289">
        <v>0</v>
      </c>
      <c r="G289">
        <v>5</v>
      </c>
      <c r="H289">
        <f>Table1[[#This Row],[Games Before Injury]]*Table1[[#This Row],[Minutes per Game]]</f>
        <v>243.99999999999997</v>
      </c>
      <c r="I289">
        <v>7</v>
      </c>
      <c r="J289">
        <f>Table1[[#This Row],[Minutes]]/Table1[[#This Row],[Games Played]]</f>
        <v>34.857142857142854</v>
      </c>
      <c r="K289" s="1">
        <v>42683</v>
      </c>
      <c r="L289" s="1">
        <v>42686</v>
      </c>
      <c r="M289" s="1">
        <v>42668</v>
      </c>
      <c r="N289" s="1">
        <v>42898</v>
      </c>
      <c r="O289">
        <v>2</v>
      </c>
      <c r="P289">
        <f>DATEDIF(Table1[[#This Row],[Birth Date]],Table1[[#This Row],[Date Returned]],"y")</f>
        <v>23</v>
      </c>
      <c r="Q289" t="s">
        <v>501</v>
      </c>
      <c r="R289" t="s">
        <v>19</v>
      </c>
      <c r="S289">
        <f>DATEDIF(Table1[[#This Row],[Date Occurred]],Table1[[#This Row],[Date Returned]],"d")</f>
        <v>3</v>
      </c>
      <c r="T289">
        <v>77</v>
      </c>
      <c r="U289" s="5">
        <v>2684</v>
      </c>
      <c r="V289" s="5">
        <v>637</v>
      </c>
      <c r="W289" s="5">
        <v>1322</v>
      </c>
      <c r="X289" s="5">
        <v>223</v>
      </c>
      <c r="Y289" s="5">
        <v>552</v>
      </c>
      <c r="Z289" s="5">
        <v>282</v>
      </c>
      <c r="AA289" s="5">
        <v>342</v>
      </c>
      <c r="AB289" s="5">
        <v>156</v>
      </c>
      <c r="AC289" s="5">
        <v>169</v>
      </c>
      <c r="AD289" s="5">
        <v>53</v>
      </c>
      <c r="AE289" s="5">
        <v>187</v>
      </c>
      <c r="AF289" s="5">
        <v>240</v>
      </c>
      <c r="AG289" s="5">
        <v>267</v>
      </c>
      <c r="AH289" s="5">
        <v>83</v>
      </c>
      <c r="AI289" s="5">
        <v>21</v>
      </c>
      <c r="AJ289" s="5">
        <v>1779</v>
      </c>
      <c r="AK289">
        <v>1993</v>
      </c>
      <c r="AL289" t="s">
        <v>490</v>
      </c>
      <c r="AM289" s="1">
        <v>34148</v>
      </c>
      <c r="AN289">
        <v>191</v>
      </c>
      <c r="AO289">
        <v>207</v>
      </c>
      <c r="AP289" t="s">
        <v>496</v>
      </c>
    </row>
    <row r="290" spans="1:42" x14ac:dyDescent="0.35">
      <c r="A290" t="s">
        <v>294</v>
      </c>
      <c r="B290" t="s">
        <v>28</v>
      </c>
      <c r="C290" s="1" t="s">
        <v>508</v>
      </c>
      <c r="D290">
        <v>0</v>
      </c>
      <c r="E290">
        <v>7</v>
      </c>
      <c r="F290">
        <v>0</v>
      </c>
      <c r="G290">
        <v>5</v>
      </c>
      <c r="H290">
        <f>Table1[[#This Row],[Games Before Injury]]*Table1[[#This Row],[Minutes per Game]]</f>
        <v>697.14285714285711</v>
      </c>
      <c r="I290">
        <v>20</v>
      </c>
      <c r="J290">
        <f>Table1[[#This Row],[Minutes]]/Table1[[#This Row],[Games Played]]</f>
        <v>34.857142857142854</v>
      </c>
      <c r="K290" s="1">
        <v>42732</v>
      </c>
      <c r="L290" s="1">
        <v>42737</v>
      </c>
      <c r="M290" s="1">
        <v>42668</v>
      </c>
      <c r="N290" s="1">
        <v>42898</v>
      </c>
      <c r="O290">
        <v>1</v>
      </c>
      <c r="P290">
        <f>DATEDIF(Table1[[#This Row],[Birth Date]],Table1[[#This Row],[Date Returned]],"y")</f>
        <v>23</v>
      </c>
      <c r="Q290" t="s">
        <v>501</v>
      </c>
      <c r="R290" t="s">
        <v>9</v>
      </c>
      <c r="S290">
        <f>DATEDIF(Table1[[#This Row],[Date Occurred]],Table1[[#This Row],[Date Returned]],"d")</f>
        <v>5</v>
      </c>
      <c r="T290">
        <v>77</v>
      </c>
      <c r="U290" s="5">
        <v>2684</v>
      </c>
      <c r="V290" s="5">
        <v>637</v>
      </c>
      <c r="W290" s="5">
        <v>1322</v>
      </c>
      <c r="X290" s="5">
        <v>223</v>
      </c>
      <c r="Y290" s="5">
        <v>552</v>
      </c>
      <c r="Z290" s="5">
        <v>282</v>
      </c>
      <c r="AA290" s="5">
        <v>342</v>
      </c>
      <c r="AB290" s="5">
        <v>156</v>
      </c>
      <c r="AC290" s="5">
        <v>169</v>
      </c>
      <c r="AD290" s="5">
        <v>53</v>
      </c>
      <c r="AE290" s="5">
        <v>187</v>
      </c>
      <c r="AF290" s="5">
        <v>240</v>
      </c>
      <c r="AG290" s="5">
        <v>267</v>
      </c>
      <c r="AH290" s="5">
        <v>83</v>
      </c>
      <c r="AI290" s="5">
        <v>21</v>
      </c>
      <c r="AJ290" s="5">
        <v>1779</v>
      </c>
      <c r="AK290">
        <v>1993</v>
      </c>
      <c r="AL290" t="s">
        <v>490</v>
      </c>
      <c r="AM290" s="1">
        <v>34148</v>
      </c>
      <c r="AN290">
        <v>191</v>
      </c>
      <c r="AO290">
        <v>207</v>
      </c>
      <c r="AP290" t="s">
        <v>496</v>
      </c>
    </row>
    <row r="291" spans="1:42" x14ac:dyDescent="0.35">
      <c r="A291" t="s">
        <v>294</v>
      </c>
      <c r="B291" t="s">
        <v>643</v>
      </c>
      <c r="C291" t="s">
        <v>509</v>
      </c>
      <c r="D291">
        <v>2017</v>
      </c>
      <c r="E291">
        <v>8</v>
      </c>
      <c r="F291">
        <v>1</v>
      </c>
      <c r="G291">
        <v>6</v>
      </c>
      <c r="H291">
        <f>Table1[[#This Row],[Games Before Injury]]*Table1[[#This Row],[Minutes per Game]]</f>
        <v>2976.6</v>
      </c>
      <c r="I291">
        <v>82</v>
      </c>
      <c r="J291">
        <f>Table1[[#This Row],[Minutes]]/Table1[[#This Row],[Games Played]]</f>
        <v>36.299999999999997</v>
      </c>
      <c r="K291">
        <v>0</v>
      </c>
      <c r="L291">
        <v>0</v>
      </c>
      <c r="M291" s="1">
        <v>43030</v>
      </c>
      <c r="N291" s="1">
        <v>43259</v>
      </c>
      <c r="O291">
        <v>2</v>
      </c>
      <c r="P291">
        <f>Table1[[#This Row],[Season Year]]-Table1[[#This Row],[Birth Year]]</f>
        <v>24</v>
      </c>
      <c r="Q291" t="s">
        <v>501</v>
      </c>
      <c r="R291" t="s">
        <v>501</v>
      </c>
      <c r="S291">
        <f>DATEDIF(Table1[[#This Row],[Date Occurred]],Table1[[#This Row],[Date Returned]],"d")</f>
        <v>0</v>
      </c>
      <c r="T291">
        <v>82</v>
      </c>
      <c r="U291" s="5">
        <v>2976.6</v>
      </c>
      <c r="V291" s="5">
        <v>680.6</v>
      </c>
      <c r="W291" s="5">
        <v>1484.2</v>
      </c>
      <c r="X291" s="5">
        <v>196.79999999999998</v>
      </c>
      <c r="Y291" s="5">
        <v>533</v>
      </c>
      <c r="Z291" s="5">
        <v>295.2</v>
      </c>
      <c r="AA291" s="5">
        <v>369</v>
      </c>
      <c r="AB291" s="5">
        <v>213.20000000000002</v>
      </c>
      <c r="AC291" s="5">
        <v>164</v>
      </c>
      <c r="AD291" s="5">
        <v>57.4</v>
      </c>
      <c r="AE291" s="5">
        <v>303.40000000000003</v>
      </c>
      <c r="AF291" s="5">
        <v>360.8</v>
      </c>
      <c r="AG291" s="5">
        <v>369</v>
      </c>
      <c r="AH291" s="5">
        <v>98.399999999999991</v>
      </c>
      <c r="AI291" s="5">
        <v>32.800000000000004</v>
      </c>
      <c r="AJ291" s="5">
        <v>1853.2</v>
      </c>
      <c r="AK291">
        <v>1993</v>
      </c>
      <c r="AL291" t="s">
        <v>490</v>
      </c>
      <c r="AM291" s="1">
        <v>34148</v>
      </c>
      <c r="AN291">
        <v>191</v>
      </c>
      <c r="AO291">
        <v>207</v>
      </c>
      <c r="AP291" t="s">
        <v>496</v>
      </c>
    </row>
    <row r="292" spans="1:42" x14ac:dyDescent="0.35">
      <c r="A292" t="s">
        <v>294</v>
      </c>
      <c r="B292" t="s">
        <v>643</v>
      </c>
      <c r="C292" t="s">
        <v>510</v>
      </c>
      <c r="D292">
        <v>2018</v>
      </c>
      <c r="E292">
        <v>9</v>
      </c>
      <c r="F292">
        <v>1</v>
      </c>
      <c r="G292">
        <v>7</v>
      </c>
      <c r="H292">
        <f>Table1[[#This Row],[Games Before Injury]]*Table1[[#This Row],[Minutes per Game]]</f>
        <v>3025.7999999999997</v>
      </c>
      <c r="I292">
        <v>82</v>
      </c>
      <c r="J292">
        <f>Table1[[#This Row],[Minutes]]/Table1[[#This Row],[Games Played]]</f>
        <v>36.9</v>
      </c>
      <c r="K292">
        <v>0</v>
      </c>
      <c r="L292">
        <v>0</v>
      </c>
      <c r="M292" s="1">
        <v>43389</v>
      </c>
      <c r="N292" s="1">
        <v>43629</v>
      </c>
      <c r="O292">
        <v>1</v>
      </c>
      <c r="P292">
        <f>Table1[[#This Row],[Season Year]]-Table1[[#This Row],[Birth Year]]</f>
        <v>25</v>
      </c>
      <c r="Q292" t="s">
        <v>501</v>
      </c>
      <c r="R292" t="s">
        <v>501</v>
      </c>
      <c r="S292">
        <f>DATEDIF(Table1[[#This Row],[Date Occurred]],Table1[[#This Row],[Date Returned]],"d")</f>
        <v>0</v>
      </c>
      <c r="T292">
        <v>82</v>
      </c>
      <c r="U292" s="5">
        <v>3025.7999999999997</v>
      </c>
      <c r="V292" s="5">
        <v>762.6</v>
      </c>
      <c r="W292" s="5">
        <v>1607.2</v>
      </c>
      <c r="X292" s="5">
        <v>205</v>
      </c>
      <c r="Y292" s="5">
        <v>598.6</v>
      </c>
      <c r="Z292" s="5">
        <v>360.8</v>
      </c>
      <c r="AA292" s="5">
        <v>451</v>
      </c>
      <c r="AB292" s="5">
        <v>221.4</v>
      </c>
      <c r="AC292" s="5">
        <v>229.6</v>
      </c>
      <c r="AD292" s="5">
        <v>90.2</v>
      </c>
      <c r="AE292" s="5">
        <v>319.8</v>
      </c>
      <c r="AF292" s="5">
        <v>410</v>
      </c>
      <c r="AG292" s="5">
        <v>451</v>
      </c>
      <c r="AH292" s="5">
        <v>123</v>
      </c>
      <c r="AI292" s="5">
        <v>57.4</v>
      </c>
      <c r="AJ292" s="5">
        <v>2099.2000000000003</v>
      </c>
      <c r="AK292">
        <v>1993</v>
      </c>
      <c r="AL292" t="s">
        <v>490</v>
      </c>
      <c r="AM292" s="1">
        <v>34148</v>
      </c>
      <c r="AN292">
        <v>191</v>
      </c>
      <c r="AO292">
        <v>207</v>
      </c>
      <c r="AP292" t="s">
        <v>496</v>
      </c>
    </row>
    <row r="293" spans="1:42" x14ac:dyDescent="0.35">
      <c r="A293" t="s">
        <v>294</v>
      </c>
      <c r="B293" t="s">
        <v>267</v>
      </c>
      <c r="C293" s="1" t="s">
        <v>511</v>
      </c>
      <c r="D293">
        <v>0</v>
      </c>
      <c r="E293">
        <v>10</v>
      </c>
      <c r="F293">
        <v>0</v>
      </c>
      <c r="G293">
        <v>8</v>
      </c>
      <c r="H293">
        <f>Table1[[#This Row],[Games Before Injury]]*Table1[[#This Row],[Minutes per Game]]</f>
        <v>2305.3473684210526</v>
      </c>
      <c r="I293">
        <v>64</v>
      </c>
      <c r="J293">
        <f>Table1[[#This Row],[Minutes]]/Table1[[#This Row],[Games Played]]</f>
        <v>36.021052631578947</v>
      </c>
      <c r="K293" s="1">
        <v>43827</v>
      </c>
      <c r="L293" s="1">
        <v>43831</v>
      </c>
      <c r="M293" s="1">
        <v>43760</v>
      </c>
      <c r="N293" s="1">
        <v>44115</v>
      </c>
      <c r="O293">
        <v>3</v>
      </c>
      <c r="P293">
        <f>DATEDIF(Table1[[#This Row],[Birth Date]],Table1[[#This Row],[Date Returned]],"y")</f>
        <v>26</v>
      </c>
      <c r="Q293" t="s">
        <v>501</v>
      </c>
      <c r="R293" t="s">
        <v>19</v>
      </c>
      <c r="S293">
        <f>DATEDIF(Table1[[#This Row],[Date Occurred]],Table1[[#This Row],[Date Returned]],"d")</f>
        <v>4</v>
      </c>
      <c r="T293">
        <v>57</v>
      </c>
      <c r="U293" s="5">
        <v>2053.1999999999998</v>
      </c>
      <c r="V293" s="5">
        <v>593</v>
      </c>
      <c r="W293" s="5">
        <v>1303</v>
      </c>
      <c r="X293" s="5">
        <v>170</v>
      </c>
      <c r="Y293" s="5">
        <v>481</v>
      </c>
      <c r="Z293" s="5">
        <v>385</v>
      </c>
      <c r="AA293" s="5">
        <v>457</v>
      </c>
      <c r="AB293" s="5">
        <v>194</v>
      </c>
      <c r="AC293" s="5">
        <v>126</v>
      </c>
      <c r="AD293" s="5">
        <v>52</v>
      </c>
      <c r="AE293" s="5">
        <v>190</v>
      </c>
      <c r="AF293" s="5">
        <v>242</v>
      </c>
      <c r="AG293" s="5">
        <v>347</v>
      </c>
      <c r="AH293" s="5">
        <v>71</v>
      </c>
      <c r="AI293" s="5">
        <v>23</v>
      </c>
      <c r="AJ293" s="5">
        <v>1741</v>
      </c>
      <c r="AK293">
        <v>1993</v>
      </c>
      <c r="AL293" t="s">
        <v>490</v>
      </c>
      <c r="AM293" s="1">
        <v>34148</v>
      </c>
      <c r="AN293">
        <v>191</v>
      </c>
      <c r="AO293">
        <v>207</v>
      </c>
      <c r="AP293" t="s">
        <v>496</v>
      </c>
    </row>
    <row r="294" spans="1:42" x14ac:dyDescent="0.35">
      <c r="A294" t="s">
        <v>294</v>
      </c>
      <c r="B294" t="s">
        <v>267</v>
      </c>
      <c r="C294" s="1" t="s">
        <v>511</v>
      </c>
      <c r="D294">
        <v>0</v>
      </c>
      <c r="E294">
        <v>10</v>
      </c>
      <c r="F294">
        <v>1</v>
      </c>
      <c r="G294">
        <v>8</v>
      </c>
      <c r="H294">
        <f>Table1[[#This Row],[Games Before Injury]]*Table1[[#This Row],[Minutes per Game]]</f>
        <v>72.042105263157893</v>
      </c>
      <c r="I294">
        <v>2</v>
      </c>
      <c r="J294">
        <f>Table1[[#This Row],[Minutes]]/Table1[[#This Row],[Games Played]]</f>
        <v>36.021052631578947</v>
      </c>
      <c r="K294" s="1">
        <v>43834</v>
      </c>
      <c r="L294">
        <v>-1</v>
      </c>
      <c r="M294" s="1">
        <v>43760</v>
      </c>
      <c r="N294" s="1">
        <v>44115</v>
      </c>
      <c r="O294">
        <v>4</v>
      </c>
      <c r="P294">
        <f>DATEDIF(Table1[[#This Row],[Birth Date]],Table1[[#This Row],[Date Occurred]],"y")</f>
        <v>26</v>
      </c>
      <c r="Q294" t="s">
        <v>501</v>
      </c>
      <c r="R294" t="s">
        <v>19</v>
      </c>
      <c r="S294">
        <v>5</v>
      </c>
      <c r="T294">
        <v>57</v>
      </c>
      <c r="U294" s="5">
        <v>2053.1999999999998</v>
      </c>
      <c r="V294" s="5">
        <v>593</v>
      </c>
      <c r="W294" s="5">
        <v>1303</v>
      </c>
      <c r="X294" s="5">
        <v>170</v>
      </c>
      <c r="Y294" s="5">
        <v>481</v>
      </c>
      <c r="Z294" s="5">
        <v>385</v>
      </c>
      <c r="AA294" s="5">
        <v>457</v>
      </c>
      <c r="AB294" s="5">
        <v>194</v>
      </c>
      <c r="AC294" s="5">
        <v>126</v>
      </c>
      <c r="AD294" s="5">
        <v>52</v>
      </c>
      <c r="AE294" s="5">
        <v>190</v>
      </c>
      <c r="AF294" s="5">
        <v>242</v>
      </c>
      <c r="AG294" s="5">
        <v>347</v>
      </c>
      <c r="AH294" s="5">
        <v>71</v>
      </c>
      <c r="AI294" s="5">
        <v>23</v>
      </c>
      <c r="AJ294" s="5">
        <v>1741</v>
      </c>
      <c r="AK294">
        <v>1993</v>
      </c>
      <c r="AL294" t="s">
        <v>490</v>
      </c>
      <c r="AM294" s="1">
        <v>34148</v>
      </c>
      <c r="AN294">
        <v>191</v>
      </c>
      <c r="AO294">
        <v>207</v>
      </c>
      <c r="AP294" t="s">
        <v>496</v>
      </c>
    </row>
    <row r="295" spans="1:42" x14ac:dyDescent="0.35">
      <c r="A295" t="s">
        <v>294</v>
      </c>
      <c r="B295" t="s">
        <v>296</v>
      </c>
      <c r="C295" s="1" t="s">
        <v>506</v>
      </c>
      <c r="D295">
        <v>0</v>
      </c>
      <c r="E295">
        <v>5</v>
      </c>
      <c r="F295">
        <v>0</v>
      </c>
      <c r="G295">
        <v>3</v>
      </c>
      <c r="H295">
        <f>Table1[[#This Row],[Games Before Injury]]*Table1[[#This Row],[Minutes per Game]]</f>
        <v>33.450793650793649</v>
      </c>
      <c r="I295">
        <v>1</v>
      </c>
      <c r="J295">
        <f>Table1[[#This Row],[Minutes]]/Table1[[#This Row],[Games Played]]</f>
        <v>33.450793650793649</v>
      </c>
      <c r="K295" s="1">
        <v>41941</v>
      </c>
      <c r="L295" s="1">
        <v>41962</v>
      </c>
      <c r="M295" s="1">
        <v>41940</v>
      </c>
      <c r="N295" s="1">
        <v>42171</v>
      </c>
      <c r="O295">
        <v>1</v>
      </c>
      <c r="P295">
        <f>DATEDIF(Table1[[#This Row],[Birth Date]],Table1[[#This Row],[Date Returned]],"y")</f>
        <v>21</v>
      </c>
      <c r="Q295" t="s">
        <v>501</v>
      </c>
      <c r="R295" t="s">
        <v>39</v>
      </c>
      <c r="S295">
        <f>DATEDIF(Table1[[#This Row],[Date Occurred]],Table1[[#This Row],[Date Returned]],"d")</f>
        <v>21</v>
      </c>
      <c r="T295">
        <v>63</v>
      </c>
      <c r="U295" s="5">
        <v>2107.4</v>
      </c>
      <c r="V295" s="5">
        <v>363</v>
      </c>
      <c r="W295" s="5">
        <v>851</v>
      </c>
      <c r="X295" s="5">
        <v>106</v>
      </c>
      <c r="Y295" s="5">
        <v>259</v>
      </c>
      <c r="Z295" s="5">
        <v>130</v>
      </c>
      <c r="AA295" s="5">
        <v>166</v>
      </c>
      <c r="AB295" s="5">
        <v>123</v>
      </c>
      <c r="AC295" s="5">
        <v>136</v>
      </c>
      <c r="AD295" s="5">
        <v>57</v>
      </c>
      <c r="AE295" s="5">
        <v>184</v>
      </c>
      <c r="AF295" s="5">
        <v>241</v>
      </c>
      <c r="AG295" s="5">
        <v>194</v>
      </c>
      <c r="AH295" s="5">
        <v>76</v>
      </c>
      <c r="AI295" s="5">
        <v>18</v>
      </c>
      <c r="AJ295" s="5">
        <v>962</v>
      </c>
      <c r="AK295">
        <v>1993</v>
      </c>
      <c r="AL295" t="s">
        <v>490</v>
      </c>
      <c r="AM295" s="1">
        <v>34148</v>
      </c>
      <c r="AN295">
        <v>191</v>
      </c>
      <c r="AO295">
        <v>207</v>
      </c>
      <c r="AP295" t="s">
        <v>496</v>
      </c>
    </row>
    <row r="296" spans="1:42" x14ac:dyDescent="0.35">
      <c r="A296" t="s">
        <v>294</v>
      </c>
      <c r="B296" t="s">
        <v>295</v>
      </c>
      <c r="C296" s="1" t="s">
        <v>505</v>
      </c>
      <c r="D296">
        <v>0</v>
      </c>
      <c r="E296">
        <v>4</v>
      </c>
      <c r="F296">
        <v>0</v>
      </c>
      <c r="G296">
        <v>2</v>
      </c>
      <c r="H296">
        <f>Table1[[#This Row],[Games Before Injury]]*Table1[[#This Row],[Minutes per Game]]</f>
        <v>450.54794520547949</v>
      </c>
      <c r="I296">
        <v>13</v>
      </c>
      <c r="J296">
        <f>Table1[[#This Row],[Minutes]]/Table1[[#This Row],[Games Played]]</f>
        <v>34.657534246575345</v>
      </c>
      <c r="K296" s="1">
        <v>41604</v>
      </c>
      <c r="L296" s="1">
        <v>41624</v>
      </c>
      <c r="M296" s="1">
        <v>41576</v>
      </c>
      <c r="N296" s="1">
        <v>41805</v>
      </c>
      <c r="O296">
        <v>1</v>
      </c>
      <c r="P296">
        <f>DATEDIF(Table1[[#This Row],[Birth Date]],Table1[[#This Row],[Date Returned]],"y")</f>
        <v>20</v>
      </c>
      <c r="Q296" t="s">
        <v>501</v>
      </c>
      <c r="R296" t="s">
        <v>19</v>
      </c>
      <c r="S296">
        <f>DATEDIF(Table1[[#This Row],[Date Occurred]],Table1[[#This Row],[Date Returned]],"d")</f>
        <v>20</v>
      </c>
      <c r="T296">
        <v>73</v>
      </c>
      <c r="U296" s="5">
        <v>2530</v>
      </c>
      <c r="V296" s="5">
        <v>481</v>
      </c>
      <c r="W296" s="5">
        <v>1149</v>
      </c>
      <c r="X296" s="5">
        <v>138</v>
      </c>
      <c r="Y296" s="5">
        <v>343</v>
      </c>
      <c r="Z296" s="5">
        <v>149</v>
      </c>
      <c r="AA296" s="5">
        <v>189</v>
      </c>
      <c r="AB296" s="5">
        <v>128</v>
      </c>
      <c r="AC296" s="5">
        <v>153</v>
      </c>
      <c r="AD296" s="5">
        <v>54</v>
      </c>
      <c r="AE296" s="5">
        <v>219</v>
      </c>
      <c r="AF296" s="5">
        <v>273</v>
      </c>
      <c r="AG296" s="5">
        <v>243</v>
      </c>
      <c r="AH296" s="5">
        <v>71</v>
      </c>
      <c r="AI296" s="5">
        <v>18</v>
      </c>
      <c r="AJ296" s="5">
        <v>1249</v>
      </c>
      <c r="AK296">
        <v>1993</v>
      </c>
      <c r="AL296" t="s">
        <v>490</v>
      </c>
      <c r="AM296" s="1">
        <v>34148</v>
      </c>
      <c r="AN296">
        <v>191</v>
      </c>
      <c r="AO296">
        <v>207</v>
      </c>
      <c r="AP296" t="s">
        <v>496</v>
      </c>
    </row>
    <row r="297" spans="1:42" x14ac:dyDescent="0.35">
      <c r="A297" t="s">
        <v>580</v>
      </c>
      <c r="B297" t="s">
        <v>643</v>
      </c>
      <c r="C297" t="s">
        <v>503</v>
      </c>
      <c r="D297">
        <v>2011</v>
      </c>
      <c r="E297">
        <v>2</v>
      </c>
      <c r="F297">
        <v>1</v>
      </c>
      <c r="G297">
        <v>5</v>
      </c>
      <c r="H297">
        <f>Table1[[#This Row],[Games Before Injury]]*Table1[[#This Row],[Minutes per Game]]</f>
        <v>1062.6000000000001</v>
      </c>
      <c r="I297">
        <f>66</f>
        <v>66</v>
      </c>
      <c r="J297" s="4">
        <f>Table1[[#This Row],[Minutes]]/Table1[[#This Row],[Games Played]]</f>
        <v>16.100000000000001</v>
      </c>
      <c r="K297">
        <v>0</v>
      </c>
      <c r="L297">
        <v>0</v>
      </c>
      <c r="M297" s="1">
        <v>40902</v>
      </c>
      <c r="N297" s="1">
        <v>41081</v>
      </c>
      <c r="O297">
        <v>3</v>
      </c>
      <c r="P297">
        <f>Table1[[#This Row],[Season Year]]-Table1[[#This Row],[Birth Year]]</f>
        <v>24</v>
      </c>
      <c r="Q297" t="s">
        <v>501</v>
      </c>
      <c r="R297" t="s">
        <v>501</v>
      </c>
      <c r="S297">
        <f>DATEDIF(Table1[[#This Row],[Date Occurred]],Table1[[#This Row],[Date Returned]],"d")</f>
        <v>0</v>
      </c>
      <c r="T297">
        <v>49</v>
      </c>
      <c r="U297" s="5">
        <v>788.90000000000009</v>
      </c>
      <c r="V297" s="5">
        <v>142.1</v>
      </c>
      <c r="W297" s="5">
        <v>235.2</v>
      </c>
      <c r="X297" s="5">
        <v>0</v>
      </c>
      <c r="Y297" s="5">
        <v>0</v>
      </c>
      <c r="Z297" s="5">
        <v>53.900000000000006</v>
      </c>
      <c r="AA297" s="5">
        <v>83.3</v>
      </c>
      <c r="AB297" s="5">
        <v>19.600000000000001</v>
      </c>
      <c r="AC297" s="5">
        <v>58.8</v>
      </c>
      <c r="AD297" s="5">
        <v>63.7</v>
      </c>
      <c r="AE297" s="5">
        <v>112.69999999999999</v>
      </c>
      <c r="AF297" s="5">
        <v>176.4</v>
      </c>
      <c r="AG297" s="5">
        <v>14.7</v>
      </c>
      <c r="AH297" s="5">
        <v>19.600000000000001</v>
      </c>
      <c r="AI297" s="5">
        <v>63.7</v>
      </c>
      <c r="AJ297" s="5">
        <v>338.1</v>
      </c>
      <c r="AK297">
        <v>1987</v>
      </c>
      <c r="AL297" t="s">
        <v>492</v>
      </c>
      <c r="AM297" s="1">
        <v>32055</v>
      </c>
      <c r="AN297">
        <v>208</v>
      </c>
      <c r="AO297">
        <v>210</v>
      </c>
      <c r="AP297" t="s">
        <v>498</v>
      </c>
    </row>
    <row r="298" spans="1:42" x14ac:dyDescent="0.35">
      <c r="A298" t="s">
        <v>580</v>
      </c>
      <c r="B298" t="s">
        <v>643</v>
      </c>
      <c r="C298" t="s">
        <v>506</v>
      </c>
      <c r="D298">
        <v>2014</v>
      </c>
      <c r="E298">
        <v>5</v>
      </c>
      <c r="F298">
        <v>1</v>
      </c>
      <c r="G298">
        <v>8</v>
      </c>
      <c r="H298">
        <f>Table1[[#This Row],[Games Before Injury]]*Table1[[#This Row],[Minutes per Game]]</f>
        <v>1582.6000000000001</v>
      </c>
      <c r="I298">
        <v>82</v>
      </c>
      <c r="J298">
        <f>Table1[[#This Row],[Minutes]]/Table1[[#This Row],[Games Played]]</f>
        <v>19.3</v>
      </c>
      <c r="K298">
        <v>0</v>
      </c>
      <c r="L298">
        <v>0</v>
      </c>
      <c r="M298" s="1">
        <v>41940</v>
      </c>
      <c r="N298" s="1">
        <v>42171</v>
      </c>
      <c r="O298">
        <v>3</v>
      </c>
      <c r="P298">
        <f>Table1[[#This Row],[Season Year]]-Table1[[#This Row],[Birth Year]]</f>
        <v>27</v>
      </c>
      <c r="Q298" t="s">
        <v>501</v>
      </c>
      <c r="R298" t="s">
        <v>501</v>
      </c>
      <c r="S298">
        <f>DATEDIF(Table1[[#This Row],[Date Occurred]],Table1[[#This Row],[Date Returned]],"d")</f>
        <v>0</v>
      </c>
      <c r="T298">
        <v>75</v>
      </c>
      <c r="U298" s="5">
        <v>1447.5</v>
      </c>
      <c r="V298" s="5">
        <v>232.5</v>
      </c>
      <c r="W298" s="5">
        <v>360</v>
      </c>
      <c r="X298" s="5">
        <v>0</v>
      </c>
      <c r="Y298" s="5">
        <v>0</v>
      </c>
      <c r="Z298" s="5">
        <v>75</v>
      </c>
      <c r="AA298" s="5">
        <v>112.5</v>
      </c>
      <c r="AB298" s="5">
        <v>37.5</v>
      </c>
      <c r="AC298" s="5">
        <v>105</v>
      </c>
      <c r="AD298" s="5">
        <v>127.5</v>
      </c>
      <c r="AE298" s="5">
        <v>195</v>
      </c>
      <c r="AF298" s="5">
        <v>322.5</v>
      </c>
      <c r="AG298" s="5">
        <v>37.5</v>
      </c>
      <c r="AH298" s="5">
        <v>52.5</v>
      </c>
      <c r="AI298" s="5">
        <v>97.5</v>
      </c>
      <c r="AJ298" s="5">
        <v>547.5</v>
      </c>
      <c r="AK298">
        <v>1987</v>
      </c>
      <c r="AL298" t="s">
        <v>492</v>
      </c>
      <c r="AM298" s="1">
        <v>32055</v>
      </c>
      <c r="AN298">
        <v>208</v>
      </c>
      <c r="AO298">
        <v>210</v>
      </c>
      <c r="AP298" t="s">
        <v>498</v>
      </c>
    </row>
    <row r="299" spans="1:42" x14ac:dyDescent="0.35">
      <c r="A299" t="s">
        <v>580</v>
      </c>
      <c r="B299" t="s">
        <v>643</v>
      </c>
      <c r="C299" t="s">
        <v>507</v>
      </c>
      <c r="D299">
        <v>2015</v>
      </c>
      <c r="E299">
        <v>6</v>
      </c>
      <c r="F299">
        <v>1</v>
      </c>
      <c r="G299">
        <v>9</v>
      </c>
      <c r="H299">
        <f>Table1[[#This Row],[Games Before Injury]]*Table1[[#This Row],[Minutes per Game]]</f>
        <v>1451.3999999999999</v>
      </c>
      <c r="I299">
        <v>82</v>
      </c>
      <c r="J299">
        <f>Table1[[#This Row],[Minutes]]/Table1[[#This Row],[Games Played]]</f>
        <v>17.7</v>
      </c>
      <c r="K299">
        <v>0</v>
      </c>
      <c r="L299">
        <v>0</v>
      </c>
      <c r="M299" s="1">
        <v>42304</v>
      </c>
      <c r="N299" s="1">
        <v>42540</v>
      </c>
      <c r="O299">
        <v>1</v>
      </c>
      <c r="P299">
        <f>Table1[[#This Row],[Season Year]]-Table1[[#This Row],[Birth Year]]</f>
        <v>28</v>
      </c>
      <c r="Q299" t="s">
        <v>501</v>
      </c>
      <c r="R299" t="s">
        <v>501</v>
      </c>
      <c r="S299">
        <f>DATEDIF(Table1[[#This Row],[Date Occurred]],Table1[[#This Row],[Date Returned]],"d")</f>
        <v>0</v>
      </c>
      <c r="T299">
        <v>12</v>
      </c>
      <c r="U299" s="5">
        <v>212.39999999999998</v>
      </c>
      <c r="V299" s="5">
        <v>34.799999999999997</v>
      </c>
      <c r="W299" s="5">
        <v>51.599999999999994</v>
      </c>
      <c r="X299" s="5">
        <v>0</v>
      </c>
      <c r="Y299" s="5">
        <v>0</v>
      </c>
      <c r="Z299" s="5">
        <v>13.200000000000001</v>
      </c>
      <c r="AA299" s="5">
        <v>24</v>
      </c>
      <c r="AB299" s="5">
        <v>9.6000000000000014</v>
      </c>
      <c r="AC299" s="5">
        <v>21.6</v>
      </c>
      <c r="AD299" s="5">
        <v>14.399999999999999</v>
      </c>
      <c r="AE299" s="5">
        <v>28.799999999999997</v>
      </c>
      <c r="AF299" s="5">
        <v>43.2</v>
      </c>
      <c r="AG299" s="5">
        <v>6</v>
      </c>
      <c r="AH299" s="5">
        <v>4.8000000000000007</v>
      </c>
      <c r="AI299" s="5">
        <v>15.600000000000001</v>
      </c>
      <c r="AJ299" s="5">
        <v>82.800000000000011</v>
      </c>
      <c r="AK299">
        <v>1987</v>
      </c>
      <c r="AL299" t="s">
        <v>492</v>
      </c>
      <c r="AM299" s="1">
        <v>32055</v>
      </c>
      <c r="AN299">
        <v>208</v>
      </c>
      <c r="AO299">
        <v>210</v>
      </c>
      <c r="AP299" t="s">
        <v>498</v>
      </c>
    </row>
    <row r="300" spans="1:42" x14ac:dyDescent="0.35">
      <c r="A300" t="s">
        <v>580</v>
      </c>
      <c r="B300" t="s">
        <v>643</v>
      </c>
      <c r="C300" t="s">
        <v>508</v>
      </c>
      <c r="D300">
        <v>2016</v>
      </c>
      <c r="E300">
        <v>7</v>
      </c>
      <c r="F300">
        <v>1</v>
      </c>
      <c r="G300">
        <v>10</v>
      </c>
      <c r="H300">
        <f>Table1[[#This Row],[Games Before Injury]]*Table1[[#This Row],[Minutes per Game]]</f>
        <v>1312</v>
      </c>
      <c r="I300">
        <v>82</v>
      </c>
      <c r="J300">
        <f>Table1[[#This Row],[Minutes]]/Table1[[#This Row],[Games Played]]</f>
        <v>16</v>
      </c>
      <c r="K300">
        <v>0</v>
      </c>
      <c r="L300">
        <v>0</v>
      </c>
      <c r="M300" s="1">
        <v>42668</v>
      </c>
      <c r="N300" s="1">
        <v>42898</v>
      </c>
      <c r="O300">
        <v>1</v>
      </c>
      <c r="P300">
        <f>Table1[[#This Row],[Season Year]]-Table1[[#This Row],[Birth Year]]</f>
        <v>29</v>
      </c>
      <c r="Q300" t="s">
        <v>501</v>
      </c>
      <c r="R300" t="s">
        <v>501</v>
      </c>
      <c r="S300">
        <f>DATEDIF(Table1[[#This Row],[Date Occurred]],Table1[[#This Row],[Date Returned]],"d")</f>
        <v>0</v>
      </c>
      <c r="T300">
        <v>28</v>
      </c>
      <c r="U300" s="5">
        <v>448</v>
      </c>
      <c r="V300" s="5">
        <v>84</v>
      </c>
      <c r="W300" s="5">
        <v>134.4</v>
      </c>
      <c r="X300" s="5">
        <v>0</v>
      </c>
      <c r="Y300" s="5">
        <v>0</v>
      </c>
      <c r="Z300" s="5">
        <v>22.400000000000002</v>
      </c>
      <c r="AA300" s="5">
        <v>36.4</v>
      </c>
      <c r="AB300" s="5">
        <v>11.200000000000001</v>
      </c>
      <c r="AC300" s="5">
        <v>42</v>
      </c>
      <c r="AD300" s="5">
        <v>30.800000000000004</v>
      </c>
      <c r="AE300" s="5">
        <v>47.6</v>
      </c>
      <c r="AF300" s="5">
        <v>78.399999999999991</v>
      </c>
      <c r="AG300" s="5">
        <v>14</v>
      </c>
      <c r="AH300" s="5">
        <v>11.200000000000001</v>
      </c>
      <c r="AI300" s="5">
        <v>19.599999999999998</v>
      </c>
      <c r="AJ300" s="5">
        <v>190.4</v>
      </c>
      <c r="AK300">
        <v>1987</v>
      </c>
      <c r="AL300" t="s">
        <v>492</v>
      </c>
      <c r="AM300" s="1">
        <v>32055</v>
      </c>
      <c r="AN300">
        <v>208</v>
      </c>
      <c r="AO300">
        <v>210</v>
      </c>
      <c r="AP300" t="s">
        <v>498</v>
      </c>
    </row>
    <row r="301" spans="1:42" x14ac:dyDescent="0.35">
      <c r="A301" t="s">
        <v>580</v>
      </c>
      <c r="B301" t="s">
        <v>643</v>
      </c>
      <c r="C301" t="s">
        <v>509</v>
      </c>
      <c r="D301">
        <v>2017</v>
      </c>
      <c r="E301">
        <v>8</v>
      </c>
      <c r="F301">
        <v>1</v>
      </c>
      <c r="G301">
        <v>11</v>
      </c>
      <c r="H301">
        <f>Table1[[#This Row],[Games Before Injury]]*Table1[[#This Row],[Minutes per Game]]</f>
        <v>1115.2</v>
      </c>
      <c r="I301">
        <v>82</v>
      </c>
      <c r="J301">
        <f>Table1[[#This Row],[Minutes]]/Table1[[#This Row],[Games Played]]</f>
        <v>13.6</v>
      </c>
      <c r="K301">
        <v>0</v>
      </c>
      <c r="L301">
        <v>0</v>
      </c>
      <c r="M301" s="1">
        <v>43030</v>
      </c>
      <c r="N301" s="1">
        <v>43259</v>
      </c>
      <c r="O301">
        <v>1</v>
      </c>
      <c r="P301">
        <f>Table1[[#This Row],[Season Year]]-Table1[[#This Row],[Birth Year]]</f>
        <v>30</v>
      </c>
      <c r="Q301" t="s">
        <v>501</v>
      </c>
      <c r="R301" t="s">
        <v>501</v>
      </c>
      <c r="S301">
        <f>DATEDIF(Table1[[#This Row],[Date Occurred]],Table1[[#This Row],[Date Returned]],"d")</f>
        <v>0</v>
      </c>
      <c r="T301">
        <v>28</v>
      </c>
      <c r="U301" s="5">
        <v>380.8</v>
      </c>
      <c r="V301" s="5">
        <v>58.800000000000004</v>
      </c>
      <c r="W301" s="5">
        <v>100.8</v>
      </c>
      <c r="X301" s="5">
        <v>0</v>
      </c>
      <c r="Y301" s="5">
        <v>0</v>
      </c>
      <c r="Z301" s="5">
        <v>22.400000000000002</v>
      </c>
      <c r="AA301" s="5">
        <v>33.6</v>
      </c>
      <c r="AB301" s="5">
        <v>8.4</v>
      </c>
      <c r="AC301" s="5">
        <v>30.800000000000004</v>
      </c>
      <c r="AD301" s="5">
        <v>33.6</v>
      </c>
      <c r="AE301" s="5">
        <v>61.600000000000009</v>
      </c>
      <c r="AF301" s="5">
        <v>95.2</v>
      </c>
      <c r="AG301" s="5">
        <v>14</v>
      </c>
      <c r="AH301" s="5">
        <v>14</v>
      </c>
      <c r="AI301" s="5">
        <v>25.2</v>
      </c>
      <c r="AJ301" s="5">
        <v>140</v>
      </c>
      <c r="AK301">
        <v>1987</v>
      </c>
      <c r="AL301" t="s">
        <v>492</v>
      </c>
      <c r="AM301" s="1">
        <v>32055</v>
      </c>
      <c r="AN301">
        <v>208</v>
      </c>
      <c r="AO301">
        <v>210</v>
      </c>
      <c r="AP301" t="s">
        <v>498</v>
      </c>
    </row>
    <row r="302" spans="1:42" x14ac:dyDescent="0.35">
      <c r="A302" t="s">
        <v>580</v>
      </c>
      <c r="B302" t="s">
        <v>643</v>
      </c>
      <c r="C302" t="s">
        <v>505</v>
      </c>
      <c r="D302">
        <v>2013</v>
      </c>
      <c r="E302">
        <v>4</v>
      </c>
      <c r="F302">
        <v>1</v>
      </c>
      <c r="G302">
        <v>7</v>
      </c>
      <c r="H302">
        <f>Table1[[#This Row],[Games Before Injury]]*Table1[[#This Row],[Minutes per Game]]</f>
        <v>1525.2</v>
      </c>
      <c r="I302">
        <v>82</v>
      </c>
      <c r="J302">
        <f>Table1[[#This Row],[Minutes]]/Table1[[#This Row],[Games Played]]</f>
        <v>18.600000000000001</v>
      </c>
      <c r="K302">
        <v>0</v>
      </c>
      <c r="L302">
        <v>0</v>
      </c>
      <c r="M302" s="1">
        <v>41576</v>
      </c>
      <c r="N302" s="1">
        <v>41805</v>
      </c>
      <c r="O302">
        <v>1</v>
      </c>
      <c r="P302">
        <f>Table1[[#This Row],[Season Year]]-Table1[[#This Row],[Birth Year]]</f>
        <v>26</v>
      </c>
      <c r="Q302" t="s">
        <v>501</v>
      </c>
      <c r="R302" t="s">
        <v>501</v>
      </c>
      <c r="S302">
        <f>DATEDIF(Table1[[#This Row],[Date Occurred]],Table1[[#This Row],[Date Returned]],"d")</f>
        <v>0</v>
      </c>
      <c r="T302">
        <v>58</v>
      </c>
      <c r="U302" s="5">
        <v>1078.8000000000002</v>
      </c>
      <c r="V302" s="5">
        <v>226.2</v>
      </c>
      <c r="W302" s="5">
        <v>330.6</v>
      </c>
      <c r="X302" s="5">
        <v>0</v>
      </c>
      <c r="Y302" s="5">
        <v>0</v>
      </c>
      <c r="Z302" s="5">
        <v>75.400000000000006</v>
      </c>
      <c r="AA302" s="5">
        <v>104.4</v>
      </c>
      <c r="AB302" s="5">
        <v>34.799999999999997</v>
      </c>
      <c r="AC302" s="5">
        <v>92.800000000000011</v>
      </c>
      <c r="AD302" s="5">
        <v>104.4</v>
      </c>
      <c r="AE302" s="5">
        <v>139.19999999999999</v>
      </c>
      <c r="AF302" s="5">
        <v>243.60000000000002</v>
      </c>
      <c r="AG302" s="5">
        <v>29</v>
      </c>
      <c r="AH302" s="5">
        <v>34.799999999999997</v>
      </c>
      <c r="AI302" s="5">
        <v>52.2</v>
      </c>
      <c r="AJ302" s="5">
        <v>527.79999999999995</v>
      </c>
      <c r="AK302">
        <v>1987</v>
      </c>
      <c r="AL302" t="s">
        <v>492</v>
      </c>
      <c r="AM302" s="1">
        <v>32055</v>
      </c>
      <c r="AN302">
        <v>208</v>
      </c>
      <c r="AO302">
        <v>210</v>
      </c>
      <c r="AP302" t="s">
        <v>498</v>
      </c>
    </row>
    <row r="303" spans="1:42" x14ac:dyDescent="0.35">
      <c r="A303" t="s">
        <v>580</v>
      </c>
      <c r="B303" t="s">
        <v>643</v>
      </c>
      <c r="C303" t="s">
        <v>504</v>
      </c>
      <c r="D303">
        <v>2012</v>
      </c>
      <c r="E303">
        <v>3</v>
      </c>
      <c r="F303">
        <v>1</v>
      </c>
      <c r="G303">
        <v>6</v>
      </c>
      <c r="H303">
        <f>Table1[[#This Row],[Games Before Injury]]*Table1[[#This Row],[Minutes per Game]]</f>
        <v>1476</v>
      </c>
      <c r="I303">
        <v>82</v>
      </c>
      <c r="J303">
        <f>Table1[[#This Row],[Minutes]]/Table1[[#This Row],[Games Played]]</f>
        <v>18</v>
      </c>
      <c r="K303">
        <v>0</v>
      </c>
      <c r="L303">
        <v>0</v>
      </c>
      <c r="M303" s="1">
        <v>41212</v>
      </c>
      <c r="N303" s="1">
        <v>41445</v>
      </c>
      <c r="O303">
        <v>2</v>
      </c>
      <c r="P303">
        <f>Table1[[#This Row],[Season Year]]-Table1[[#This Row],[Birth Year]]</f>
        <v>25</v>
      </c>
      <c r="Q303" t="s">
        <v>501</v>
      </c>
      <c r="R303" t="s">
        <v>501</v>
      </c>
      <c r="S303">
        <f>DATEDIF(Table1[[#This Row],[Date Occurred]],Table1[[#This Row],[Date Returned]],"d")</f>
        <v>0</v>
      </c>
      <c r="T303">
        <v>64</v>
      </c>
      <c r="U303" s="5">
        <v>1152</v>
      </c>
      <c r="V303" s="5">
        <f>576/Table1[[#This Row],[Games Played]]</f>
        <v>9</v>
      </c>
      <c r="W303" s="5">
        <v>403.2</v>
      </c>
      <c r="X303" s="5">
        <v>0</v>
      </c>
      <c r="Y303" s="5">
        <v>0</v>
      </c>
      <c r="Z303" s="5">
        <v>57.6</v>
      </c>
      <c r="AA303" s="5">
        <v>96</v>
      </c>
      <c r="AB303" s="5">
        <v>32</v>
      </c>
      <c r="AC303" s="5">
        <v>76.8</v>
      </c>
      <c r="AD303" s="5">
        <v>83.2</v>
      </c>
      <c r="AE303" s="5">
        <v>172.8</v>
      </c>
      <c r="AF303" s="5">
        <v>262.39999999999998</v>
      </c>
      <c r="AG303" s="5">
        <v>38.4</v>
      </c>
      <c r="AH303" s="5">
        <v>25.6</v>
      </c>
      <c r="AI303" s="5">
        <v>76.8</v>
      </c>
      <c r="AJ303" s="5">
        <v>544</v>
      </c>
      <c r="AK303">
        <v>1987</v>
      </c>
      <c r="AL303" t="s">
        <v>492</v>
      </c>
      <c r="AM303" s="1">
        <v>32055</v>
      </c>
      <c r="AN303">
        <v>208</v>
      </c>
      <c r="AO303">
        <v>210</v>
      </c>
      <c r="AP303" t="s">
        <v>498</v>
      </c>
    </row>
    <row r="304" spans="1:42" x14ac:dyDescent="0.35">
      <c r="A304" t="s">
        <v>519</v>
      </c>
      <c r="B304" t="s">
        <v>643</v>
      </c>
      <c r="C304" t="s">
        <v>507</v>
      </c>
      <c r="D304">
        <v>2015</v>
      </c>
      <c r="E304">
        <v>6</v>
      </c>
      <c r="F304">
        <v>1</v>
      </c>
      <c r="G304">
        <v>11</v>
      </c>
      <c r="H304">
        <f>Table1[[#This Row],[Games Before Injury]]*Table1[[#This Row],[Minutes per Game]]</f>
        <v>1664.6000000000001</v>
      </c>
      <c r="I304">
        <v>82</v>
      </c>
      <c r="J304">
        <f>Table1[[#This Row],[Minutes]]/Table1[[#This Row],[Games Played]]</f>
        <v>20.3</v>
      </c>
      <c r="K304">
        <v>0</v>
      </c>
      <c r="L304">
        <v>0</v>
      </c>
      <c r="M304" s="1">
        <v>42304</v>
      </c>
      <c r="N304" s="1">
        <v>42540</v>
      </c>
      <c r="O304">
        <v>3</v>
      </c>
      <c r="P304">
        <f>Table1[[#This Row],[Season Year]]-Table1[[#This Row],[Birth Year]]</f>
        <v>30</v>
      </c>
      <c r="Q304" t="s">
        <v>501</v>
      </c>
      <c r="R304" t="s">
        <v>501</v>
      </c>
      <c r="S304">
        <f>DATEDIF(Table1[[#This Row],[Date Occurred]],Table1[[#This Row],[Date Returned]],"d")</f>
        <v>0</v>
      </c>
      <c r="T304">
        <v>66</v>
      </c>
      <c r="U304" s="5">
        <v>1339.8</v>
      </c>
      <c r="V304" s="5">
        <v>171.6</v>
      </c>
      <c r="W304" s="5">
        <v>316.8</v>
      </c>
      <c r="X304" s="5">
        <v>0</v>
      </c>
      <c r="Y304" s="5">
        <v>0</v>
      </c>
      <c r="Z304" s="5">
        <v>125.39999999999999</v>
      </c>
      <c r="AA304" s="5">
        <v>145.20000000000002</v>
      </c>
      <c r="AB304" s="5">
        <v>39.6</v>
      </c>
      <c r="AC304" s="5">
        <v>125.39999999999999</v>
      </c>
      <c r="AD304" s="5">
        <v>105.60000000000001</v>
      </c>
      <c r="AE304" s="5">
        <v>178.20000000000002</v>
      </c>
      <c r="AF304" s="5">
        <v>283.8</v>
      </c>
      <c r="AG304" s="5">
        <v>72.600000000000009</v>
      </c>
      <c r="AH304" s="5">
        <v>33</v>
      </c>
      <c r="AI304" s="5">
        <v>52.800000000000004</v>
      </c>
      <c r="AJ304" s="5">
        <v>475.2</v>
      </c>
      <c r="AK304">
        <v>1985</v>
      </c>
      <c r="AL304" t="s">
        <v>489</v>
      </c>
      <c r="AM304" s="1">
        <v>31167</v>
      </c>
      <c r="AN304">
        <v>203</v>
      </c>
      <c r="AO304">
        <v>250</v>
      </c>
      <c r="AP304" t="s">
        <v>498</v>
      </c>
    </row>
    <row r="305" spans="1:42" x14ac:dyDescent="0.35">
      <c r="A305" t="s">
        <v>519</v>
      </c>
      <c r="B305" t="s">
        <v>643</v>
      </c>
      <c r="C305" t="s">
        <v>503</v>
      </c>
      <c r="D305">
        <v>2011</v>
      </c>
      <c r="E305">
        <v>2</v>
      </c>
      <c r="F305">
        <v>1</v>
      </c>
      <c r="G305">
        <v>7</v>
      </c>
      <c r="H305">
        <f>Table1[[#This Row],[Games Before Injury]]*Table1[[#This Row],[Minutes per Game]]</f>
        <v>2092.1999999999998</v>
      </c>
      <c r="I305">
        <f>66</f>
        <v>66</v>
      </c>
      <c r="J305" s="4">
        <f>Table1[[#This Row],[Minutes]]/Table1[[#This Row],[Games Played]]</f>
        <v>31.7</v>
      </c>
      <c r="K305">
        <v>0</v>
      </c>
      <c r="L305">
        <v>0</v>
      </c>
      <c r="M305" s="1">
        <v>40902</v>
      </c>
      <c r="N305" s="1">
        <v>41081</v>
      </c>
      <c r="O305">
        <v>2</v>
      </c>
      <c r="P305">
        <f>Table1[[#This Row],[Season Year]]-Table1[[#This Row],[Birth Year]]</f>
        <v>26</v>
      </c>
      <c r="Q305" t="s">
        <v>501</v>
      </c>
      <c r="R305" t="s">
        <v>501</v>
      </c>
      <c r="S305">
        <f>DATEDIF(Table1[[#This Row],[Date Occurred]],Table1[[#This Row],[Date Returned]],"d")</f>
        <v>0</v>
      </c>
      <c r="T305">
        <v>59</v>
      </c>
      <c r="U305" s="5">
        <v>1870.3</v>
      </c>
      <c r="V305" s="5">
        <v>300.89999999999998</v>
      </c>
      <c r="W305" s="5">
        <v>631.29999999999995</v>
      </c>
      <c r="X305" s="5">
        <v>0</v>
      </c>
      <c r="Y305" s="5">
        <v>0</v>
      </c>
      <c r="Z305" s="5">
        <v>129.80000000000001</v>
      </c>
      <c r="AA305" s="5">
        <v>165.2</v>
      </c>
      <c r="AB305" s="5">
        <v>64.900000000000006</v>
      </c>
      <c r="AC305" s="5">
        <v>135.69999999999999</v>
      </c>
      <c r="AD305" s="5">
        <v>94.4</v>
      </c>
      <c r="AE305" s="5">
        <v>271.39999999999998</v>
      </c>
      <c r="AF305" s="5">
        <v>365.8</v>
      </c>
      <c r="AG305" s="5">
        <v>53.1</v>
      </c>
      <c r="AH305" s="5">
        <v>35.4</v>
      </c>
      <c r="AI305" s="5">
        <v>53.1</v>
      </c>
      <c r="AJ305" s="5">
        <v>737.5</v>
      </c>
      <c r="AK305">
        <v>1985</v>
      </c>
      <c r="AL305" t="s">
        <v>489</v>
      </c>
      <c r="AM305" s="1">
        <v>31167</v>
      </c>
      <c r="AN305">
        <v>203</v>
      </c>
      <c r="AO305">
        <v>250</v>
      </c>
      <c r="AP305" t="s">
        <v>498</v>
      </c>
    </row>
    <row r="306" spans="1:42" x14ac:dyDescent="0.35">
      <c r="A306" t="s">
        <v>519</v>
      </c>
      <c r="B306" t="s">
        <v>643</v>
      </c>
      <c r="C306" t="s">
        <v>504</v>
      </c>
      <c r="D306">
        <v>2012</v>
      </c>
      <c r="E306">
        <v>3</v>
      </c>
      <c r="F306">
        <v>1</v>
      </c>
      <c r="G306">
        <v>8</v>
      </c>
      <c r="H306">
        <f>Table1[[#This Row],[Games Before Injury]]*Table1[[#This Row],[Minutes per Game]]</f>
        <v>2263.1999999999998</v>
      </c>
      <c r="I306">
        <v>82</v>
      </c>
      <c r="J306">
        <f>Table1[[#This Row],[Minutes]]/Table1[[#This Row],[Games Played]]</f>
        <v>27.599999999999998</v>
      </c>
      <c r="K306">
        <v>0</v>
      </c>
      <c r="L306">
        <v>0</v>
      </c>
      <c r="M306" s="1">
        <v>41212</v>
      </c>
      <c r="N306" s="1">
        <v>41445</v>
      </c>
      <c r="O306">
        <v>4</v>
      </c>
      <c r="P306">
        <f>Table1[[#This Row],[Season Year]]-Table1[[#This Row],[Birth Year]]</f>
        <v>27</v>
      </c>
      <c r="Q306" t="s">
        <v>501</v>
      </c>
      <c r="R306" t="s">
        <v>501</v>
      </c>
      <c r="S306">
        <f>DATEDIF(Table1[[#This Row],[Date Occurred]],Table1[[#This Row],[Date Returned]],"d")</f>
        <v>0</v>
      </c>
      <c r="T306">
        <v>81</v>
      </c>
      <c r="U306" s="5">
        <v>2235.6</v>
      </c>
      <c r="V306" s="5">
        <f>576/Table1[[#This Row],[Games Played]]</f>
        <v>7.1111111111111107</v>
      </c>
      <c r="W306" s="5">
        <v>591.29999999999995</v>
      </c>
      <c r="X306" s="5">
        <v>0</v>
      </c>
      <c r="Y306" s="5">
        <v>0</v>
      </c>
      <c r="Z306" s="5">
        <v>129.6</v>
      </c>
      <c r="AA306" s="5">
        <v>153.9</v>
      </c>
      <c r="AB306" s="5">
        <v>81</v>
      </c>
      <c r="AC306" s="5">
        <v>186.29999999999998</v>
      </c>
      <c r="AD306" s="5">
        <v>129.6</v>
      </c>
      <c r="AE306" s="5">
        <v>299.7</v>
      </c>
      <c r="AF306" s="5">
        <v>421.2</v>
      </c>
      <c r="AG306" s="5">
        <v>81</v>
      </c>
      <c r="AH306" s="5">
        <v>40.5</v>
      </c>
      <c r="AI306" s="5">
        <v>64.8</v>
      </c>
      <c r="AJ306" s="5">
        <v>704.69999999999993</v>
      </c>
      <c r="AK306">
        <v>1985</v>
      </c>
      <c r="AL306" t="s">
        <v>489</v>
      </c>
      <c r="AM306" s="1">
        <v>31167</v>
      </c>
      <c r="AN306">
        <v>203</v>
      </c>
      <c r="AO306">
        <v>250</v>
      </c>
      <c r="AP306" t="s">
        <v>498</v>
      </c>
    </row>
    <row r="307" spans="1:42" x14ac:dyDescent="0.35">
      <c r="A307" t="s">
        <v>519</v>
      </c>
      <c r="B307" t="s">
        <v>643</v>
      </c>
      <c r="C307" t="s">
        <v>506</v>
      </c>
      <c r="D307">
        <v>2014</v>
      </c>
      <c r="E307">
        <v>5</v>
      </c>
      <c r="F307">
        <v>1</v>
      </c>
      <c r="G307">
        <v>10</v>
      </c>
      <c r="H307">
        <f>Table1[[#This Row],[Games Before Injury]]*Table1[[#This Row],[Minutes per Game]]</f>
        <v>1927</v>
      </c>
      <c r="I307">
        <v>82</v>
      </c>
      <c r="J307">
        <f>Table1[[#This Row],[Minutes]]/Table1[[#This Row],[Games Played]]</f>
        <v>23.5</v>
      </c>
      <c r="K307">
        <v>0</v>
      </c>
      <c r="L307">
        <v>0</v>
      </c>
      <c r="M307" s="1">
        <v>41940</v>
      </c>
      <c r="N307" s="1">
        <v>42171</v>
      </c>
      <c r="O307">
        <v>5</v>
      </c>
      <c r="P307">
        <f>Table1[[#This Row],[Season Year]]-Table1[[#This Row],[Birth Year]]</f>
        <v>29</v>
      </c>
      <c r="Q307" t="s">
        <v>501</v>
      </c>
      <c r="R307" t="s">
        <v>501</v>
      </c>
      <c r="S307">
        <f>DATEDIF(Table1[[#This Row],[Date Occurred]],Table1[[#This Row],[Date Returned]],"d")</f>
        <v>0</v>
      </c>
      <c r="T307">
        <v>82</v>
      </c>
      <c r="U307" s="5">
        <v>1927</v>
      </c>
      <c r="V307" s="5">
        <v>344.40000000000003</v>
      </c>
      <c r="W307" s="5">
        <v>680.6</v>
      </c>
      <c r="X307" s="5">
        <v>8.2000000000000011</v>
      </c>
      <c r="Y307" s="5">
        <v>32.800000000000004</v>
      </c>
      <c r="Z307" s="5">
        <v>172.20000000000002</v>
      </c>
      <c r="AA307" s="5">
        <v>213.20000000000002</v>
      </c>
      <c r="AB307" s="5">
        <v>82</v>
      </c>
      <c r="AC307" s="5">
        <v>139.4</v>
      </c>
      <c r="AD307" s="5">
        <v>139.4</v>
      </c>
      <c r="AE307" s="5">
        <v>262.40000000000003</v>
      </c>
      <c r="AF307" s="5">
        <v>401.8</v>
      </c>
      <c r="AG307" s="5">
        <v>106.60000000000001</v>
      </c>
      <c r="AH307" s="5">
        <v>41</v>
      </c>
      <c r="AI307" s="5">
        <v>32.800000000000004</v>
      </c>
      <c r="AJ307" s="5">
        <v>869.19999999999993</v>
      </c>
      <c r="AK307">
        <v>1985</v>
      </c>
      <c r="AL307" t="s">
        <v>489</v>
      </c>
      <c r="AM307" s="1">
        <v>31167</v>
      </c>
      <c r="AN307">
        <v>203</v>
      </c>
      <c r="AO307">
        <v>250</v>
      </c>
      <c r="AP307" t="s">
        <v>498</v>
      </c>
    </row>
    <row r="308" spans="1:42" x14ac:dyDescent="0.35">
      <c r="A308" t="s">
        <v>519</v>
      </c>
      <c r="B308" t="s">
        <v>643</v>
      </c>
      <c r="C308" t="s">
        <v>508</v>
      </c>
      <c r="D308">
        <v>2016</v>
      </c>
      <c r="E308">
        <v>7</v>
      </c>
      <c r="F308">
        <v>1</v>
      </c>
      <c r="G308">
        <v>12</v>
      </c>
      <c r="H308">
        <f>Table1[[#This Row],[Games Before Injury]]*Table1[[#This Row],[Minutes per Game]]</f>
        <v>910.19999999999982</v>
      </c>
      <c r="I308">
        <v>82</v>
      </c>
      <c r="J308">
        <f>Table1[[#This Row],[Minutes]]/Table1[[#This Row],[Games Played]]</f>
        <v>11.099999999999998</v>
      </c>
      <c r="K308">
        <v>0</v>
      </c>
      <c r="L308">
        <v>0</v>
      </c>
      <c r="M308" s="1">
        <v>42668</v>
      </c>
      <c r="N308" s="1">
        <v>42898</v>
      </c>
      <c r="O308">
        <v>1</v>
      </c>
      <c r="P308">
        <f>Table1[[#This Row],[Season Year]]-Table1[[#This Row],[Birth Year]]</f>
        <v>31</v>
      </c>
      <c r="Q308" t="s">
        <v>501</v>
      </c>
      <c r="R308" t="s">
        <v>501</v>
      </c>
      <c r="S308">
        <f>DATEDIF(Table1[[#This Row],[Date Occurred]],Table1[[#This Row],[Date Returned]],"d")</f>
        <v>0</v>
      </c>
      <c r="T308">
        <v>52</v>
      </c>
      <c r="U308" s="5">
        <v>577.19999999999993</v>
      </c>
      <c r="V308" s="5">
        <v>109.2</v>
      </c>
      <c r="W308" s="5">
        <v>187.20000000000002</v>
      </c>
      <c r="X308" s="5">
        <v>0</v>
      </c>
      <c r="Y308" s="5">
        <v>5.2</v>
      </c>
      <c r="Z308" s="5">
        <v>78</v>
      </c>
      <c r="AA308" s="5">
        <v>88.399999999999991</v>
      </c>
      <c r="AB308" s="5">
        <v>31.2</v>
      </c>
      <c r="AC308" s="5">
        <v>46.800000000000004</v>
      </c>
      <c r="AD308" s="5">
        <v>41.6</v>
      </c>
      <c r="AE308" s="5">
        <v>88.399999999999991</v>
      </c>
      <c r="AF308" s="5">
        <v>130</v>
      </c>
      <c r="AG308" s="5">
        <v>20.8</v>
      </c>
      <c r="AH308" s="5">
        <v>15.6</v>
      </c>
      <c r="AI308" s="5">
        <v>10.4</v>
      </c>
      <c r="AJ308" s="5">
        <v>291.2</v>
      </c>
      <c r="AK308">
        <v>1985</v>
      </c>
      <c r="AL308" t="s">
        <v>489</v>
      </c>
      <c r="AM308" s="1">
        <v>31167</v>
      </c>
      <c r="AN308">
        <v>203</v>
      </c>
      <c r="AO308">
        <v>250</v>
      </c>
      <c r="AP308" t="s">
        <v>498</v>
      </c>
    </row>
    <row r="309" spans="1:42" x14ac:dyDescent="0.35">
      <c r="A309" t="s">
        <v>519</v>
      </c>
      <c r="B309" t="s">
        <v>643</v>
      </c>
      <c r="C309" t="s">
        <v>505</v>
      </c>
      <c r="D309">
        <v>2013</v>
      </c>
      <c r="E309">
        <v>4</v>
      </c>
      <c r="F309">
        <v>1</v>
      </c>
      <c r="G309">
        <v>9</v>
      </c>
      <c r="H309">
        <f>Table1[[#This Row],[Games Before Injury]]*Table1[[#This Row],[Minutes per Game]]</f>
        <v>2263.2000000000003</v>
      </c>
      <c r="I309">
        <v>82</v>
      </c>
      <c r="J309">
        <f>Table1[[#This Row],[Minutes]]/Table1[[#This Row],[Games Played]]</f>
        <v>27.600000000000005</v>
      </c>
      <c r="K309">
        <v>0</v>
      </c>
      <c r="L309">
        <v>0</v>
      </c>
      <c r="M309" s="1">
        <v>41576</v>
      </c>
      <c r="N309" s="1">
        <v>41805</v>
      </c>
      <c r="O309">
        <v>1</v>
      </c>
      <c r="P309">
        <f>Table1[[#This Row],[Season Year]]-Table1[[#This Row],[Birth Year]]</f>
        <v>28</v>
      </c>
      <c r="Q309" t="s">
        <v>501</v>
      </c>
      <c r="R309" t="s">
        <v>501</v>
      </c>
      <c r="S309">
        <f>DATEDIF(Table1[[#This Row],[Date Occurred]],Table1[[#This Row],[Date Returned]],"d")</f>
        <v>0</v>
      </c>
      <c r="T309">
        <v>82</v>
      </c>
      <c r="U309" s="5">
        <v>2263.2000000000003</v>
      </c>
      <c r="V309" s="5">
        <v>352.59999999999997</v>
      </c>
      <c r="W309" s="5">
        <v>721.6</v>
      </c>
      <c r="X309" s="5">
        <v>0</v>
      </c>
      <c r="Y309" s="5">
        <v>8.2000000000000011</v>
      </c>
      <c r="Z309" s="5">
        <v>205</v>
      </c>
      <c r="AA309" s="5">
        <v>237.79999999999998</v>
      </c>
      <c r="AB309" s="5">
        <v>98.399999999999991</v>
      </c>
      <c r="AC309" s="5">
        <v>188.6</v>
      </c>
      <c r="AD309" s="5">
        <v>164</v>
      </c>
      <c r="AE309" s="5">
        <v>311.59999999999997</v>
      </c>
      <c r="AF309" s="5">
        <v>467.40000000000003</v>
      </c>
      <c r="AG309" s="5">
        <v>90.2</v>
      </c>
      <c r="AH309" s="5">
        <v>32.800000000000004</v>
      </c>
      <c r="AI309" s="5">
        <v>73.8</v>
      </c>
      <c r="AJ309" s="5">
        <v>910.19999999999993</v>
      </c>
      <c r="AK309">
        <v>1985</v>
      </c>
      <c r="AL309" t="s">
        <v>489</v>
      </c>
      <c r="AM309" s="1">
        <v>31167</v>
      </c>
      <c r="AN309">
        <v>203</v>
      </c>
      <c r="AO309">
        <v>250</v>
      </c>
      <c r="AP309" t="s">
        <v>498</v>
      </c>
    </row>
    <row r="310" spans="1:42" x14ac:dyDescent="0.35">
      <c r="A310" t="s">
        <v>543</v>
      </c>
      <c r="B310" t="s">
        <v>643</v>
      </c>
      <c r="C310" t="s">
        <v>503</v>
      </c>
      <c r="D310">
        <v>2011</v>
      </c>
      <c r="E310">
        <v>2</v>
      </c>
      <c r="F310">
        <v>1</v>
      </c>
      <c r="G310">
        <v>3</v>
      </c>
      <c r="H310">
        <f>Table1[[#This Row],[Games Before Injury]]*Table1[[#This Row],[Minutes per Game]]</f>
        <v>2329.7999999999997</v>
      </c>
      <c r="I310">
        <f>66</f>
        <v>66</v>
      </c>
      <c r="J310" s="4">
        <f>Table1[[#This Row],[Minutes]]/Table1[[#This Row],[Games Played]]</f>
        <v>35.299999999999997</v>
      </c>
      <c r="K310">
        <v>0</v>
      </c>
      <c r="L310">
        <v>0</v>
      </c>
      <c r="M310" s="1">
        <v>40902</v>
      </c>
      <c r="N310" s="1">
        <v>41081</v>
      </c>
      <c r="O310">
        <v>1</v>
      </c>
      <c r="P310">
        <f>Table1[[#This Row],[Season Year]]-Table1[[#This Row],[Birth Year]]</f>
        <v>22</v>
      </c>
      <c r="Q310" t="s">
        <v>501</v>
      </c>
      <c r="R310" t="s">
        <v>501</v>
      </c>
      <c r="S310">
        <f>DATEDIF(Table1[[#This Row],[Date Occurred]],Table1[[#This Row],[Date Returned]],"d")</f>
        <v>0</v>
      </c>
      <c r="T310">
        <v>66</v>
      </c>
      <c r="U310" s="5">
        <v>2329.7999999999997</v>
      </c>
      <c r="V310" s="5">
        <v>468.59999999999997</v>
      </c>
      <c r="W310" s="5">
        <v>1122</v>
      </c>
      <c r="X310" s="5">
        <v>132</v>
      </c>
      <c r="Y310" s="5">
        <v>389.40000000000003</v>
      </c>
      <c r="Z310" s="5">
        <v>191.4</v>
      </c>
      <c r="AA310" s="5">
        <v>237.6</v>
      </c>
      <c r="AB310" s="5">
        <v>145.20000000000002</v>
      </c>
      <c r="AC310" s="5">
        <v>112.2</v>
      </c>
      <c r="AD310" s="5">
        <v>46.199999999999996</v>
      </c>
      <c r="AE310" s="5">
        <v>178.20000000000002</v>
      </c>
      <c r="AF310" s="5">
        <v>224.4</v>
      </c>
      <c r="AG310" s="5">
        <v>363</v>
      </c>
      <c r="AH310" s="5">
        <v>105.60000000000001</v>
      </c>
      <c r="AI310" s="5">
        <v>19.8</v>
      </c>
      <c r="AJ310" s="5">
        <v>1260.6000000000001</v>
      </c>
      <c r="AK310">
        <v>1989</v>
      </c>
      <c r="AL310" t="s">
        <v>654</v>
      </c>
      <c r="AM310" s="1">
        <v>32743</v>
      </c>
      <c r="AN310">
        <v>185</v>
      </c>
      <c r="AO310">
        <v>170</v>
      </c>
      <c r="AP310" t="s">
        <v>497</v>
      </c>
    </row>
    <row r="311" spans="1:42" x14ac:dyDescent="0.35">
      <c r="A311" t="s">
        <v>543</v>
      </c>
      <c r="B311" t="s">
        <v>643</v>
      </c>
      <c r="C311" t="s">
        <v>504</v>
      </c>
      <c r="D311">
        <v>2012</v>
      </c>
      <c r="E311">
        <v>3</v>
      </c>
      <c r="F311">
        <v>1</v>
      </c>
      <c r="G311">
        <v>4</v>
      </c>
      <c r="H311">
        <f>Table1[[#This Row],[Games Before Injury]]*Table1[[#This Row],[Minutes per Game]]</f>
        <v>2968.4</v>
      </c>
      <c r="I311">
        <v>82</v>
      </c>
      <c r="J311">
        <f>Table1[[#This Row],[Minutes]]/Table1[[#This Row],[Games Played]]</f>
        <v>36.200000000000003</v>
      </c>
      <c r="K311">
        <v>0</v>
      </c>
      <c r="L311">
        <v>0</v>
      </c>
      <c r="M311" s="1">
        <v>41212</v>
      </c>
      <c r="N311" s="1">
        <v>41445</v>
      </c>
      <c r="O311">
        <v>1</v>
      </c>
      <c r="P311">
        <f>Table1[[#This Row],[Season Year]]-Table1[[#This Row],[Birth Year]]</f>
        <v>23</v>
      </c>
      <c r="Q311" t="s">
        <v>501</v>
      </c>
      <c r="R311" t="s">
        <v>501</v>
      </c>
      <c r="S311">
        <f>DATEDIF(Table1[[#This Row],[Date Occurred]],Table1[[#This Row],[Date Returned]],"d")</f>
        <v>0</v>
      </c>
      <c r="T311">
        <v>80</v>
      </c>
      <c r="U311" s="5">
        <v>2896</v>
      </c>
      <c r="V311" s="5">
        <f>576/Table1[[#This Row],[Games Played]]</f>
        <v>7.2</v>
      </c>
      <c r="W311" s="5">
        <v>1248</v>
      </c>
      <c r="X311" s="5">
        <v>176</v>
      </c>
      <c r="Y311" s="5">
        <v>464</v>
      </c>
      <c r="Z311" s="5">
        <v>232</v>
      </c>
      <c r="AA311" s="5">
        <v>280</v>
      </c>
      <c r="AB311" s="5">
        <v>200</v>
      </c>
      <c r="AC311" s="5">
        <v>152</v>
      </c>
      <c r="AD311" s="5">
        <v>56</v>
      </c>
      <c r="AE311" s="5">
        <v>184</v>
      </c>
      <c r="AF311" s="5">
        <v>248</v>
      </c>
      <c r="AG311" s="5">
        <v>520</v>
      </c>
      <c r="AH311" s="5">
        <v>128</v>
      </c>
      <c r="AI311" s="5">
        <v>8</v>
      </c>
      <c r="AJ311" s="5">
        <v>1400</v>
      </c>
      <c r="AK311">
        <v>1989</v>
      </c>
      <c r="AL311" t="s">
        <v>654</v>
      </c>
      <c r="AM311" s="1">
        <v>32743</v>
      </c>
      <c r="AN311">
        <v>185</v>
      </c>
      <c r="AO311">
        <v>170</v>
      </c>
      <c r="AP311" t="s">
        <v>497</v>
      </c>
    </row>
    <row r="312" spans="1:42" x14ac:dyDescent="0.35">
      <c r="A312" t="s">
        <v>543</v>
      </c>
      <c r="B312" t="s">
        <v>643</v>
      </c>
      <c r="C312" t="s">
        <v>506</v>
      </c>
      <c r="D312">
        <v>2014</v>
      </c>
      <c r="E312">
        <v>5</v>
      </c>
      <c r="F312">
        <v>1</v>
      </c>
      <c r="G312">
        <v>6</v>
      </c>
      <c r="H312">
        <f>Table1[[#This Row],[Games Before Injury]]*Table1[[#This Row],[Minutes per Game]]</f>
        <v>2345.2000000000003</v>
      </c>
      <c r="I312">
        <v>82</v>
      </c>
      <c r="J312">
        <f>Table1[[#This Row],[Minutes]]/Table1[[#This Row],[Games Played]]</f>
        <v>28.600000000000005</v>
      </c>
      <c r="K312">
        <v>0</v>
      </c>
      <c r="L312">
        <v>0</v>
      </c>
      <c r="M312" s="1">
        <v>41940</v>
      </c>
      <c r="N312" s="1">
        <v>42171</v>
      </c>
      <c r="O312">
        <v>2</v>
      </c>
      <c r="P312">
        <f>Table1[[#This Row],[Season Year]]-Table1[[#This Row],[Birth Year]]</f>
        <v>25</v>
      </c>
      <c r="Q312" t="s">
        <v>501</v>
      </c>
      <c r="R312" t="s">
        <v>501</v>
      </c>
      <c r="S312">
        <f>DATEDIF(Table1[[#This Row],[Date Occurred]],Table1[[#This Row],[Date Returned]],"d")</f>
        <v>0</v>
      </c>
      <c r="T312">
        <v>41</v>
      </c>
      <c r="U312" s="5">
        <v>1172.6000000000001</v>
      </c>
      <c r="V312" s="5">
        <v>217.29999999999998</v>
      </c>
      <c r="W312" s="5">
        <v>541.19999999999993</v>
      </c>
      <c r="X312" s="5">
        <v>77.899999999999991</v>
      </c>
      <c r="Y312" s="5">
        <v>209.1</v>
      </c>
      <c r="Z312" s="5">
        <v>118.89999999999999</v>
      </c>
      <c r="AA312" s="5">
        <v>143.5</v>
      </c>
      <c r="AB312" s="5">
        <v>90.2</v>
      </c>
      <c r="AC312" s="5">
        <v>65.600000000000009</v>
      </c>
      <c r="AD312" s="5">
        <v>20.5</v>
      </c>
      <c r="AE312" s="5">
        <v>82</v>
      </c>
      <c r="AF312" s="5">
        <v>102.5</v>
      </c>
      <c r="AG312" s="5">
        <v>270.59999999999997</v>
      </c>
      <c r="AH312" s="5">
        <v>45.1</v>
      </c>
      <c r="AI312" s="5">
        <v>4.1000000000000005</v>
      </c>
      <c r="AJ312" s="5">
        <v>631.4</v>
      </c>
      <c r="AK312">
        <v>1989</v>
      </c>
      <c r="AL312" t="s">
        <v>654</v>
      </c>
      <c r="AM312" s="1">
        <v>32743</v>
      </c>
      <c r="AN312">
        <v>185</v>
      </c>
      <c r="AO312">
        <v>170</v>
      </c>
      <c r="AP312" t="s">
        <v>497</v>
      </c>
    </row>
    <row r="313" spans="1:42" x14ac:dyDescent="0.35">
      <c r="A313" t="s">
        <v>543</v>
      </c>
      <c r="B313" t="s">
        <v>643</v>
      </c>
      <c r="C313" t="s">
        <v>507</v>
      </c>
      <c r="D313">
        <v>2015</v>
      </c>
      <c r="E313">
        <v>6</v>
      </c>
      <c r="F313">
        <v>1</v>
      </c>
      <c r="G313">
        <v>7</v>
      </c>
      <c r="H313">
        <f>Table1[[#This Row],[Games Before Injury]]*Table1[[#This Row],[Minutes per Game]]</f>
        <v>1484.2</v>
      </c>
      <c r="I313">
        <v>82</v>
      </c>
      <c r="J313">
        <f>Table1[[#This Row],[Minutes]]/Table1[[#This Row],[Games Played]]</f>
        <v>18.100000000000001</v>
      </c>
      <c r="K313">
        <v>0</v>
      </c>
      <c r="L313">
        <v>0</v>
      </c>
      <c r="M313" s="1">
        <v>42304</v>
      </c>
      <c r="N313" s="1">
        <v>42540</v>
      </c>
      <c r="O313">
        <v>3</v>
      </c>
      <c r="P313">
        <f>Table1[[#This Row],[Season Year]]-Table1[[#This Row],[Birth Year]]</f>
        <v>26</v>
      </c>
      <c r="Q313" t="s">
        <v>501</v>
      </c>
      <c r="R313" t="s">
        <v>501</v>
      </c>
      <c r="S313">
        <f>DATEDIF(Table1[[#This Row],[Date Occurred]],Table1[[#This Row],[Date Returned]],"d")</f>
        <v>0</v>
      </c>
      <c r="T313">
        <v>48</v>
      </c>
      <c r="U313" s="5">
        <v>868.80000000000007</v>
      </c>
      <c r="V313" s="5">
        <v>110.39999999999999</v>
      </c>
      <c r="W313" s="5">
        <v>302.39999999999998</v>
      </c>
      <c r="X313" s="5">
        <v>52.800000000000004</v>
      </c>
      <c r="Y313" s="5">
        <v>153.60000000000002</v>
      </c>
      <c r="Z313" s="5">
        <v>57.599999999999994</v>
      </c>
      <c r="AA313" s="5">
        <v>76.800000000000011</v>
      </c>
      <c r="AB313" s="5">
        <v>57.599999999999994</v>
      </c>
      <c r="AC313" s="5">
        <v>57.599999999999994</v>
      </c>
      <c r="AD313" s="5">
        <v>14.399999999999999</v>
      </c>
      <c r="AE313" s="5">
        <v>81.599999999999994</v>
      </c>
      <c r="AF313" s="5">
        <v>96</v>
      </c>
      <c r="AG313" s="5">
        <v>168</v>
      </c>
      <c r="AH313" s="5">
        <v>28.799999999999997</v>
      </c>
      <c r="AI313" s="5">
        <v>4.8000000000000007</v>
      </c>
      <c r="AJ313" s="5">
        <v>331.20000000000005</v>
      </c>
      <c r="AK313">
        <v>1989</v>
      </c>
      <c r="AL313" t="s">
        <v>654</v>
      </c>
      <c r="AM313" s="1">
        <v>32743</v>
      </c>
      <c r="AN313">
        <v>185</v>
      </c>
      <c r="AO313">
        <v>170</v>
      </c>
      <c r="AP313" t="s">
        <v>497</v>
      </c>
    </row>
    <row r="314" spans="1:42" x14ac:dyDescent="0.35">
      <c r="A314" t="s">
        <v>543</v>
      </c>
      <c r="B314" t="s">
        <v>643</v>
      </c>
      <c r="C314" t="s">
        <v>508</v>
      </c>
      <c r="D314">
        <v>2016</v>
      </c>
      <c r="E314">
        <v>7</v>
      </c>
      <c r="F314">
        <v>1</v>
      </c>
      <c r="G314">
        <v>8</v>
      </c>
      <c r="H314">
        <f>Table1[[#This Row],[Games Before Injury]]*Table1[[#This Row],[Minutes per Game]]</f>
        <v>1820.3999999999999</v>
      </c>
      <c r="I314">
        <v>82</v>
      </c>
      <c r="J314">
        <f>Table1[[#This Row],[Minutes]]/Table1[[#This Row],[Games Played]]</f>
        <v>22.2</v>
      </c>
      <c r="K314">
        <v>0</v>
      </c>
      <c r="L314">
        <v>0</v>
      </c>
      <c r="M314" s="1">
        <v>42668</v>
      </c>
      <c r="N314" s="1">
        <v>42898</v>
      </c>
      <c r="O314">
        <v>4</v>
      </c>
      <c r="P314">
        <f>Table1[[#This Row],[Season Year]]-Table1[[#This Row],[Birth Year]]</f>
        <v>27</v>
      </c>
      <c r="Q314" t="s">
        <v>501</v>
      </c>
      <c r="R314" t="s">
        <v>501</v>
      </c>
      <c r="S314">
        <f>DATEDIF(Table1[[#This Row],[Date Occurred]],Table1[[#This Row],[Date Returned]],"d")</f>
        <v>0</v>
      </c>
      <c r="T314">
        <v>81</v>
      </c>
      <c r="U314" s="5">
        <v>1798.2</v>
      </c>
      <c r="V314" s="5">
        <v>194.4</v>
      </c>
      <c r="W314" s="5">
        <v>534.6</v>
      </c>
      <c r="X314" s="5">
        <v>81</v>
      </c>
      <c r="Y314" s="5">
        <v>251.1</v>
      </c>
      <c r="Z314" s="5">
        <v>113.39999999999999</v>
      </c>
      <c r="AA314" s="5">
        <v>153.9</v>
      </c>
      <c r="AB314" s="5">
        <v>129.6</v>
      </c>
      <c r="AC314" s="5">
        <v>113.39999999999999</v>
      </c>
      <c r="AD314" s="5">
        <v>32.4</v>
      </c>
      <c r="AE314" s="5">
        <v>170.1</v>
      </c>
      <c r="AF314" s="5">
        <v>194.4</v>
      </c>
      <c r="AG314" s="5">
        <v>396.90000000000003</v>
      </c>
      <c r="AH314" s="5">
        <v>72.900000000000006</v>
      </c>
      <c r="AI314" s="5">
        <v>0</v>
      </c>
      <c r="AJ314" s="5">
        <v>575.1</v>
      </c>
      <c r="AK314">
        <v>1989</v>
      </c>
      <c r="AL314" t="s">
        <v>654</v>
      </c>
      <c r="AM314" s="1">
        <v>32743</v>
      </c>
      <c r="AN314">
        <v>185</v>
      </c>
      <c r="AO314">
        <v>170</v>
      </c>
      <c r="AP314" t="s">
        <v>497</v>
      </c>
    </row>
    <row r="315" spans="1:42" x14ac:dyDescent="0.35">
      <c r="A315" t="s">
        <v>543</v>
      </c>
      <c r="B315" t="s">
        <v>643</v>
      </c>
      <c r="C315" t="s">
        <v>509</v>
      </c>
      <c r="D315">
        <v>2017</v>
      </c>
      <c r="E315">
        <v>8</v>
      </c>
      <c r="F315">
        <v>1</v>
      </c>
      <c r="G315">
        <v>9</v>
      </c>
      <c r="H315">
        <f>Table1[[#This Row],[Games Before Injury]]*Table1[[#This Row],[Minutes per Game]]</f>
        <v>1197.2</v>
      </c>
      <c r="I315">
        <v>82</v>
      </c>
      <c r="J315">
        <f>Table1[[#This Row],[Minutes]]/Table1[[#This Row],[Games Played]]</f>
        <v>14.6</v>
      </c>
      <c r="K315">
        <v>0</v>
      </c>
      <c r="L315">
        <v>0</v>
      </c>
      <c r="M315" s="1">
        <v>43030</v>
      </c>
      <c r="N315" s="1">
        <v>43259</v>
      </c>
      <c r="O315">
        <v>5</v>
      </c>
      <c r="P315">
        <f>Table1[[#This Row],[Season Year]]-Table1[[#This Row],[Birth Year]]</f>
        <v>28</v>
      </c>
      <c r="Q315" t="s">
        <v>501</v>
      </c>
      <c r="R315" t="s">
        <v>501</v>
      </c>
      <c r="S315">
        <f>DATEDIF(Table1[[#This Row],[Date Occurred]],Table1[[#This Row],[Date Returned]],"d")</f>
        <v>0</v>
      </c>
      <c r="T315">
        <v>14</v>
      </c>
      <c r="U315" s="5">
        <v>204.4</v>
      </c>
      <c r="V315" s="5">
        <v>26.599999999999998</v>
      </c>
      <c r="W315" s="5">
        <v>71.399999999999991</v>
      </c>
      <c r="X315" s="5">
        <v>8.4</v>
      </c>
      <c r="Y315" s="5">
        <v>33.6</v>
      </c>
      <c r="Z315" s="5">
        <v>9.7999999999999989</v>
      </c>
      <c r="AA315" s="5">
        <v>9.7999999999999989</v>
      </c>
      <c r="AB315" s="5">
        <v>18.2</v>
      </c>
      <c r="AC315" s="5">
        <v>11.200000000000001</v>
      </c>
      <c r="AD315" s="5">
        <v>5.6000000000000005</v>
      </c>
      <c r="AE315" s="5">
        <v>26.599999999999998</v>
      </c>
      <c r="AF315" s="5">
        <v>30.800000000000004</v>
      </c>
      <c r="AG315" s="5">
        <v>43.4</v>
      </c>
      <c r="AH315" s="5">
        <v>5.6000000000000005</v>
      </c>
      <c r="AI315" s="5">
        <v>4.2</v>
      </c>
      <c r="AJ315" s="5">
        <v>72.8</v>
      </c>
      <c r="AK315">
        <v>1989</v>
      </c>
      <c r="AL315" t="s">
        <v>654</v>
      </c>
      <c r="AM315" s="1">
        <v>32743</v>
      </c>
      <c r="AN315">
        <v>185</v>
      </c>
      <c r="AO315">
        <v>170</v>
      </c>
      <c r="AP315" t="s">
        <v>497</v>
      </c>
    </row>
    <row r="316" spans="1:42" x14ac:dyDescent="0.35">
      <c r="A316" t="s">
        <v>543</v>
      </c>
      <c r="B316" t="s">
        <v>643</v>
      </c>
      <c r="C316" t="s">
        <v>505</v>
      </c>
      <c r="D316">
        <v>2013</v>
      </c>
      <c r="E316">
        <v>4</v>
      </c>
      <c r="F316">
        <v>1</v>
      </c>
      <c r="G316">
        <v>5</v>
      </c>
      <c r="H316">
        <f>Table1[[#This Row],[Games Before Injury]]*Table1[[#This Row],[Minutes per Game]]</f>
        <v>2796.2000000000003</v>
      </c>
      <c r="I316">
        <v>82</v>
      </c>
      <c r="J316">
        <f>Table1[[#This Row],[Minutes]]/Table1[[#This Row],[Games Played]]</f>
        <v>34.1</v>
      </c>
      <c r="K316">
        <v>0</v>
      </c>
      <c r="L316">
        <v>0</v>
      </c>
      <c r="M316" s="1">
        <v>41576</v>
      </c>
      <c r="N316" s="1">
        <v>41805</v>
      </c>
      <c r="O316">
        <v>1</v>
      </c>
      <c r="P316">
        <f>Table1[[#This Row],[Season Year]]-Table1[[#This Row],[Birth Year]]</f>
        <v>24</v>
      </c>
      <c r="Q316" t="s">
        <v>501</v>
      </c>
      <c r="R316" t="s">
        <v>501</v>
      </c>
      <c r="S316">
        <f>DATEDIF(Table1[[#This Row],[Date Occurred]],Table1[[#This Row],[Date Returned]],"d")</f>
        <v>0</v>
      </c>
      <c r="T316">
        <v>80</v>
      </c>
      <c r="U316" s="5">
        <v>2728</v>
      </c>
      <c r="V316" s="5">
        <v>424</v>
      </c>
      <c r="W316" s="5">
        <v>1136</v>
      </c>
      <c r="X316" s="5">
        <v>152</v>
      </c>
      <c r="Y316" s="5">
        <v>456</v>
      </c>
      <c r="Z316" s="5">
        <v>240</v>
      </c>
      <c r="AA316" s="5">
        <v>320</v>
      </c>
      <c r="AB316" s="5">
        <v>216</v>
      </c>
      <c r="AC316" s="5">
        <v>160</v>
      </c>
      <c r="AD316" s="5">
        <v>56</v>
      </c>
      <c r="AE316" s="5">
        <v>184</v>
      </c>
      <c r="AF316" s="5">
        <v>248</v>
      </c>
      <c r="AG316" s="5">
        <v>608</v>
      </c>
      <c r="AH316" s="5">
        <v>104</v>
      </c>
      <c r="AI316" s="5">
        <v>8</v>
      </c>
      <c r="AJ316" s="5">
        <v>1240</v>
      </c>
      <c r="AK316">
        <v>1989</v>
      </c>
      <c r="AL316" t="s">
        <v>654</v>
      </c>
      <c r="AM316" s="1">
        <v>32743</v>
      </c>
      <c r="AN316">
        <v>185</v>
      </c>
      <c r="AO316">
        <v>170</v>
      </c>
      <c r="AP316" t="s">
        <v>497</v>
      </c>
    </row>
    <row r="317" spans="1:42" x14ac:dyDescent="0.35">
      <c r="A317" t="s">
        <v>593</v>
      </c>
      <c r="B317" t="s">
        <v>643</v>
      </c>
      <c r="C317" t="s">
        <v>503</v>
      </c>
      <c r="D317">
        <v>2011</v>
      </c>
      <c r="E317">
        <v>2</v>
      </c>
      <c r="F317">
        <v>1</v>
      </c>
      <c r="G317">
        <v>1</v>
      </c>
      <c r="H317">
        <f>Table1[[#This Row],[Games Before Injury]]*Table1[[#This Row],[Minutes per Game]]</f>
        <v>2131.7999999999997</v>
      </c>
      <c r="I317">
        <f>66</f>
        <v>66</v>
      </c>
      <c r="J317" s="4">
        <f>Table1[[#This Row],[Minutes]]/Table1[[#This Row],[Games Played]]</f>
        <v>32.299999999999997</v>
      </c>
      <c r="K317">
        <v>0</v>
      </c>
      <c r="L317">
        <v>0</v>
      </c>
      <c r="M317" s="1">
        <v>40902</v>
      </c>
      <c r="N317" s="1">
        <v>41081</v>
      </c>
      <c r="O317">
        <v>1</v>
      </c>
      <c r="P317">
        <f>Table1[[#This Row],[Season Year]]-Table1[[#This Row],[Birth Year]]</f>
        <v>20</v>
      </c>
      <c r="Q317" t="s">
        <v>501</v>
      </c>
      <c r="R317" t="s">
        <v>501</v>
      </c>
      <c r="S317">
        <f>DATEDIF(Table1[[#This Row],[Date Occurred]],Table1[[#This Row],[Date Returned]],"d")</f>
        <v>0</v>
      </c>
      <c r="T317">
        <v>66</v>
      </c>
      <c r="U317" s="5">
        <v>2131.7999999999997</v>
      </c>
      <c r="V317" s="5">
        <v>316.8</v>
      </c>
      <c r="W317" s="5">
        <v>772.19999999999993</v>
      </c>
      <c r="X317" s="5">
        <v>105.60000000000001</v>
      </c>
      <c r="Y317" s="5">
        <v>277.2</v>
      </c>
      <c r="Z317" s="5">
        <v>105.60000000000001</v>
      </c>
      <c r="AA317" s="5">
        <v>138.6</v>
      </c>
      <c r="AB317" s="5">
        <v>171.6</v>
      </c>
      <c r="AC317" s="5">
        <v>151.79999999999998</v>
      </c>
      <c r="AD317" s="5">
        <v>33</v>
      </c>
      <c r="AE317" s="5">
        <v>178.20000000000002</v>
      </c>
      <c r="AF317" s="5">
        <v>211.20000000000002</v>
      </c>
      <c r="AG317" s="5">
        <v>250.79999999999998</v>
      </c>
      <c r="AH317" s="5">
        <v>46.199999999999996</v>
      </c>
      <c r="AI317" s="5">
        <v>13.200000000000001</v>
      </c>
      <c r="AJ317" s="5">
        <v>844.80000000000007</v>
      </c>
      <c r="AK317">
        <v>1991</v>
      </c>
      <c r="AL317" t="s">
        <v>485</v>
      </c>
      <c r="AM317" s="1">
        <v>33574</v>
      </c>
      <c r="AN317">
        <v>188</v>
      </c>
      <c r="AO317">
        <v>182</v>
      </c>
      <c r="AP317" t="s">
        <v>497</v>
      </c>
    </row>
    <row r="318" spans="1:42" x14ac:dyDescent="0.35">
      <c r="A318" t="s">
        <v>593</v>
      </c>
      <c r="B318" t="s">
        <v>643</v>
      </c>
      <c r="C318" t="s">
        <v>504</v>
      </c>
      <c r="D318">
        <v>2012</v>
      </c>
      <c r="E318">
        <v>3</v>
      </c>
      <c r="F318">
        <v>1</v>
      </c>
      <c r="G318">
        <v>2</v>
      </c>
      <c r="H318">
        <f>Table1[[#This Row],[Games Before Injury]]*Table1[[#This Row],[Minutes per Game]]</f>
        <v>2583</v>
      </c>
      <c r="I318">
        <v>82</v>
      </c>
      <c r="J318">
        <f>Table1[[#This Row],[Minutes]]/Table1[[#This Row],[Games Played]]</f>
        <v>31.5</v>
      </c>
      <c r="K318">
        <v>0</v>
      </c>
      <c r="L318">
        <v>0</v>
      </c>
      <c r="M318" s="1">
        <v>41212</v>
      </c>
      <c r="N318" s="1">
        <v>41445</v>
      </c>
      <c r="O318">
        <v>1</v>
      </c>
      <c r="P318">
        <f>Table1[[#This Row],[Season Year]]-Table1[[#This Row],[Birth Year]]</f>
        <v>21</v>
      </c>
      <c r="Q318" t="s">
        <v>501</v>
      </c>
      <c r="R318" t="s">
        <v>501</v>
      </c>
      <c r="S318">
        <f>DATEDIF(Table1[[#This Row],[Date Occurred]],Table1[[#This Row],[Date Returned]],"d")</f>
        <v>0</v>
      </c>
      <c r="T318">
        <v>75</v>
      </c>
      <c r="U318" s="5">
        <v>2362.5</v>
      </c>
      <c r="V318" s="5">
        <f>576/Table1[[#This Row],[Games Played]]</f>
        <v>7.68</v>
      </c>
      <c r="W318" s="5">
        <v>877.5</v>
      </c>
      <c r="X318" s="5">
        <v>120</v>
      </c>
      <c r="Y318" s="5">
        <v>330</v>
      </c>
      <c r="Z318" s="5">
        <v>165</v>
      </c>
      <c r="AA318" s="5">
        <v>225</v>
      </c>
      <c r="AB318" s="5">
        <v>202.5</v>
      </c>
      <c r="AC318" s="5">
        <v>157.5</v>
      </c>
      <c r="AD318" s="5">
        <v>52.5</v>
      </c>
      <c r="AE318" s="5">
        <v>195</v>
      </c>
      <c r="AF318" s="5">
        <v>247.5</v>
      </c>
      <c r="AG318" s="5">
        <v>300</v>
      </c>
      <c r="AH318" s="5">
        <v>60</v>
      </c>
      <c r="AI318" s="5">
        <v>7.5</v>
      </c>
      <c r="AJ318" s="5">
        <v>997.5</v>
      </c>
      <c r="AK318">
        <v>1991</v>
      </c>
      <c r="AL318" t="s">
        <v>485</v>
      </c>
      <c r="AM318" s="1">
        <v>33574</v>
      </c>
      <c r="AN318">
        <v>188</v>
      </c>
      <c r="AO318">
        <v>182</v>
      </c>
      <c r="AP318" t="s">
        <v>497</v>
      </c>
    </row>
    <row r="319" spans="1:42" x14ac:dyDescent="0.35">
      <c r="A319" t="s">
        <v>593</v>
      </c>
      <c r="B319" t="s">
        <v>643</v>
      </c>
      <c r="C319" t="s">
        <v>507</v>
      </c>
      <c r="D319">
        <v>2015</v>
      </c>
      <c r="E319">
        <v>6</v>
      </c>
      <c r="F319">
        <v>1</v>
      </c>
      <c r="G319">
        <v>5</v>
      </c>
      <c r="H319">
        <f>Table1[[#This Row],[Games Before Injury]]*Table1[[#This Row],[Minutes per Game]]</f>
        <v>2952</v>
      </c>
      <c r="I319">
        <v>82</v>
      </c>
      <c r="J319">
        <f>Table1[[#This Row],[Minutes]]/Table1[[#This Row],[Games Played]]</f>
        <v>36</v>
      </c>
      <c r="K319">
        <v>0</v>
      </c>
      <c r="L319">
        <v>0</v>
      </c>
      <c r="M319" s="1">
        <v>42304</v>
      </c>
      <c r="N319" s="1">
        <v>42540</v>
      </c>
      <c r="O319">
        <v>1</v>
      </c>
      <c r="P319">
        <f>Table1[[#This Row],[Season Year]]-Table1[[#This Row],[Birth Year]]</f>
        <v>24</v>
      </c>
      <c r="Q319" t="s">
        <v>501</v>
      </c>
      <c r="R319" t="s">
        <v>501</v>
      </c>
      <c r="S319">
        <f>DATEDIF(Table1[[#This Row],[Date Occurred]],Table1[[#This Row],[Date Returned]],"d")</f>
        <v>0</v>
      </c>
      <c r="T319">
        <v>52</v>
      </c>
      <c r="U319" s="5">
        <v>1872</v>
      </c>
      <c r="V319" s="5">
        <v>369.2</v>
      </c>
      <c r="W319" s="5">
        <v>894.4</v>
      </c>
      <c r="X319" s="5">
        <v>119.6</v>
      </c>
      <c r="Y319" s="5">
        <v>353.59999999999997</v>
      </c>
      <c r="Z319" s="5">
        <v>156</v>
      </c>
      <c r="AA319" s="5">
        <v>182</v>
      </c>
      <c r="AB319" s="5">
        <v>176.79999999999998</v>
      </c>
      <c r="AC319" s="5">
        <v>124.8</v>
      </c>
      <c r="AD319" s="5">
        <v>36.4</v>
      </c>
      <c r="AE319" s="5">
        <v>166.4</v>
      </c>
      <c r="AF319" s="5">
        <v>202.79999999999998</v>
      </c>
      <c r="AG319" s="5">
        <v>265.2</v>
      </c>
      <c r="AH319" s="5">
        <v>62.4</v>
      </c>
      <c r="AI319" s="5">
        <v>20.8</v>
      </c>
      <c r="AJ319" s="5">
        <v>1019.2</v>
      </c>
      <c r="AK319">
        <v>1991</v>
      </c>
      <c r="AL319" t="s">
        <v>485</v>
      </c>
      <c r="AM319" s="1">
        <v>33574</v>
      </c>
      <c r="AN319">
        <v>188</v>
      </c>
      <c r="AO319">
        <v>182</v>
      </c>
      <c r="AP319" t="s">
        <v>497</v>
      </c>
    </row>
    <row r="320" spans="1:42" x14ac:dyDescent="0.35">
      <c r="A320" t="s">
        <v>593</v>
      </c>
      <c r="B320" t="s">
        <v>643</v>
      </c>
      <c r="C320" t="s">
        <v>508</v>
      </c>
      <c r="D320">
        <v>2016</v>
      </c>
      <c r="E320">
        <v>7</v>
      </c>
      <c r="F320">
        <v>1</v>
      </c>
      <c r="G320">
        <v>6</v>
      </c>
      <c r="H320">
        <f>Table1[[#This Row],[Games Before Injury]]*Table1[[#This Row],[Minutes per Game]]</f>
        <v>1730.2</v>
      </c>
      <c r="I320">
        <v>82</v>
      </c>
      <c r="J320">
        <f>Table1[[#This Row],[Minutes]]/Table1[[#This Row],[Games Played]]</f>
        <v>21.1</v>
      </c>
      <c r="K320">
        <v>0</v>
      </c>
      <c r="L320">
        <v>0</v>
      </c>
      <c r="M320" s="1">
        <v>42668</v>
      </c>
      <c r="N320" s="1">
        <v>42898</v>
      </c>
      <c r="O320">
        <v>2</v>
      </c>
      <c r="P320">
        <f>Table1[[#This Row],[Season Year]]-Table1[[#This Row],[Birth Year]]</f>
        <v>25</v>
      </c>
      <c r="Q320" t="s">
        <v>501</v>
      </c>
      <c r="R320" t="s">
        <v>501</v>
      </c>
      <c r="S320">
        <f>DATEDIF(Table1[[#This Row],[Date Occurred]],Table1[[#This Row],[Date Returned]],"d")</f>
        <v>0</v>
      </c>
      <c r="T320">
        <v>54</v>
      </c>
      <c r="U320" s="5">
        <v>1139.4000000000001</v>
      </c>
      <c r="V320" s="5">
        <v>210.6</v>
      </c>
      <c r="W320" s="5">
        <v>523.79999999999995</v>
      </c>
      <c r="X320" s="5">
        <v>43.2</v>
      </c>
      <c r="Y320" s="5">
        <v>140.4</v>
      </c>
      <c r="Z320" s="5">
        <v>129.6</v>
      </c>
      <c r="AA320" s="5">
        <v>156.6</v>
      </c>
      <c r="AB320" s="5">
        <v>86.4</v>
      </c>
      <c r="AC320" s="5">
        <v>86.4</v>
      </c>
      <c r="AD320" s="5">
        <v>27</v>
      </c>
      <c r="AE320" s="5">
        <v>91.8</v>
      </c>
      <c r="AF320" s="5">
        <v>118.80000000000001</v>
      </c>
      <c r="AG320" s="5">
        <v>129.6</v>
      </c>
      <c r="AH320" s="5">
        <v>27</v>
      </c>
      <c r="AI320" s="5">
        <v>5.4</v>
      </c>
      <c r="AJ320" s="5">
        <v>594</v>
      </c>
      <c r="AK320">
        <v>1991</v>
      </c>
      <c r="AL320" t="s">
        <v>485</v>
      </c>
      <c r="AM320" s="1">
        <v>33574</v>
      </c>
      <c r="AN320">
        <v>188</v>
      </c>
      <c r="AO320">
        <v>182</v>
      </c>
      <c r="AP320" t="s">
        <v>497</v>
      </c>
    </row>
    <row r="321" spans="1:42" x14ac:dyDescent="0.35">
      <c r="A321" t="s">
        <v>593</v>
      </c>
      <c r="B321" t="s">
        <v>643</v>
      </c>
      <c r="C321" t="s">
        <v>510</v>
      </c>
      <c r="D321">
        <v>2018</v>
      </c>
      <c r="E321">
        <v>9</v>
      </c>
      <c r="F321">
        <v>1</v>
      </c>
      <c r="G321">
        <v>7</v>
      </c>
      <c r="H321">
        <f>Table1[[#This Row],[Games Before Injury]]*Table1[[#This Row],[Minutes per Game]]</f>
        <v>1549.8</v>
      </c>
      <c r="I321">
        <v>82</v>
      </c>
      <c r="J321">
        <f>Table1[[#This Row],[Minutes]]/Table1[[#This Row],[Games Played]]</f>
        <v>18.899999999999999</v>
      </c>
      <c r="K321">
        <v>0</v>
      </c>
      <c r="L321">
        <v>0</v>
      </c>
      <c r="M321" s="1">
        <v>43389</v>
      </c>
      <c r="N321" s="1">
        <v>43629</v>
      </c>
      <c r="O321">
        <v>2</v>
      </c>
      <c r="P321">
        <f>Table1[[#This Row],[Season Year]]-Table1[[#This Row],[Birth Year]]</f>
        <v>27</v>
      </c>
      <c r="Q321" t="s">
        <v>501</v>
      </c>
      <c r="R321" t="s">
        <v>501</v>
      </c>
      <c r="S321">
        <f>DATEDIF(Table1[[#This Row],[Date Occurred]],Table1[[#This Row],[Date Returned]],"d")</f>
        <v>0</v>
      </c>
      <c r="T321">
        <v>39</v>
      </c>
      <c r="U321" s="5">
        <v>737.09999999999991</v>
      </c>
      <c r="V321" s="5">
        <v>97.5</v>
      </c>
      <c r="W321" s="5">
        <v>261.3</v>
      </c>
      <c r="X321" s="5">
        <v>42.900000000000006</v>
      </c>
      <c r="Y321" s="5">
        <v>128.69999999999999</v>
      </c>
      <c r="Z321" s="5">
        <v>27.299999999999997</v>
      </c>
      <c r="AA321" s="5">
        <v>35.1</v>
      </c>
      <c r="AB321" s="5">
        <v>31.200000000000003</v>
      </c>
      <c r="AC321" s="5">
        <v>62.400000000000006</v>
      </c>
      <c r="AD321" s="5">
        <v>11.7</v>
      </c>
      <c r="AE321" s="5">
        <v>50.7</v>
      </c>
      <c r="AF321" s="5">
        <v>58.5</v>
      </c>
      <c r="AG321" s="5">
        <v>70.2</v>
      </c>
      <c r="AH321" s="5">
        <v>19.5</v>
      </c>
      <c r="AI321" s="5">
        <v>3.9000000000000004</v>
      </c>
      <c r="AJ321" s="5">
        <v>265.2</v>
      </c>
      <c r="AK321">
        <v>1991</v>
      </c>
      <c r="AL321" t="s">
        <v>485</v>
      </c>
      <c r="AM321" s="1">
        <v>33574</v>
      </c>
      <c r="AN321">
        <v>188</v>
      </c>
      <c r="AO321">
        <v>182</v>
      </c>
      <c r="AP321" t="s">
        <v>497</v>
      </c>
    </row>
    <row r="322" spans="1:42" x14ac:dyDescent="0.35">
      <c r="A322" t="s">
        <v>593</v>
      </c>
      <c r="B322" t="s">
        <v>643</v>
      </c>
      <c r="C322" t="s">
        <v>511</v>
      </c>
      <c r="D322">
        <v>2019</v>
      </c>
      <c r="E322">
        <v>10</v>
      </c>
      <c r="F322">
        <v>1</v>
      </c>
      <c r="G322">
        <v>8</v>
      </c>
      <c r="H322">
        <f>Table1[[#This Row],[Games Before Injury]]*Table1[[#This Row],[Minutes per Game]]</f>
        <v>1387.5</v>
      </c>
      <c r="I322">
        <v>75</v>
      </c>
      <c r="J322">
        <f>Table1[[#This Row],[Minutes]]/Table1[[#This Row],[Games Played]]</f>
        <v>18.5</v>
      </c>
      <c r="K322">
        <v>0</v>
      </c>
      <c r="L322">
        <v>0</v>
      </c>
      <c r="M322" s="1">
        <v>43760</v>
      </c>
      <c r="N322" s="1">
        <v>44115</v>
      </c>
      <c r="O322">
        <v>1</v>
      </c>
      <c r="P322">
        <f>Table1[[#This Row],[Season Year]]-Table1[[#This Row],[Birth Year]]</f>
        <v>28</v>
      </c>
      <c r="Q322" t="s">
        <v>501</v>
      </c>
      <c r="R322" t="s">
        <v>501</v>
      </c>
      <c r="S322">
        <f>DATEDIF(Table1[[#This Row],[Date Occurred]],Table1[[#This Row],[Date Returned]],"d")</f>
        <v>0</v>
      </c>
      <c r="T322">
        <v>25</v>
      </c>
      <c r="U322" s="5">
        <v>462.5</v>
      </c>
      <c r="V322" s="5">
        <v>60</v>
      </c>
      <c r="W322" s="5">
        <v>167.5</v>
      </c>
      <c r="X322" s="5">
        <v>45</v>
      </c>
      <c r="Y322" s="5">
        <v>130</v>
      </c>
      <c r="Z322" s="5">
        <v>20</v>
      </c>
      <c r="AA322" s="5">
        <v>35</v>
      </c>
      <c r="AB322" s="5">
        <v>37.5</v>
      </c>
      <c r="AC322" s="5">
        <v>40</v>
      </c>
      <c r="AD322" s="5">
        <v>5</v>
      </c>
      <c r="AE322" s="5">
        <v>37.5</v>
      </c>
      <c r="AF322" s="5">
        <v>40</v>
      </c>
      <c r="AG322" s="5">
        <v>70</v>
      </c>
      <c r="AH322" s="5">
        <v>10</v>
      </c>
      <c r="AI322" s="5">
        <v>2.5</v>
      </c>
      <c r="AJ322" s="5">
        <v>182.5</v>
      </c>
      <c r="AK322">
        <v>1991</v>
      </c>
      <c r="AL322" t="s">
        <v>485</v>
      </c>
      <c r="AM322" s="1">
        <v>33574</v>
      </c>
      <c r="AN322">
        <v>188</v>
      </c>
      <c r="AO322">
        <v>182</v>
      </c>
      <c r="AP322" t="s">
        <v>497</v>
      </c>
    </row>
    <row r="323" spans="1:42" x14ac:dyDescent="0.35">
      <c r="A323" t="s">
        <v>593</v>
      </c>
      <c r="B323" t="s">
        <v>643</v>
      </c>
      <c r="C323" t="s">
        <v>505</v>
      </c>
      <c r="D323">
        <v>2013</v>
      </c>
      <c r="E323">
        <v>4</v>
      </c>
      <c r="F323">
        <v>1</v>
      </c>
      <c r="G323">
        <v>3</v>
      </c>
      <c r="H323">
        <f>Table1[[#This Row],[Games Before Injury]]*Table1[[#This Row],[Minutes per Game]]</f>
        <v>2730.6</v>
      </c>
      <c r="I323">
        <v>82</v>
      </c>
      <c r="J323">
        <f>Table1[[#This Row],[Minutes]]/Table1[[#This Row],[Games Played]]</f>
        <v>33.299999999999997</v>
      </c>
      <c r="K323">
        <v>0</v>
      </c>
      <c r="L323">
        <v>0</v>
      </c>
      <c r="M323" s="1">
        <v>41576</v>
      </c>
      <c r="N323" s="1">
        <v>41805</v>
      </c>
      <c r="O323">
        <v>1</v>
      </c>
      <c r="P323">
        <f>Table1[[#This Row],[Season Year]]-Table1[[#This Row],[Birth Year]]</f>
        <v>22</v>
      </c>
      <c r="Q323" t="s">
        <v>501</v>
      </c>
      <c r="R323" t="s">
        <v>501</v>
      </c>
      <c r="S323">
        <f>DATEDIF(Table1[[#This Row],[Date Occurred]],Table1[[#This Row],[Date Returned]],"d")</f>
        <v>0</v>
      </c>
      <c r="T323">
        <v>72</v>
      </c>
      <c r="U323" s="5">
        <v>2397.6</v>
      </c>
      <c r="V323" s="5">
        <v>460.8</v>
      </c>
      <c r="W323" s="5">
        <v>1094.3999999999999</v>
      </c>
      <c r="X323" s="5">
        <v>108</v>
      </c>
      <c r="Y323" s="5">
        <v>338.40000000000003</v>
      </c>
      <c r="Z323" s="5">
        <v>259.2</v>
      </c>
      <c r="AA323" s="5">
        <v>324</v>
      </c>
      <c r="AB323" s="5">
        <v>187.20000000000002</v>
      </c>
      <c r="AC323" s="5">
        <v>144</v>
      </c>
      <c r="AD323" s="5">
        <v>43.199999999999996</v>
      </c>
      <c r="AE323" s="5">
        <v>208.79999999999998</v>
      </c>
      <c r="AF323" s="5">
        <v>252</v>
      </c>
      <c r="AG323" s="5">
        <v>352.8</v>
      </c>
      <c r="AH323" s="5">
        <v>72</v>
      </c>
      <c r="AI323" s="5">
        <v>14.4</v>
      </c>
      <c r="AJ323" s="5">
        <v>1288.8</v>
      </c>
      <c r="AK323">
        <v>1991</v>
      </c>
      <c r="AL323" t="s">
        <v>485</v>
      </c>
      <c r="AM323" s="1">
        <v>33574</v>
      </c>
      <c r="AN323">
        <v>188</v>
      </c>
      <c r="AO323">
        <v>182</v>
      </c>
      <c r="AP323" t="s">
        <v>497</v>
      </c>
    </row>
    <row r="324" spans="1:42" x14ac:dyDescent="0.35">
      <c r="A324" t="s">
        <v>593</v>
      </c>
      <c r="B324" t="s">
        <v>643</v>
      </c>
      <c r="C324" t="s">
        <v>506</v>
      </c>
      <c r="D324">
        <v>2014</v>
      </c>
      <c r="E324">
        <v>5</v>
      </c>
      <c r="F324">
        <v>1</v>
      </c>
      <c r="G324">
        <v>4</v>
      </c>
      <c r="H324">
        <f>Table1[[#This Row],[Games Before Injury]]*Table1[[#This Row],[Minutes per Game]]</f>
        <v>2648.6</v>
      </c>
      <c r="I324">
        <v>82</v>
      </c>
      <c r="J324">
        <f>Table1[[#This Row],[Minutes]]/Table1[[#This Row],[Games Played]]</f>
        <v>32.299999999999997</v>
      </c>
      <c r="K324">
        <v>0</v>
      </c>
      <c r="L324">
        <v>0</v>
      </c>
      <c r="M324" s="1">
        <v>41940</v>
      </c>
      <c r="N324" s="1">
        <v>42171</v>
      </c>
      <c r="O324">
        <v>2</v>
      </c>
      <c r="P324">
        <f>Table1[[#This Row],[Season Year]]-Table1[[#This Row],[Birth Year]]</f>
        <v>23</v>
      </c>
      <c r="Q324" t="s">
        <v>501</v>
      </c>
      <c r="R324" t="s">
        <v>501</v>
      </c>
      <c r="S324">
        <f>DATEDIF(Table1[[#This Row],[Date Occurred]],Table1[[#This Row],[Date Returned]],"d")</f>
        <v>0</v>
      </c>
      <c r="T324">
        <v>63</v>
      </c>
      <c r="U324" s="5">
        <v>2034.8999999999999</v>
      </c>
      <c r="V324" s="5">
        <v>378</v>
      </c>
      <c r="W324" s="5">
        <v>888.3</v>
      </c>
      <c r="X324" s="5">
        <v>126</v>
      </c>
      <c r="Y324" s="5">
        <v>321.29999999999995</v>
      </c>
      <c r="Z324" s="5">
        <v>195.3</v>
      </c>
      <c r="AA324" s="5">
        <v>220.5</v>
      </c>
      <c r="AB324" s="5">
        <v>189</v>
      </c>
      <c r="AC324" s="5">
        <v>113.4</v>
      </c>
      <c r="AD324" s="5">
        <v>25.200000000000003</v>
      </c>
      <c r="AE324" s="5">
        <v>214.2</v>
      </c>
      <c r="AF324" s="5">
        <v>245.7</v>
      </c>
      <c r="AG324" s="5">
        <v>327.60000000000002</v>
      </c>
      <c r="AH324" s="5">
        <v>88.199999999999989</v>
      </c>
      <c r="AI324" s="5">
        <v>12.600000000000001</v>
      </c>
      <c r="AJ324" s="5">
        <v>1071</v>
      </c>
      <c r="AK324">
        <v>1991</v>
      </c>
      <c r="AL324" t="s">
        <v>485</v>
      </c>
      <c r="AM324" s="1">
        <v>33574</v>
      </c>
      <c r="AN324">
        <v>188</v>
      </c>
      <c r="AO324">
        <v>182</v>
      </c>
      <c r="AP324" t="s">
        <v>497</v>
      </c>
    </row>
    <row r="325" spans="1:42" x14ac:dyDescent="0.35">
      <c r="A325" t="s">
        <v>565</v>
      </c>
      <c r="B325" t="s">
        <v>643</v>
      </c>
      <c r="C325" t="s">
        <v>506</v>
      </c>
      <c r="D325">
        <v>2014</v>
      </c>
      <c r="E325">
        <v>5</v>
      </c>
      <c r="F325">
        <v>1</v>
      </c>
      <c r="G325">
        <v>4</v>
      </c>
      <c r="H325">
        <f>Table1[[#This Row],[Games Before Injury]]*Table1[[#This Row],[Minutes per Game]]</f>
        <v>672.4</v>
      </c>
      <c r="I325">
        <v>82</v>
      </c>
      <c r="J325">
        <f>Table1[[#This Row],[Minutes]]/Table1[[#This Row],[Games Played]]</f>
        <v>8.1999999999999993</v>
      </c>
      <c r="K325">
        <v>0</v>
      </c>
      <c r="L325">
        <v>0</v>
      </c>
      <c r="M325" s="1">
        <v>41940</v>
      </c>
      <c r="N325" s="1">
        <v>42171</v>
      </c>
      <c r="O325">
        <v>3</v>
      </c>
      <c r="P325">
        <f>Table1[[#This Row],[Season Year]]-Table1[[#This Row],[Birth Year]]</f>
        <v>29</v>
      </c>
      <c r="Q325" t="s">
        <v>501</v>
      </c>
      <c r="R325" t="s">
        <v>501</v>
      </c>
      <c r="S325">
        <f>DATEDIF(Table1[[#This Row],[Date Occurred]],Table1[[#This Row],[Date Returned]],"d")</f>
        <v>0</v>
      </c>
      <c r="T325">
        <v>33</v>
      </c>
      <c r="U325" s="5">
        <v>270.59999999999997</v>
      </c>
      <c r="V325" s="5">
        <v>9.9</v>
      </c>
      <c r="W325" s="5">
        <v>52.800000000000004</v>
      </c>
      <c r="X325" s="5">
        <v>3.3000000000000003</v>
      </c>
      <c r="Y325" s="5">
        <v>26.400000000000002</v>
      </c>
      <c r="Z325" s="5">
        <v>6.6000000000000005</v>
      </c>
      <c r="AA325" s="5">
        <v>9.9</v>
      </c>
      <c r="AB325" s="5">
        <v>9.9</v>
      </c>
      <c r="AC325" s="5">
        <v>26.400000000000002</v>
      </c>
      <c r="AD325" s="5">
        <v>3.3000000000000003</v>
      </c>
      <c r="AE325" s="5">
        <v>36.300000000000004</v>
      </c>
      <c r="AF325" s="5">
        <v>39.6</v>
      </c>
      <c r="AG325" s="5">
        <v>13.200000000000001</v>
      </c>
      <c r="AH325" s="5">
        <v>6.6000000000000005</v>
      </c>
      <c r="AI325" s="5">
        <v>13.200000000000001</v>
      </c>
      <c r="AJ325" s="5">
        <v>29.7</v>
      </c>
      <c r="AK325">
        <v>1985</v>
      </c>
      <c r="AL325" t="s">
        <v>653</v>
      </c>
      <c r="AM325" s="1">
        <v>31235</v>
      </c>
      <c r="AN325">
        <v>198</v>
      </c>
      <c r="AO325">
        <v>220</v>
      </c>
      <c r="AP325" t="s">
        <v>496</v>
      </c>
    </row>
    <row r="326" spans="1:42" x14ac:dyDescent="0.35">
      <c r="A326" t="s">
        <v>565</v>
      </c>
      <c r="B326" t="s">
        <v>643</v>
      </c>
      <c r="C326" t="s">
        <v>507</v>
      </c>
      <c r="D326">
        <v>2015</v>
      </c>
      <c r="E326">
        <v>6</v>
      </c>
      <c r="F326">
        <v>1</v>
      </c>
      <c r="G326">
        <v>5</v>
      </c>
      <c r="H326">
        <f>Table1[[#This Row],[Games Before Injury]]*Table1[[#This Row],[Minutes per Game]]</f>
        <v>1205.3999999999999</v>
      </c>
      <c r="I326">
        <v>82</v>
      </c>
      <c r="J326">
        <f>Table1[[#This Row],[Minutes]]/Table1[[#This Row],[Games Played]]</f>
        <v>14.699999999999998</v>
      </c>
      <c r="K326">
        <v>0</v>
      </c>
      <c r="L326">
        <v>0</v>
      </c>
      <c r="M326" s="1">
        <v>42304</v>
      </c>
      <c r="N326" s="1">
        <v>42540</v>
      </c>
      <c r="O326">
        <v>4</v>
      </c>
      <c r="P326">
        <f>Table1[[#This Row],[Season Year]]-Table1[[#This Row],[Birth Year]]</f>
        <v>30</v>
      </c>
      <c r="Q326" t="s">
        <v>501</v>
      </c>
      <c r="R326" t="s">
        <v>501</v>
      </c>
      <c r="S326">
        <f>DATEDIF(Table1[[#This Row],[Date Occurred]],Table1[[#This Row],[Date Returned]],"d")</f>
        <v>0</v>
      </c>
      <c r="T326">
        <v>72</v>
      </c>
      <c r="U326" s="5">
        <v>1058.3999999999999</v>
      </c>
      <c r="V326" s="5">
        <v>108</v>
      </c>
      <c r="W326" s="5">
        <v>259.2</v>
      </c>
      <c r="X326" s="5">
        <v>64.8</v>
      </c>
      <c r="Y326" s="5">
        <v>158.4</v>
      </c>
      <c r="Z326" s="5">
        <v>21.599999999999998</v>
      </c>
      <c r="AA326" s="5">
        <v>28.8</v>
      </c>
      <c r="AB326" s="5">
        <v>36</v>
      </c>
      <c r="AC326" s="5">
        <v>57.6</v>
      </c>
      <c r="AD326" s="5">
        <v>21.599999999999998</v>
      </c>
      <c r="AE326" s="5">
        <v>158.4</v>
      </c>
      <c r="AF326" s="5">
        <v>180</v>
      </c>
      <c r="AG326" s="5">
        <v>57.6</v>
      </c>
      <c r="AH326" s="5">
        <v>21.599999999999998</v>
      </c>
      <c r="AI326" s="5">
        <v>21.599999999999998</v>
      </c>
      <c r="AJ326" s="5">
        <v>302.40000000000003</v>
      </c>
      <c r="AK326">
        <v>1985</v>
      </c>
      <c r="AL326" t="s">
        <v>653</v>
      </c>
      <c r="AM326" s="1">
        <v>31235</v>
      </c>
      <c r="AN326">
        <v>198</v>
      </c>
      <c r="AO326">
        <v>220</v>
      </c>
      <c r="AP326" t="s">
        <v>496</v>
      </c>
    </row>
    <row r="327" spans="1:42" x14ac:dyDescent="0.35">
      <c r="A327" t="s">
        <v>565</v>
      </c>
      <c r="B327" t="s">
        <v>643</v>
      </c>
      <c r="C327" t="s">
        <v>508</v>
      </c>
      <c r="D327">
        <v>2016</v>
      </c>
      <c r="E327">
        <v>7</v>
      </c>
      <c r="F327">
        <v>1</v>
      </c>
      <c r="G327">
        <v>6</v>
      </c>
      <c r="H327">
        <f>Table1[[#This Row],[Games Before Injury]]*Table1[[#This Row],[Minutes per Game]]</f>
        <v>1795.8</v>
      </c>
      <c r="I327">
        <v>82</v>
      </c>
      <c r="J327">
        <f>Table1[[#This Row],[Minutes]]/Table1[[#This Row],[Games Played]]</f>
        <v>21.9</v>
      </c>
      <c r="K327">
        <v>0</v>
      </c>
      <c r="L327">
        <v>0</v>
      </c>
      <c r="M327" s="1">
        <v>42668</v>
      </c>
      <c r="N327" s="1">
        <v>42898</v>
      </c>
      <c r="O327">
        <v>3</v>
      </c>
      <c r="P327">
        <f>Table1[[#This Row],[Season Year]]-Table1[[#This Row],[Birth Year]]</f>
        <v>31</v>
      </c>
      <c r="Q327" t="s">
        <v>501</v>
      </c>
      <c r="R327" t="s">
        <v>501</v>
      </c>
      <c r="S327">
        <f>DATEDIF(Table1[[#This Row],[Date Occurred]],Table1[[#This Row],[Date Returned]],"d")</f>
        <v>0</v>
      </c>
      <c r="T327">
        <v>47</v>
      </c>
      <c r="U327" s="5">
        <v>1029.3</v>
      </c>
      <c r="V327" s="5">
        <v>70.5</v>
      </c>
      <c r="W327" s="5">
        <v>188</v>
      </c>
      <c r="X327" s="5">
        <v>42.300000000000004</v>
      </c>
      <c r="Y327" s="5">
        <v>112.8</v>
      </c>
      <c r="Z327" s="5">
        <v>14.1</v>
      </c>
      <c r="AA327" s="5">
        <v>18.8</v>
      </c>
      <c r="AB327" s="5">
        <v>28.2</v>
      </c>
      <c r="AC327" s="5">
        <v>42.300000000000004</v>
      </c>
      <c r="AD327" s="5">
        <v>14.1</v>
      </c>
      <c r="AE327" s="5">
        <v>84.600000000000009</v>
      </c>
      <c r="AF327" s="5">
        <v>98.7</v>
      </c>
      <c r="AG327" s="5">
        <v>47</v>
      </c>
      <c r="AH327" s="5">
        <v>23.5</v>
      </c>
      <c r="AI327" s="5">
        <v>23.5</v>
      </c>
      <c r="AJ327" s="5">
        <v>197.4</v>
      </c>
      <c r="AK327">
        <v>1985</v>
      </c>
      <c r="AL327" t="s">
        <v>653</v>
      </c>
      <c r="AM327" s="1">
        <v>31235</v>
      </c>
      <c r="AN327">
        <v>198</v>
      </c>
      <c r="AO327">
        <v>220</v>
      </c>
      <c r="AP327" t="s">
        <v>496</v>
      </c>
    </row>
    <row r="328" spans="1:42" x14ac:dyDescent="0.35">
      <c r="A328" t="s">
        <v>565</v>
      </c>
      <c r="B328" t="s">
        <v>643</v>
      </c>
      <c r="C328" t="s">
        <v>505</v>
      </c>
      <c r="D328">
        <v>2013</v>
      </c>
      <c r="E328">
        <v>4</v>
      </c>
      <c r="F328">
        <v>1</v>
      </c>
      <c r="G328">
        <v>3</v>
      </c>
      <c r="H328">
        <f>Table1[[#This Row],[Games Before Injury]]*Table1[[#This Row],[Minutes per Game]]</f>
        <v>902</v>
      </c>
      <c r="I328">
        <v>82</v>
      </c>
      <c r="J328">
        <f>Table1[[#This Row],[Minutes]]/Table1[[#This Row],[Games Played]]</f>
        <v>11</v>
      </c>
      <c r="K328">
        <v>0</v>
      </c>
      <c r="L328">
        <v>0</v>
      </c>
      <c r="M328" s="1">
        <v>41576</v>
      </c>
      <c r="N328" s="1">
        <v>41805</v>
      </c>
      <c r="O328">
        <v>1</v>
      </c>
      <c r="P328">
        <f>Table1[[#This Row],[Season Year]]-Table1[[#This Row],[Birth Year]]</f>
        <v>28</v>
      </c>
      <c r="Q328" t="s">
        <v>501</v>
      </c>
      <c r="R328" t="s">
        <v>501</v>
      </c>
      <c r="S328">
        <f>DATEDIF(Table1[[#This Row],[Date Occurred]],Table1[[#This Row],[Date Returned]],"d")</f>
        <v>0</v>
      </c>
      <c r="T328">
        <v>38</v>
      </c>
      <c r="U328" s="5">
        <v>418</v>
      </c>
      <c r="V328" s="5">
        <v>30.400000000000002</v>
      </c>
      <c r="W328" s="5">
        <v>91.2</v>
      </c>
      <c r="X328" s="5">
        <v>15.200000000000001</v>
      </c>
      <c r="Y328" s="5">
        <v>45.6</v>
      </c>
      <c r="Z328" s="5">
        <v>3.8000000000000003</v>
      </c>
      <c r="AA328" s="5">
        <v>3.8000000000000003</v>
      </c>
      <c r="AB328" s="5">
        <v>19</v>
      </c>
      <c r="AC328" s="5">
        <v>30.400000000000002</v>
      </c>
      <c r="AD328" s="5">
        <v>3.8000000000000003</v>
      </c>
      <c r="AE328" s="5">
        <v>38</v>
      </c>
      <c r="AF328" s="5">
        <v>45.6</v>
      </c>
      <c r="AG328" s="5">
        <v>22.8</v>
      </c>
      <c r="AH328" s="5">
        <v>3.8000000000000003</v>
      </c>
      <c r="AI328" s="5">
        <v>7.6000000000000005</v>
      </c>
      <c r="AJ328" s="5">
        <v>79.8</v>
      </c>
      <c r="AK328">
        <v>1985</v>
      </c>
      <c r="AL328" t="s">
        <v>653</v>
      </c>
      <c r="AM328" s="1">
        <v>31235</v>
      </c>
      <c r="AN328">
        <v>198</v>
      </c>
      <c r="AO328">
        <v>220</v>
      </c>
      <c r="AP328" t="s">
        <v>496</v>
      </c>
    </row>
    <row r="329" spans="1:42" x14ac:dyDescent="0.35">
      <c r="A329" t="s">
        <v>565</v>
      </c>
      <c r="B329" t="s">
        <v>643</v>
      </c>
      <c r="C329" t="s">
        <v>503</v>
      </c>
      <c r="D329">
        <v>2011</v>
      </c>
      <c r="E329">
        <v>2</v>
      </c>
      <c r="F329">
        <v>1</v>
      </c>
      <c r="G329">
        <v>4</v>
      </c>
      <c r="H329">
        <f>Table1[[#This Row],[Games Before Injury]]*Table1[[#This Row],[Minutes per Game]]</f>
        <v>1742.3999999999999</v>
      </c>
      <c r="I329">
        <f>66</f>
        <v>66</v>
      </c>
      <c r="J329" s="4">
        <f>Table1[[#This Row],[Minutes]]/Table1[[#This Row],[Games Played]]</f>
        <v>26.4</v>
      </c>
      <c r="K329">
        <v>0</v>
      </c>
      <c r="L329">
        <v>0</v>
      </c>
      <c r="M329" s="1">
        <v>40902</v>
      </c>
      <c r="N329" s="1">
        <v>41081</v>
      </c>
      <c r="O329">
        <v>1</v>
      </c>
      <c r="P329">
        <f>Table1[[#This Row],[Season Year]]-Table1[[#This Row],[Birth Year]]</f>
        <v>26</v>
      </c>
      <c r="Q329" t="s">
        <v>501</v>
      </c>
      <c r="R329" t="s">
        <v>501</v>
      </c>
      <c r="S329">
        <f>DATEDIF(Table1[[#This Row],[Date Occurred]],Table1[[#This Row],[Date Returned]],"d")</f>
        <v>0</v>
      </c>
      <c r="T329">
        <v>65</v>
      </c>
      <c r="U329" s="5">
        <v>1716</v>
      </c>
      <c r="V329" s="5">
        <v>234</v>
      </c>
      <c r="W329" s="5">
        <v>468</v>
      </c>
      <c r="X329" s="5">
        <v>97.5</v>
      </c>
      <c r="Y329" s="5">
        <v>221</v>
      </c>
      <c r="Z329" s="5">
        <v>65</v>
      </c>
      <c r="AA329" s="5">
        <v>84.5</v>
      </c>
      <c r="AB329" s="5">
        <v>65</v>
      </c>
      <c r="AC329" s="5">
        <v>65</v>
      </c>
      <c r="AD329" s="5">
        <v>32.5</v>
      </c>
      <c r="AE329" s="5">
        <v>221</v>
      </c>
      <c r="AF329" s="5">
        <v>253.5</v>
      </c>
      <c r="AG329" s="5">
        <v>91</v>
      </c>
      <c r="AH329" s="5">
        <v>32.5</v>
      </c>
      <c r="AI329" s="5">
        <v>58.5</v>
      </c>
      <c r="AJ329" s="5">
        <v>637</v>
      </c>
      <c r="AK329">
        <v>1985</v>
      </c>
      <c r="AL329" t="s">
        <v>653</v>
      </c>
      <c r="AM329" s="1">
        <v>31235</v>
      </c>
      <c r="AN329">
        <v>198</v>
      </c>
      <c r="AO329">
        <v>220</v>
      </c>
      <c r="AP329" t="s">
        <v>496</v>
      </c>
    </row>
    <row r="330" spans="1:42" x14ac:dyDescent="0.35">
      <c r="A330" t="s">
        <v>594</v>
      </c>
      <c r="B330" t="s">
        <v>643</v>
      </c>
      <c r="C330" t="s">
        <v>504</v>
      </c>
      <c r="D330">
        <v>2012</v>
      </c>
      <c r="E330">
        <v>3</v>
      </c>
      <c r="F330">
        <v>1</v>
      </c>
      <c r="G330">
        <v>1</v>
      </c>
      <c r="H330">
        <f>Table1[[#This Row],[Games Before Injury]]*Table1[[#This Row],[Minutes per Game]]</f>
        <v>1394</v>
      </c>
      <c r="I330">
        <v>82</v>
      </c>
      <c r="J330">
        <f>Table1[[#This Row],[Minutes]]/Table1[[#This Row],[Games Played]]</f>
        <v>17</v>
      </c>
      <c r="K330">
        <v>0</v>
      </c>
      <c r="L330">
        <v>0</v>
      </c>
      <c r="M330" s="1">
        <v>41212</v>
      </c>
      <c r="N330" s="1">
        <v>41445</v>
      </c>
      <c r="O330">
        <v>1</v>
      </c>
      <c r="P330">
        <f>Table1[[#This Row],[Season Year]]-Table1[[#This Row],[Birth Year]]</f>
        <v>27</v>
      </c>
      <c r="Q330" t="s">
        <v>501</v>
      </c>
      <c r="R330" t="s">
        <v>501</v>
      </c>
      <c r="S330">
        <f>DATEDIF(Table1[[#This Row],[Date Occurred]],Table1[[#This Row],[Date Returned]],"d")</f>
        <v>0</v>
      </c>
      <c r="T330">
        <v>78</v>
      </c>
      <c r="U330" s="5">
        <v>1326</v>
      </c>
      <c r="V330" s="5">
        <f>576/Table1[[#This Row],[Games Played]]</f>
        <v>7.384615384615385</v>
      </c>
      <c r="W330" s="5">
        <v>514.79999999999995</v>
      </c>
      <c r="X330" s="5">
        <v>62.400000000000006</v>
      </c>
      <c r="Y330" s="5">
        <v>156</v>
      </c>
      <c r="Z330" s="5">
        <v>70.2</v>
      </c>
      <c r="AA330" s="5">
        <v>78</v>
      </c>
      <c r="AB330" s="5">
        <v>70.2</v>
      </c>
      <c r="AC330" s="5">
        <v>109.19999999999999</v>
      </c>
      <c r="AD330" s="5">
        <v>15.600000000000001</v>
      </c>
      <c r="AE330" s="5">
        <v>78</v>
      </c>
      <c r="AF330" s="5">
        <v>93.6</v>
      </c>
      <c r="AG330" s="5">
        <v>218.39999999999998</v>
      </c>
      <c r="AH330" s="5">
        <v>39</v>
      </c>
      <c r="AI330" s="5">
        <v>0</v>
      </c>
      <c r="AJ330" s="5">
        <v>553.79999999999995</v>
      </c>
      <c r="AK330">
        <v>1985</v>
      </c>
      <c r="AL330" t="s">
        <v>485</v>
      </c>
      <c r="AM330" s="1">
        <v>31384</v>
      </c>
      <c r="AN330">
        <v>185</v>
      </c>
      <c r="AO330">
        <v>173</v>
      </c>
      <c r="AP330" t="s">
        <v>497</v>
      </c>
    </row>
    <row r="331" spans="1:42" x14ac:dyDescent="0.35">
      <c r="A331" t="s">
        <v>594</v>
      </c>
      <c r="B331" t="s">
        <v>643</v>
      </c>
      <c r="C331" t="s">
        <v>506</v>
      </c>
      <c r="D331">
        <v>2014</v>
      </c>
      <c r="E331">
        <v>5</v>
      </c>
      <c r="F331">
        <v>1</v>
      </c>
      <c r="G331">
        <v>3</v>
      </c>
      <c r="H331">
        <f>Table1[[#This Row],[Games Before Injury]]*Table1[[#This Row],[Minutes per Game]]</f>
        <v>1517</v>
      </c>
      <c r="I331">
        <v>82</v>
      </c>
      <c r="J331">
        <f>Table1[[#This Row],[Minutes]]/Table1[[#This Row],[Games Played]]</f>
        <v>18.5</v>
      </c>
      <c r="K331">
        <v>0</v>
      </c>
      <c r="L331">
        <v>0</v>
      </c>
      <c r="M331" s="1">
        <v>41940</v>
      </c>
      <c r="N331" s="1">
        <v>42171</v>
      </c>
      <c r="O331">
        <v>1</v>
      </c>
      <c r="P331">
        <f>Table1[[#This Row],[Season Year]]-Table1[[#This Row],[Birth Year]]</f>
        <v>29</v>
      </c>
      <c r="Q331" t="s">
        <v>501</v>
      </c>
      <c r="R331" t="s">
        <v>501</v>
      </c>
      <c r="S331">
        <f>DATEDIF(Table1[[#This Row],[Date Occurred]],Table1[[#This Row],[Date Returned]],"d")</f>
        <v>0</v>
      </c>
      <c r="T331">
        <v>72</v>
      </c>
      <c r="U331" s="5">
        <v>1332</v>
      </c>
      <c r="V331" s="5">
        <v>172.79999999999998</v>
      </c>
      <c r="W331" s="5">
        <v>453.59999999999997</v>
      </c>
      <c r="X331" s="5">
        <v>64.8</v>
      </c>
      <c r="Y331" s="5">
        <v>194.4</v>
      </c>
      <c r="Z331" s="5">
        <v>64.8</v>
      </c>
      <c r="AA331" s="5">
        <v>72</v>
      </c>
      <c r="AB331" s="5">
        <v>57.6</v>
      </c>
      <c r="AC331" s="5">
        <v>72</v>
      </c>
      <c r="AD331" s="5">
        <v>14.4</v>
      </c>
      <c r="AE331" s="5">
        <v>93.600000000000009</v>
      </c>
      <c r="AF331" s="5">
        <v>108</v>
      </c>
      <c r="AG331" s="5">
        <v>165.6</v>
      </c>
      <c r="AH331" s="5">
        <v>36</v>
      </c>
      <c r="AI331" s="5">
        <v>7.2</v>
      </c>
      <c r="AJ331" s="5">
        <v>482.40000000000003</v>
      </c>
      <c r="AK331">
        <v>1985</v>
      </c>
      <c r="AL331" t="s">
        <v>485</v>
      </c>
      <c r="AM331" s="1">
        <v>31384</v>
      </c>
      <c r="AN331">
        <v>185</v>
      </c>
      <c r="AO331">
        <v>173</v>
      </c>
      <c r="AP331" t="s">
        <v>497</v>
      </c>
    </row>
    <row r="332" spans="1:42" x14ac:dyDescent="0.35">
      <c r="A332" t="s">
        <v>594</v>
      </c>
      <c r="B332" t="s">
        <v>643</v>
      </c>
      <c r="C332" t="s">
        <v>507</v>
      </c>
      <c r="D332">
        <v>2015</v>
      </c>
      <c r="E332">
        <v>6</v>
      </c>
      <c r="F332">
        <v>1</v>
      </c>
      <c r="G332">
        <v>4</v>
      </c>
      <c r="H332">
        <f>Table1[[#This Row],[Games Before Injury]]*Table1[[#This Row],[Minutes per Game]]</f>
        <v>754.4</v>
      </c>
      <c r="I332">
        <v>82</v>
      </c>
      <c r="J332">
        <f>Table1[[#This Row],[Minutes]]/Table1[[#This Row],[Games Played]]</f>
        <v>9.1999999999999993</v>
      </c>
      <c r="K332">
        <v>0</v>
      </c>
      <c r="L332">
        <v>0</v>
      </c>
      <c r="M332" s="1">
        <v>42304</v>
      </c>
      <c r="N332" s="1">
        <v>42540</v>
      </c>
      <c r="O332">
        <v>1</v>
      </c>
      <c r="P332">
        <f>Table1[[#This Row],[Season Year]]-Table1[[#This Row],[Birth Year]]</f>
        <v>30</v>
      </c>
      <c r="Q332" t="s">
        <v>501</v>
      </c>
      <c r="R332" t="s">
        <v>501</v>
      </c>
      <c r="S332">
        <f>DATEDIF(Table1[[#This Row],[Date Occurred]],Table1[[#This Row],[Date Returned]],"d")</f>
        <v>0</v>
      </c>
      <c r="T332">
        <v>51</v>
      </c>
      <c r="U332" s="5">
        <v>469.2</v>
      </c>
      <c r="V332" s="5">
        <v>76.5</v>
      </c>
      <c r="W332" s="5">
        <v>163.20000000000002</v>
      </c>
      <c r="X332" s="5">
        <v>15.299999999999999</v>
      </c>
      <c r="Y332" s="5">
        <v>40.800000000000004</v>
      </c>
      <c r="Z332" s="5">
        <v>40.800000000000004</v>
      </c>
      <c r="AA332" s="5">
        <v>45.9</v>
      </c>
      <c r="AB332" s="5">
        <v>25.5</v>
      </c>
      <c r="AC332" s="5">
        <v>35.699999999999996</v>
      </c>
      <c r="AD332" s="5">
        <v>5.1000000000000005</v>
      </c>
      <c r="AE332" s="5">
        <v>35.699999999999996</v>
      </c>
      <c r="AF332" s="5">
        <v>40.800000000000004</v>
      </c>
      <c r="AG332" s="5">
        <v>56.1</v>
      </c>
      <c r="AH332" s="5">
        <v>10.200000000000001</v>
      </c>
      <c r="AI332" s="5">
        <v>0</v>
      </c>
      <c r="AJ332" s="5">
        <v>204</v>
      </c>
      <c r="AK332">
        <v>1985</v>
      </c>
      <c r="AL332" t="s">
        <v>485</v>
      </c>
      <c r="AM332" s="1">
        <v>31384</v>
      </c>
      <c r="AN332">
        <v>185</v>
      </c>
      <c r="AO332">
        <v>173</v>
      </c>
      <c r="AP332" t="s">
        <v>497</v>
      </c>
    </row>
    <row r="333" spans="1:42" x14ac:dyDescent="0.35">
      <c r="A333" t="s">
        <v>594</v>
      </c>
      <c r="B333" t="s">
        <v>643</v>
      </c>
      <c r="C333" t="s">
        <v>508</v>
      </c>
      <c r="D333">
        <v>2016</v>
      </c>
      <c r="E333">
        <v>7</v>
      </c>
      <c r="F333">
        <v>1</v>
      </c>
      <c r="G333">
        <v>5</v>
      </c>
      <c r="H333">
        <f>Table1[[#This Row],[Games Before Injury]]*Table1[[#This Row],[Minutes per Game]]</f>
        <v>828.19999999999993</v>
      </c>
      <c r="I333">
        <v>82</v>
      </c>
      <c r="J333">
        <f>Table1[[#This Row],[Minutes]]/Table1[[#This Row],[Games Played]]</f>
        <v>10.1</v>
      </c>
      <c r="K333">
        <v>0</v>
      </c>
      <c r="L333">
        <v>0</v>
      </c>
      <c r="M333" s="1">
        <v>42668</v>
      </c>
      <c r="N333" s="1">
        <v>42898</v>
      </c>
      <c r="O333">
        <v>2</v>
      </c>
      <c r="P333">
        <f>Table1[[#This Row],[Season Year]]-Table1[[#This Row],[Birth Year]]</f>
        <v>31</v>
      </c>
      <c r="Q333" t="s">
        <v>501</v>
      </c>
      <c r="R333" t="s">
        <v>501</v>
      </c>
      <c r="S333">
        <f>DATEDIF(Table1[[#This Row],[Date Occurred]],Table1[[#This Row],[Date Returned]],"d")</f>
        <v>0</v>
      </c>
      <c r="T333">
        <v>41</v>
      </c>
      <c r="U333" s="5">
        <v>414.09999999999997</v>
      </c>
      <c r="V333" s="5">
        <v>45.1</v>
      </c>
      <c r="W333" s="5">
        <v>123</v>
      </c>
      <c r="X333" s="5">
        <v>16.400000000000002</v>
      </c>
      <c r="Y333" s="5">
        <v>45.1</v>
      </c>
      <c r="Z333" s="5">
        <v>32.800000000000004</v>
      </c>
      <c r="AA333" s="5">
        <v>41</v>
      </c>
      <c r="AB333" s="5">
        <v>24.599999999999998</v>
      </c>
      <c r="AC333" s="5">
        <v>16.400000000000002</v>
      </c>
      <c r="AD333" s="5">
        <v>4.1000000000000005</v>
      </c>
      <c r="AE333" s="5">
        <v>32.800000000000004</v>
      </c>
      <c r="AF333" s="5">
        <v>41</v>
      </c>
      <c r="AG333" s="5">
        <v>53.300000000000004</v>
      </c>
      <c r="AH333" s="5">
        <v>8.2000000000000011</v>
      </c>
      <c r="AI333" s="5">
        <v>0</v>
      </c>
      <c r="AJ333" s="5">
        <v>123</v>
      </c>
      <c r="AK333">
        <v>1985</v>
      </c>
      <c r="AL333" t="s">
        <v>485</v>
      </c>
      <c r="AM333" s="1">
        <v>31384</v>
      </c>
      <c r="AN333">
        <v>185</v>
      </c>
      <c r="AO333">
        <v>173</v>
      </c>
      <c r="AP333" t="s">
        <v>497</v>
      </c>
    </row>
    <row r="334" spans="1:42" x14ac:dyDescent="0.35">
      <c r="A334" t="s">
        <v>594</v>
      </c>
      <c r="B334" t="s">
        <v>643</v>
      </c>
      <c r="C334" t="s">
        <v>505</v>
      </c>
      <c r="D334">
        <v>2013</v>
      </c>
      <c r="E334">
        <v>4</v>
      </c>
      <c r="F334">
        <v>1</v>
      </c>
      <c r="G334">
        <v>2</v>
      </c>
      <c r="H334">
        <f>Table1[[#This Row],[Games Before Injury]]*Table1[[#This Row],[Minutes per Game]]</f>
        <v>1902.3999999999999</v>
      </c>
      <c r="I334">
        <v>82</v>
      </c>
      <c r="J334">
        <f>Table1[[#This Row],[Minutes]]/Table1[[#This Row],[Games Played]]</f>
        <v>23.2</v>
      </c>
      <c r="K334">
        <v>0</v>
      </c>
      <c r="L334">
        <v>0</v>
      </c>
      <c r="M334" s="1">
        <v>41576</v>
      </c>
      <c r="N334" s="1">
        <v>41805</v>
      </c>
      <c r="O334">
        <v>2</v>
      </c>
      <c r="P334">
        <f>Table1[[#This Row],[Season Year]]-Table1[[#This Row],[Birth Year]]</f>
        <v>28</v>
      </c>
      <c r="Q334" t="s">
        <v>501</v>
      </c>
      <c r="R334" t="s">
        <v>501</v>
      </c>
      <c r="S334">
        <f>DATEDIF(Table1[[#This Row],[Date Occurred]],Table1[[#This Row],[Date Returned]],"d")</f>
        <v>0</v>
      </c>
      <c r="T334">
        <v>72</v>
      </c>
      <c r="U334" s="5">
        <v>1670.3999999999999</v>
      </c>
      <c r="V334" s="5">
        <v>244.79999999999998</v>
      </c>
      <c r="W334" s="5">
        <v>583.19999999999993</v>
      </c>
      <c r="X334" s="5">
        <v>64.8</v>
      </c>
      <c r="Y334" s="5">
        <v>180</v>
      </c>
      <c r="Z334" s="5">
        <v>122.39999999999999</v>
      </c>
      <c r="AA334" s="5">
        <v>129.6</v>
      </c>
      <c r="AB334" s="5">
        <v>93.600000000000009</v>
      </c>
      <c r="AC334" s="5">
        <v>129.6</v>
      </c>
      <c r="AD334" s="5">
        <v>14.4</v>
      </c>
      <c r="AE334" s="5">
        <v>122.39999999999999</v>
      </c>
      <c r="AF334" s="5">
        <v>136.79999999999998</v>
      </c>
      <c r="AG334" s="5">
        <v>237.6</v>
      </c>
      <c r="AH334" s="5">
        <v>43.199999999999996</v>
      </c>
      <c r="AI334" s="5">
        <v>7.2</v>
      </c>
      <c r="AJ334" s="5">
        <v>676.80000000000007</v>
      </c>
      <c r="AK334">
        <v>1985</v>
      </c>
      <c r="AL334" t="s">
        <v>485</v>
      </c>
      <c r="AM334" s="1">
        <v>31384</v>
      </c>
      <c r="AN334">
        <v>185</v>
      </c>
      <c r="AO334">
        <v>173</v>
      </c>
      <c r="AP334" t="s">
        <v>497</v>
      </c>
    </row>
    <row r="335" spans="1:42" x14ac:dyDescent="0.35">
      <c r="A335" t="s">
        <v>135</v>
      </c>
      <c r="B335" t="s">
        <v>137</v>
      </c>
      <c r="C335" s="1" t="s">
        <v>504</v>
      </c>
      <c r="D335">
        <v>0</v>
      </c>
      <c r="E335">
        <v>3</v>
      </c>
      <c r="F335">
        <v>1</v>
      </c>
      <c r="G335">
        <v>5</v>
      </c>
      <c r="H335">
        <f>Table1[[#This Row],[Games Before Injury]]*Table1[[#This Row],[Minutes per Game]]</f>
        <v>2040.2405405405407</v>
      </c>
      <c r="I335">
        <v>67</v>
      </c>
      <c r="J335">
        <f>Table1[[#This Row],[Minutes]]/Table1[[#This Row],[Games Played]]</f>
        <v>30.451351351351352</v>
      </c>
      <c r="K335" s="1">
        <v>41444</v>
      </c>
      <c r="L335">
        <v>-1</v>
      </c>
      <c r="M335" s="1">
        <v>41212</v>
      </c>
      <c r="N335" s="1">
        <v>41445</v>
      </c>
      <c r="O335">
        <v>2</v>
      </c>
      <c r="P335">
        <f>2012-Table1[[#This Row],[Birth Year]]</f>
        <v>24</v>
      </c>
      <c r="Q335" t="s">
        <v>62</v>
      </c>
      <c r="R335" t="s">
        <v>9</v>
      </c>
      <c r="S335">
        <f>DATEDIF(Table1[[#This Row],[Date Occurred]],Table1[[#This Row],[Season End Date]],"d")</f>
        <v>1</v>
      </c>
      <c r="T335">
        <v>74</v>
      </c>
      <c r="U335" s="5">
        <v>2253.4</v>
      </c>
      <c r="V335" s="5">
        <f>576/Table1[[#This Row],[Games Played]]</f>
        <v>7.7837837837837842</v>
      </c>
      <c r="W335" s="5">
        <v>1094</v>
      </c>
      <c r="X335" s="5">
        <v>0</v>
      </c>
      <c r="Y335" s="5">
        <v>1</v>
      </c>
      <c r="Z335" s="5">
        <v>297</v>
      </c>
      <c r="AA335" s="5">
        <v>392</v>
      </c>
      <c r="AB335" s="5">
        <v>131</v>
      </c>
      <c r="AC335" s="5">
        <v>152</v>
      </c>
      <c r="AD335" s="5">
        <v>208</v>
      </c>
      <c r="AE335" s="5">
        <v>304</v>
      </c>
      <c r="AF335" s="5">
        <v>512</v>
      </c>
      <c r="AG335" s="5">
        <v>70</v>
      </c>
      <c r="AH335" s="5">
        <v>33</v>
      </c>
      <c r="AI335" s="5">
        <v>154</v>
      </c>
      <c r="AJ335" s="5">
        <v>1437</v>
      </c>
      <c r="AK335">
        <v>1988</v>
      </c>
      <c r="AL335" t="s">
        <v>489</v>
      </c>
      <c r="AM335" s="1">
        <v>32234</v>
      </c>
      <c r="AN335">
        <v>213</v>
      </c>
      <c r="AO335">
        <v>270</v>
      </c>
      <c r="AP335" t="s">
        <v>499</v>
      </c>
    </row>
    <row r="336" spans="1:42" x14ac:dyDescent="0.35">
      <c r="A336" t="s">
        <v>135</v>
      </c>
      <c r="B336" t="s">
        <v>136</v>
      </c>
      <c r="C336" s="1" t="s">
        <v>504</v>
      </c>
      <c r="D336">
        <v>0</v>
      </c>
      <c r="E336">
        <v>3</v>
      </c>
      <c r="F336">
        <v>0</v>
      </c>
      <c r="G336">
        <v>5</v>
      </c>
      <c r="H336">
        <f>Table1[[#This Row],[Games Before Injury]]*Table1[[#This Row],[Minutes per Game]]</f>
        <v>426.31891891891894</v>
      </c>
      <c r="I336">
        <v>14</v>
      </c>
      <c r="J336">
        <f>Table1[[#This Row],[Minutes]]/Table1[[#This Row],[Games Played]]</f>
        <v>30.451351351351352</v>
      </c>
      <c r="K336" s="1">
        <v>41243</v>
      </c>
      <c r="L336" s="1">
        <v>41257</v>
      </c>
      <c r="M336" s="1">
        <v>41212</v>
      </c>
      <c r="N336" s="1">
        <v>41445</v>
      </c>
      <c r="O336">
        <v>1</v>
      </c>
      <c r="P336">
        <f>DATEDIF(Table1[[#This Row],[Birth Date]],Table1[[#This Row],[Date Returned]],"y")</f>
        <v>24</v>
      </c>
      <c r="Q336" t="s">
        <v>501</v>
      </c>
      <c r="R336" t="s">
        <v>9</v>
      </c>
      <c r="S336">
        <f>DATEDIF(Table1[[#This Row],[Date Occurred]],Table1[[#This Row],[Date Returned]],"d")</f>
        <v>14</v>
      </c>
      <c r="T336">
        <v>74</v>
      </c>
      <c r="U336" s="5">
        <v>2253.4</v>
      </c>
      <c r="V336" s="5">
        <f>576/Table1[[#This Row],[Games Played]]</f>
        <v>7.7837837837837842</v>
      </c>
      <c r="W336" s="5">
        <v>1094</v>
      </c>
      <c r="X336" s="5">
        <v>0</v>
      </c>
      <c r="Y336" s="5">
        <v>1</v>
      </c>
      <c r="Z336" s="5">
        <v>297</v>
      </c>
      <c r="AA336" s="5">
        <v>392</v>
      </c>
      <c r="AB336" s="5">
        <v>131</v>
      </c>
      <c r="AC336" s="5">
        <v>152</v>
      </c>
      <c r="AD336" s="5">
        <v>208</v>
      </c>
      <c r="AE336" s="5">
        <v>304</v>
      </c>
      <c r="AF336" s="5">
        <v>512</v>
      </c>
      <c r="AG336" s="5">
        <v>70</v>
      </c>
      <c r="AH336" s="5">
        <v>33</v>
      </c>
      <c r="AI336" s="5">
        <v>154</v>
      </c>
      <c r="AJ336" s="5">
        <v>1437</v>
      </c>
      <c r="AK336">
        <v>1988</v>
      </c>
      <c r="AL336" t="s">
        <v>489</v>
      </c>
      <c r="AM336" s="1">
        <v>32234</v>
      </c>
      <c r="AN336">
        <v>213</v>
      </c>
      <c r="AO336">
        <v>270</v>
      </c>
      <c r="AP336" t="s">
        <v>499</v>
      </c>
    </row>
    <row r="337" spans="1:42" x14ac:dyDescent="0.35">
      <c r="A337" t="s">
        <v>135</v>
      </c>
      <c r="B337" t="s">
        <v>139</v>
      </c>
      <c r="C337" s="1" t="s">
        <v>506</v>
      </c>
      <c r="D337">
        <v>0</v>
      </c>
      <c r="E337">
        <v>5</v>
      </c>
      <c r="F337">
        <v>0</v>
      </c>
      <c r="G337">
        <v>7</v>
      </c>
      <c r="H337">
        <f>Table1[[#This Row],[Games Before Injury]]*Table1[[#This Row],[Minutes per Game]]</f>
        <v>466.73333333333335</v>
      </c>
      <c r="I337">
        <v>16</v>
      </c>
      <c r="J337">
        <f>Table1[[#This Row],[Minutes]]/Table1[[#This Row],[Games Played]]</f>
        <v>29.170833333333334</v>
      </c>
      <c r="K337" s="1">
        <v>41981</v>
      </c>
      <c r="L337" s="1">
        <v>41996</v>
      </c>
      <c r="M337" s="1">
        <v>41940</v>
      </c>
      <c r="N337" s="1">
        <v>42171</v>
      </c>
      <c r="O337">
        <v>1</v>
      </c>
      <c r="P337">
        <f>DATEDIF(Table1[[#This Row],[Birth Date]],Table1[[#This Row],[Date Returned]],"y")</f>
        <v>26</v>
      </c>
      <c r="Q337" t="s">
        <v>501</v>
      </c>
      <c r="R337" t="s">
        <v>47</v>
      </c>
      <c r="S337">
        <f>DATEDIF(Table1[[#This Row],[Date Occurred]],Table1[[#This Row],[Date Returned]],"d")</f>
        <v>15</v>
      </c>
      <c r="T337">
        <v>72</v>
      </c>
      <c r="U337" s="5">
        <v>2100.3000000000002</v>
      </c>
      <c r="V337" s="5">
        <v>506</v>
      </c>
      <c r="W337" s="5">
        <v>987</v>
      </c>
      <c r="X337" s="5">
        <v>1</v>
      </c>
      <c r="Y337" s="5">
        <v>10</v>
      </c>
      <c r="Z337" s="5">
        <v>223</v>
      </c>
      <c r="AA337" s="5">
        <v>274</v>
      </c>
      <c r="AB337" s="5">
        <v>104</v>
      </c>
      <c r="AC337" s="5">
        <v>206</v>
      </c>
      <c r="AD337" s="5">
        <v>214</v>
      </c>
      <c r="AE337" s="5">
        <v>321</v>
      </c>
      <c r="AF337" s="5">
        <v>535</v>
      </c>
      <c r="AG337" s="5">
        <v>50</v>
      </c>
      <c r="AH337" s="5">
        <v>43</v>
      </c>
      <c r="AI337" s="5">
        <v>126</v>
      </c>
      <c r="AJ337" s="5">
        <v>1236</v>
      </c>
      <c r="AK337">
        <v>1988</v>
      </c>
      <c r="AL337" t="s">
        <v>489</v>
      </c>
      <c r="AM337" s="1">
        <v>32234</v>
      </c>
      <c r="AN337">
        <v>213</v>
      </c>
      <c r="AO337">
        <v>270</v>
      </c>
      <c r="AP337" t="s">
        <v>499</v>
      </c>
    </row>
    <row r="338" spans="1:42" x14ac:dyDescent="0.35">
      <c r="A338" t="s">
        <v>135</v>
      </c>
      <c r="B338" t="s">
        <v>138</v>
      </c>
      <c r="C338" s="1" t="s">
        <v>506</v>
      </c>
      <c r="D338">
        <v>0</v>
      </c>
      <c r="E338">
        <v>5</v>
      </c>
      <c r="F338">
        <v>0</v>
      </c>
      <c r="G338">
        <v>7</v>
      </c>
      <c r="H338">
        <f>Table1[[#This Row],[Games Before Injury]]*Table1[[#This Row],[Minutes per Game]]</f>
        <v>29.170833333333334</v>
      </c>
      <c r="I338">
        <v>1</v>
      </c>
      <c r="J338">
        <f>Table1[[#This Row],[Minutes]]/Table1[[#This Row],[Games Played]]</f>
        <v>29.170833333333334</v>
      </c>
      <c r="K338" s="1">
        <v>41941</v>
      </c>
      <c r="L338" s="1">
        <v>41946</v>
      </c>
      <c r="M338" s="1">
        <v>41940</v>
      </c>
      <c r="N338" s="1">
        <v>42171</v>
      </c>
      <c r="O338">
        <v>3</v>
      </c>
      <c r="P338">
        <f>DATEDIF(Table1[[#This Row],[Birth Date]],Table1[[#This Row],[Date Returned]],"y")</f>
        <v>26</v>
      </c>
      <c r="Q338" t="s">
        <v>501</v>
      </c>
      <c r="R338" t="s">
        <v>9</v>
      </c>
      <c r="S338">
        <f>DATEDIF(Table1[[#This Row],[Date Occurred]],Table1[[#This Row],[Date Returned]],"d")</f>
        <v>5</v>
      </c>
      <c r="T338">
        <v>72</v>
      </c>
      <c r="U338" s="5">
        <v>2100.3000000000002</v>
      </c>
      <c r="V338" s="5">
        <v>506</v>
      </c>
      <c r="W338" s="5">
        <v>987</v>
      </c>
      <c r="X338" s="5">
        <v>1</v>
      </c>
      <c r="Y338" s="5">
        <v>10</v>
      </c>
      <c r="Z338" s="5">
        <v>223</v>
      </c>
      <c r="AA338" s="5">
        <v>274</v>
      </c>
      <c r="AB338" s="5">
        <v>104</v>
      </c>
      <c r="AC338" s="5">
        <v>206</v>
      </c>
      <c r="AD338" s="5">
        <v>214</v>
      </c>
      <c r="AE338" s="5">
        <v>321</v>
      </c>
      <c r="AF338" s="5">
        <v>535</v>
      </c>
      <c r="AG338" s="5">
        <v>50</v>
      </c>
      <c r="AH338" s="5">
        <v>43</v>
      </c>
      <c r="AI338" s="5">
        <v>126</v>
      </c>
      <c r="AJ338" s="5">
        <v>1236</v>
      </c>
      <c r="AK338">
        <v>1988</v>
      </c>
      <c r="AL338" t="s">
        <v>489</v>
      </c>
      <c r="AM338" s="1">
        <v>32234</v>
      </c>
      <c r="AN338">
        <v>213</v>
      </c>
      <c r="AO338">
        <v>270</v>
      </c>
      <c r="AP338" t="s">
        <v>499</v>
      </c>
    </row>
    <row r="339" spans="1:42" x14ac:dyDescent="0.35">
      <c r="A339" t="s">
        <v>135</v>
      </c>
      <c r="B339" t="s">
        <v>643</v>
      </c>
      <c r="C339" t="s">
        <v>507</v>
      </c>
      <c r="D339">
        <v>2015</v>
      </c>
      <c r="E339">
        <v>6</v>
      </c>
      <c r="F339">
        <v>1</v>
      </c>
      <c r="G339">
        <v>8</v>
      </c>
      <c r="H339">
        <f>Table1[[#This Row],[Games Before Injury]]*Table1[[#This Row],[Minutes per Game]]</f>
        <v>2763.4</v>
      </c>
      <c r="I339">
        <v>82</v>
      </c>
      <c r="J339">
        <f>Table1[[#This Row],[Minutes]]/Table1[[#This Row],[Games Played]]</f>
        <v>33.700000000000003</v>
      </c>
      <c r="K339">
        <v>0</v>
      </c>
      <c r="L339">
        <v>0</v>
      </c>
      <c r="M339" s="1">
        <v>42304</v>
      </c>
      <c r="N339" s="1">
        <v>42540</v>
      </c>
      <c r="O339">
        <v>5</v>
      </c>
      <c r="P339">
        <f>Table1[[#This Row],[Season Year]]-Table1[[#This Row],[Birth Year]]</f>
        <v>27</v>
      </c>
      <c r="Q339" t="s">
        <v>501</v>
      </c>
      <c r="R339" t="s">
        <v>501</v>
      </c>
      <c r="S339">
        <f>DATEDIF(Table1[[#This Row],[Date Occurred]],Table1[[#This Row],[Date Returned]],"d")</f>
        <v>0</v>
      </c>
      <c r="T339">
        <v>3</v>
      </c>
      <c r="U339" s="5">
        <v>101.10000000000001</v>
      </c>
      <c r="V339" s="5">
        <v>24.299999999999997</v>
      </c>
      <c r="W339" s="5">
        <v>47.400000000000006</v>
      </c>
      <c r="X339" s="5">
        <v>0</v>
      </c>
      <c r="Y339" s="5">
        <v>0.60000000000000009</v>
      </c>
      <c r="Z339" s="5">
        <v>12.899999999999999</v>
      </c>
      <c r="AA339" s="5">
        <v>16.5</v>
      </c>
      <c r="AB339" s="5">
        <v>7.1999999999999993</v>
      </c>
      <c r="AC339" s="5">
        <v>8.6999999999999993</v>
      </c>
      <c r="AD339" s="5">
        <v>8.3999999999999986</v>
      </c>
      <c r="AE339" s="5">
        <v>15.299999999999999</v>
      </c>
      <c r="AF339" s="5">
        <v>23.4</v>
      </c>
      <c r="AG339" s="5">
        <v>6</v>
      </c>
      <c r="AH339" s="5">
        <v>2.4000000000000004</v>
      </c>
      <c r="AI339" s="5">
        <v>5.0999999999999996</v>
      </c>
      <c r="AJ339" s="5">
        <v>61.800000000000004</v>
      </c>
      <c r="AK339">
        <v>1988</v>
      </c>
      <c r="AL339" t="s">
        <v>489</v>
      </c>
      <c r="AM339" s="1">
        <v>32234</v>
      </c>
      <c r="AN339">
        <v>213</v>
      </c>
      <c r="AO339">
        <v>270</v>
      </c>
      <c r="AP339" t="s">
        <v>499</v>
      </c>
    </row>
    <row r="340" spans="1:42" x14ac:dyDescent="0.35">
      <c r="A340" t="s">
        <v>135</v>
      </c>
      <c r="B340" t="s">
        <v>13</v>
      </c>
      <c r="C340" s="1" t="s">
        <v>508</v>
      </c>
      <c r="D340">
        <v>0</v>
      </c>
      <c r="E340">
        <v>7</v>
      </c>
      <c r="F340">
        <v>0</v>
      </c>
      <c r="G340">
        <v>9</v>
      </c>
      <c r="H340">
        <f>Table1[[#This Row],[Games Before Injury]]*Table1[[#This Row],[Minutes per Game]]</f>
        <v>1718.424</v>
      </c>
      <c r="I340">
        <v>58</v>
      </c>
      <c r="J340">
        <f>Table1[[#This Row],[Minutes]]/Table1[[#This Row],[Games Played]]</f>
        <v>29.628</v>
      </c>
      <c r="K340" s="1">
        <v>42803</v>
      </c>
      <c r="L340" s="1">
        <v>42806</v>
      </c>
      <c r="M340" s="1">
        <v>42668</v>
      </c>
      <c r="N340" s="1">
        <v>42898</v>
      </c>
      <c r="O340">
        <v>4</v>
      </c>
      <c r="P340">
        <f>DATEDIF(Table1[[#This Row],[Birth Date]],Table1[[#This Row],[Date Returned]],"y")</f>
        <v>28</v>
      </c>
      <c r="Q340" t="s">
        <v>32</v>
      </c>
      <c r="R340" t="s">
        <v>9</v>
      </c>
      <c r="S340">
        <f>DATEDIF(Table1[[#This Row],[Date Occurred]],Table1[[#This Row],[Date Returned]],"d")</f>
        <v>3</v>
      </c>
      <c r="T340">
        <v>75</v>
      </c>
      <c r="U340" s="5">
        <v>2222.1</v>
      </c>
      <c r="V340" s="5">
        <v>555</v>
      </c>
      <c r="W340" s="5">
        <v>1172</v>
      </c>
      <c r="X340" s="5">
        <v>134</v>
      </c>
      <c r="Y340" s="5">
        <v>387</v>
      </c>
      <c r="Z340" s="5">
        <v>295</v>
      </c>
      <c r="AA340" s="5">
        <v>364</v>
      </c>
      <c r="AB340" s="5">
        <v>184</v>
      </c>
      <c r="AC340" s="5">
        <v>192</v>
      </c>
      <c r="AD340" s="5">
        <v>121</v>
      </c>
      <c r="AE340" s="5">
        <v>282</v>
      </c>
      <c r="AF340" s="5">
        <v>403</v>
      </c>
      <c r="AG340" s="5">
        <v>176</v>
      </c>
      <c r="AH340" s="5">
        <v>38</v>
      </c>
      <c r="AI340" s="5">
        <v>124</v>
      </c>
      <c r="AJ340" s="5">
        <v>1539</v>
      </c>
      <c r="AK340">
        <v>1988</v>
      </c>
      <c r="AL340" t="s">
        <v>489</v>
      </c>
      <c r="AM340" s="1">
        <v>32234</v>
      </c>
      <c r="AN340">
        <v>213</v>
      </c>
      <c r="AO340">
        <v>270</v>
      </c>
      <c r="AP340" t="s">
        <v>499</v>
      </c>
    </row>
    <row r="341" spans="1:42" x14ac:dyDescent="0.35">
      <c r="A341" t="s">
        <v>135</v>
      </c>
      <c r="B341" t="s">
        <v>13</v>
      </c>
      <c r="C341" s="1" t="s">
        <v>509</v>
      </c>
      <c r="D341">
        <v>0</v>
      </c>
      <c r="E341">
        <v>8</v>
      </c>
      <c r="F341">
        <v>0</v>
      </c>
      <c r="G341">
        <v>10</v>
      </c>
      <c r="H341">
        <f>Table1[[#This Row],[Games Before Injury]]*Table1[[#This Row],[Minutes per Game]]</f>
        <v>656.48648648648657</v>
      </c>
      <c r="I341">
        <v>28</v>
      </c>
      <c r="J341">
        <f>Table1[[#This Row],[Minutes]]/Table1[[#This Row],[Games Played]]</f>
        <v>23.445945945945947</v>
      </c>
      <c r="K341" s="1">
        <v>43088</v>
      </c>
      <c r="L341" s="1">
        <v>43103</v>
      </c>
      <c r="M341" s="1">
        <v>43030</v>
      </c>
      <c r="N341" s="1">
        <v>43259</v>
      </c>
      <c r="O341">
        <v>5</v>
      </c>
      <c r="P341">
        <f>DATEDIF(Table1[[#This Row],[Birth Date]],Table1[[#This Row],[Date Returned]],"y")</f>
        <v>29</v>
      </c>
      <c r="Q341" t="s">
        <v>501</v>
      </c>
      <c r="R341" t="s">
        <v>9</v>
      </c>
      <c r="S341">
        <f>DATEDIF(Table1[[#This Row],[Date Occurred]],Table1[[#This Row],[Date Returned]],"d")</f>
        <v>15</v>
      </c>
      <c r="T341">
        <v>74</v>
      </c>
      <c r="U341" s="5">
        <v>1735</v>
      </c>
      <c r="V341" s="5">
        <v>369</v>
      </c>
      <c r="W341" s="5">
        <v>793</v>
      </c>
      <c r="X341" s="5">
        <v>112</v>
      </c>
      <c r="Y341" s="5">
        <v>325</v>
      </c>
      <c r="Z341" s="5">
        <v>111</v>
      </c>
      <c r="AA341" s="5">
        <v>158</v>
      </c>
      <c r="AB341" s="5">
        <v>98</v>
      </c>
      <c r="AC341" s="5">
        <v>195</v>
      </c>
      <c r="AD341" s="5">
        <v>74</v>
      </c>
      <c r="AE341" s="5">
        <v>220</v>
      </c>
      <c r="AF341" s="5">
        <v>294</v>
      </c>
      <c r="AG341" s="5">
        <v>126</v>
      </c>
      <c r="AH341" s="5">
        <v>30</v>
      </c>
      <c r="AI341" s="5">
        <v>98</v>
      </c>
      <c r="AJ341" s="5">
        <v>961</v>
      </c>
      <c r="AK341">
        <v>1988</v>
      </c>
      <c r="AL341" t="s">
        <v>489</v>
      </c>
      <c r="AM341" s="1">
        <v>32234</v>
      </c>
      <c r="AN341">
        <v>213</v>
      </c>
      <c r="AO341">
        <v>270</v>
      </c>
      <c r="AP341" t="s">
        <v>499</v>
      </c>
    </row>
    <row r="342" spans="1:42" x14ac:dyDescent="0.35">
      <c r="A342" t="s">
        <v>135</v>
      </c>
      <c r="B342" t="s">
        <v>643</v>
      </c>
      <c r="C342" t="s">
        <v>510</v>
      </c>
      <c r="D342">
        <v>2018</v>
      </c>
      <c r="E342">
        <v>9</v>
      </c>
      <c r="F342">
        <v>1</v>
      </c>
      <c r="G342">
        <v>11</v>
      </c>
      <c r="H342">
        <f>Table1[[#This Row],[Games Before Injury]]*Table1[[#This Row],[Minutes per Game]]</f>
        <v>2353.4</v>
      </c>
      <c r="I342">
        <v>82</v>
      </c>
      <c r="J342">
        <f>Table1[[#This Row],[Minutes]]/Table1[[#This Row],[Games Played]]</f>
        <v>28.7</v>
      </c>
      <c r="K342">
        <v>0</v>
      </c>
      <c r="L342">
        <v>0</v>
      </c>
      <c r="M342" s="1">
        <v>43389</v>
      </c>
      <c r="N342" s="1">
        <v>43629</v>
      </c>
      <c r="O342">
        <v>2</v>
      </c>
      <c r="P342">
        <f>Table1[[#This Row],[Season Year]]-Table1[[#This Row],[Birth Year]]</f>
        <v>30</v>
      </c>
      <c r="Q342" t="s">
        <v>501</v>
      </c>
      <c r="R342" t="s">
        <v>501</v>
      </c>
      <c r="S342">
        <f>DATEDIF(Table1[[#This Row],[Date Occurred]],Table1[[#This Row],[Date Returned]],"d")</f>
        <v>0</v>
      </c>
      <c r="T342">
        <v>81</v>
      </c>
      <c r="U342" s="5">
        <v>2324.6999999999998</v>
      </c>
      <c r="V342" s="5">
        <v>356.40000000000003</v>
      </c>
      <c r="W342" s="5">
        <v>785.69999999999993</v>
      </c>
      <c r="X342" s="5">
        <v>186.29999999999998</v>
      </c>
      <c r="Y342" s="5">
        <v>510.3</v>
      </c>
      <c r="Z342" s="5">
        <v>113.39999999999999</v>
      </c>
      <c r="AA342" s="5">
        <v>129.6</v>
      </c>
      <c r="AB342" s="5">
        <v>81</v>
      </c>
      <c r="AC342" s="5">
        <v>186.29999999999998</v>
      </c>
      <c r="AD342" s="5">
        <v>32.4</v>
      </c>
      <c r="AE342" s="5">
        <v>364.5</v>
      </c>
      <c r="AF342" s="5">
        <v>396.90000000000003</v>
      </c>
      <c r="AG342" s="5">
        <v>97.2</v>
      </c>
      <c r="AH342" s="5">
        <v>48.6</v>
      </c>
      <c r="AI342" s="5">
        <v>178.20000000000002</v>
      </c>
      <c r="AJ342" s="5">
        <v>1012.5</v>
      </c>
      <c r="AK342">
        <v>1988</v>
      </c>
      <c r="AL342" t="s">
        <v>489</v>
      </c>
      <c r="AM342" s="1">
        <v>32234</v>
      </c>
      <c r="AN342">
        <v>213</v>
      </c>
      <c r="AO342">
        <v>270</v>
      </c>
      <c r="AP342" t="s">
        <v>499</v>
      </c>
    </row>
    <row r="343" spans="1:42" x14ac:dyDescent="0.35">
      <c r="A343" t="s">
        <v>135</v>
      </c>
      <c r="B343" t="s">
        <v>643</v>
      </c>
      <c r="C343" t="s">
        <v>511</v>
      </c>
      <c r="D343">
        <v>2019</v>
      </c>
      <c r="E343">
        <v>10</v>
      </c>
      <c r="F343">
        <v>1</v>
      </c>
      <c r="G343">
        <v>12</v>
      </c>
      <c r="H343">
        <f>Table1[[#This Row],[Games Before Injury]]*Table1[[#This Row],[Minutes per Game]]</f>
        <v>2002.5</v>
      </c>
      <c r="I343">
        <v>75</v>
      </c>
      <c r="J343">
        <f>Table1[[#This Row],[Minutes]]/Table1[[#This Row],[Games Played]]</f>
        <v>26.7</v>
      </c>
      <c r="K343">
        <v>0</v>
      </c>
      <c r="L343">
        <v>0</v>
      </c>
      <c r="M343" s="1">
        <v>43760</v>
      </c>
      <c r="N343" s="1">
        <v>44115</v>
      </c>
      <c r="O343">
        <v>2</v>
      </c>
      <c r="P343">
        <f>Table1[[#This Row],[Season Year]]-Table1[[#This Row],[Birth Year]]</f>
        <v>31</v>
      </c>
      <c r="Q343" t="s">
        <v>501</v>
      </c>
      <c r="R343" t="s">
        <v>501</v>
      </c>
      <c r="S343">
        <f>DATEDIF(Table1[[#This Row],[Date Occurred]],Table1[[#This Row],[Date Returned]],"d")</f>
        <v>0</v>
      </c>
      <c r="T343">
        <v>68</v>
      </c>
      <c r="U343" s="5">
        <v>1815.6</v>
      </c>
      <c r="V343" s="5">
        <v>292.39999999999998</v>
      </c>
      <c r="W343" s="5">
        <v>673.2</v>
      </c>
      <c r="X343" s="5">
        <v>102</v>
      </c>
      <c r="Y343" s="5">
        <v>326.39999999999998</v>
      </c>
      <c r="Z343" s="5">
        <v>129.19999999999999</v>
      </c>
      <c r="AA343" s="5">
        <v>149.60000000000002</v>
      </c>
      <c r="AB343" s="5">
        <v>68</v>
      </c>
      <c r="AC343" s="5">
        <v>163.19999999999999</v>
      </c>
      <c r="AD343" s="5">
        <v>61.2</v>
      </c>
      <c r="AE343" s="5">
        <v>251.60000000000002</v>
      </c>
      <c r="AF343" s="5">
        <v>312.79999999999995</v>
      </c>
      <c r="AG343" s="5">
        <v>102</v>
      </c>
      <c r="AH343" s="5">
        <v>47.599999999999994</v>
      </c>
      <c r="AI343" s="5">
        <v>163.19999999999999</v>
      </c>
      <c r="AJ343" s="5">
        <v>816</v>
      </c>
      <c r="AK343">
        <v>1988</v>
      </c>
      <c r="AL343" t="s">
        <v>489</v>
      </c>
      <c r="AM343" s="1">
        <v>32234</v>
      </c>
      <c r="AN343">
        <v>213</v>
      </c>
      <c r="AO343">
        <v>270</v>
      </c>
      <c r="AP343" t="s">
        <v>499</v>
      </c>
    </row>
    <row r="344" spans="1:42" x14ac:dyDescent="0.35">
      <c r="A344" t="s">
        <v>595</v>
      </c>
      <c r="B344" t="s">
        <v>643</v>
      </c>
      <c r="C344" t="s">
        <v>509</v>
      </c>
      <c r="D344">
        <v>2017</v>
      </c>
      <c r="E344">
        <v>8</v>
      </c>
      <c r="F344">
        <v>1</v>
      </c>
      <c r="G344">
        <v>4</v>
      </c>
      <c r="H344">
        <f>Table1[[#This Row],[Games Before Injury]]*Table1[[#This Row],[Minutes per Game]]</f>
        <v>729.80000000000007</v>
      </c>
      <c r="I344">
        <v>82</v>
      </c>
      <c r="J344">
        <f>Table1[[#This Row],[Minutes]]/Table1[[#This Row],[Games Played]]</f>
        <v>8.9</v>
      </c>
      <c r="K344">
        <v>0</v>
      </c>
      <c r="L344">
        <v>0</v>
      </c>
      <c r="M344" s="1">
        <v>43030</v>
      </c>
      <c r="N344" s="1">
        <v>43259</v>
      </c>
      <c r="O344">
        <v>2</v>
      </c>
      <c r="P344">
        <f>Table1[[#This Row],[Season Year]]-Table1[[#This Row],[Birth Year]]</f>
        <v>22</v>
      </c>
      <c r="Q344" t="s">
        <v>501</v>
      </c>
      <c r="R344" t="s">
        <v>501</v>
      </c>
      <c r="S344">
        <f>DATEDIF(Table1[[#This Row],[Date Occurred]],Table1[[#This Row],[Date Returned]],"d")</f>
        <v>0</v>
      </c>
      <c r="T344">
        <v>12</v>
      </c>
      <c r="U344" s="5">
        <v>106.80000000000001</v>
      </c>
      <c r="V344" s="5">
        <v>9.6000000000000014</v>
      </c>
      <c r="W344" s="5">
        <v>31.200000000000003</v>
      </c>
      <c r="X344" s="5">
        <v>3.5999999999999996</v>
      </c>
      <c r="Y344" s="5">
        <v>16.799999999999997</v>
      </c>
      <c r="Z344" s="5">
        <v>4.8000000000000007</v>
      </c>
      <c r="AA344" s="5">
        <v>6</v>
      </c>
      <c r="AB344" s="5">
        <v>3.5999999999999996</v>
      </c>
      <c r="AC344" s="5">
        <v>8.3999999999999986</v>
      </c>
      <c r="AD344" s="5">
        <v>7.1999999999999993</v>
      </c>
      <c r="AE344" s="5">
        <v>15.600000000000001</v>
      </c>
      <c r="AF344" s="5">
        <v>21.6</v>
      </c>
      <c r="AG344" s="5">
        <v>3.5999999999999996</v>
      </c>
      <c r="AH344" s="5">
        <v>3.5999999999999996</v>
      </c>
      <c r="AI344" s="5">
        <v>3.5999999999999996</v>
      </c>
      <c r="AJ344" s="5">
        <v>26.400000000000002</v>
      </c>
      <c r="AK344">
        <v>1995</v>
      </c>
      <c r="AL344" t="s">
        <v>654</v>
      </c>
      <c r="AM344" s="1">
        <v>34963</v>
      </c>
      <c r="AN344">
        <v>206</v>
      </c>
      <c r="AO344">
        <v>218</v>
      </c>
      <c r="AP344" t="s">
        <v>500</v>
      </c>
    </row>
    <row r="345" spans="1:42" x14ac:dyDescent="0.35">
      <c r="A345" t="s">
        <v>595</v>
      </c>
      <c r="B345" t="s">
        <v>643</v>
      </c>
      <c r="C345" t="s">
        <v>510</v>
      </c>
      <c r="D345">
        <v>2018</v>
      </c>
      <c r="E345">
        <v>9</v>
      </c>
      <c r="F345">
        <v>1</v>
      </c>
      <c r="G345">
        <v>5</v>
      </c>
      <c r="H345">
        <f>Table1[[#This Row],[Games Before Injury]]*Table1[[#This Row],[Minutes per Game]]</f>
        <v>1927</v>
      </c>
      <c r="I345">
        <v>82</v>
      </c>
      <c r="J345">
        <f>Table1[[#This Row],[Minutes]]/Table1[[#This Row],[Games Played]]</f>
        <v>23.5</v>
      </c>
      <c r="K345">
        <v>0</v>
      </c>
      <c r="L345">
        <v>0</v>
      </c>
      <c r="M345" s="1">
        <v>43389</v>
      </c>
      <c r="N345" s="1">
        <v>43629</v>
      </c>
      <c r="O345">
        <v>3</v>
      </c>
      <c r="P345">
        <f>Table1[[#This Row],[Season Year]]-Table1[[#This Row],[Birth Year]]</f>
        <v>23</v>
      </c>
      <c r="Q345" t="s">
        <v>501</v>
      </c>
      <c r="R345" t="s">
        <v>501</v>
      </c>
      <c r="S345">
        <f>DATEDIF(Table1[[#This Row],[Date Occurred]],Table1[[#This Row],[Date Returned]],"d")</f>
        <v>0</v>
      </c>
      <c r="T345">
        <v>34</v>
      </c>
      <c r="U345" s="5">
        <v>799</v>
      </c>
      <c r="V345" s="5">
        <v>95.199999999999989</v>
      </c>
      <c r="W345" s="5">
        <v>224.39999999999998</v>
      </c>
      <c r="X345" s="5">
        <v>47.599999999999994</v>
      </c>
      <c r="Y345" s="5">
        <v>129.19999999999999</v>
      </c>
      <c r="Z345" s="5">
        <v>40.799999999999997</v>
      </c>
      <c r="AA345" s="5">
        <v>51</v>
      </c>
      <c r="AB345" s="5">
        <v>37.400000000000006</v>
      </c>
      <c r="AC345" s="5">
        <v>81.599999999999994</v>
      </c>
      <c r="AD345" s="5">
        <v>40.799999999999997</v>
      </c>
      <c r="AE345" s="5">
        <v>115.6</v>
      </c>
      <c r="AF345" s="5">
        <v>156.39999999999998</v>
      </c>
      <c r="AG345" s="5">
        <v>51</v>
      </c>
      <c r="AH345" s="5">
        <v>13.600000000000001</v>
      </c>
      <c r="AI345" s="5">
        <v>34</v>
      </c>
      <c r="AJ345" s="5">
        <v>282.20000000000005</v>
      </c>
      <c r="AK345">
        <v>1995</v>
      </c>
      <c r="AL345" t="s">
        <v>654</v>
      </c>
      <c r="AM345" s="1">
        <v>34963</v>
      </c>
      <c r="AN345">
        <v>206</v>
      </c>
      <c r="AO345">
        <v>218</v>
      </c>
      <c r="AP345" t="s">
        <v>500</v>
      </c>
    </row>
    <row r="346" spans="1:42" x14ac:dyDescent="0.35">
      <c r="A346" t="s">
        <v>595</v>
      </c>
      <c r="B346" t="s">
        <v>643</v>
      </c>
      <c r="C346" t="s">
        <v>511</v>
      </c>
      <c r="D346">
        <v>2019</v>
      </c>
      <c r="E346">
        <v>10</v>
      </c>
      <c r="F346">
        <v>1</v>
      </c>
      <c r="G346">
        <v>6</v>
      </c>
      <c r="H346">
        <f>Table1[[#This Row],[Games Before Injury]]*Table1[[#This Row],[Minutes per Game]]</f>
        <v>607.5</v>
      </c>
      <c r="I346">
        <v>75</v>
      </c>
      <c r="J346">
        <f>Table1[[#This Row],[Minutes]]/Table1[[#This Row],[Games Played]]</f>
        <v>8.1</v>
      </c>
      <c r="K346">
        <v>0</v>
      </c>
      <c r="L346">
        <v>0</v>
      </c>
      <c r="M346" s="1">
        <v>43760</v>
      </c>
      <c r="N346" s="1">
        <v>44115</v>
      </c>
      <c r="O346">
        <v>6</v>
      </c>
      <c r="P346">
        <f>Table1[[#This Row],[Season Year]]-Table1[[#This Row],[Birth Year]]</f>
        <v>24</v>
      </c>
      <c r="Q346" t="s">
        <v>501</v>
      </c>
      <c r="R346" t="s">
        <v>501</v>
      </c>
      <c r="S346">
        <f>DATEDIF(Table1[[#This Row],[Date Occurred]],Table1[[#This Row],[Date Returned]],"d")</f>
        <v>0</v>
      </c>
      <c r="T346">
        <v>30</v>
      </c>
      <c r="U346" s="5">
        <v>243</v>
      </c>
      <c r="V346" s="5">
        <v>39</v>
      </c>
      <c r="W346" s="5">
        <v>90</v>
      </c>
      <c r="X346" s="5">
        <v>6</v>
      </c>
      <c r="Y346" s="5">
        <v>33</v>
      </c>
      <c r="Z346" s="5">
        <v>9</v>
      </c>
      <c r="AA346" s="5">
        <v>9</v>
      </c>
      <c r="AB346" s="5">
        <v>12</v>
      </c>
      <c r="AC346" s="5">
        <v>30</v>
      </c>
      <c r="AD346" s="5">
        <v>24</v>
      </c>
      <c r="AE346" s="5">
        <v>36</v>
      </c>
      <c r="AF346" s="5">
        <v>60</v>
      </c>
      <c r="AG346" s="5">
        <v>12</v>
      </c>
      <c r="AH346" s="5">
        <v>15</v>
      </c>
      <c r="AI346" s="5">
        <v>18</v>
      </c>
      <c r="AJ346" s="5">
        <v>90</v>
      </c>
      <c r="AK346">
        <v>1995</v>
      </c>
      <c r="AL346" t="s">
        <v>654</v>
      </c>
      <c r="AM346" s="1">
        <v>34963</v>
      </c>
      <c r="AN346">
        <v>206</v>
      </c>
      <c r="AO346">
        <v>218</v>
      </c>
      <c r="AP346" t="s">
        <v>500</v>
      </c>
    </row>
    <row r="347" spans="1:42" x14ac:dyDescent="0.35">
      <c r="A347" t="s">
        <v>449</v>
      </c>
      <c r="B347" t="s">
        <v>118</v>
      </c>
      <c r="C347" s="1" t="s">
        <v>506</v>
      </c>
      <c r="D347">
        <v>0</v>
      </c>
      <c r="E347">
        <v>5</v>
      </c>
      <c r="F347">
        <v>0</v>
      </c>
      <c r="G347">
        <v>9</v>
      </c>
      <c r="H347">
        <f>Table1[[#This Row],[Games Before Injury]]*Table1[[#This Row],[Minutes per Game]]</f>
        <v>762.74142857142851</v>
      </c>
      <c r="I347">
        <v>29</v>
      </c>
      <c r="J347">
        <f>Table1[[#This Row],[Minutes]]/Table1[[#This Row],[Games Played]]</f>
        <v>26.30142857142857</v>
      </c>
      <c r="K347" s="1">
        <v>42073</v>
      </c>
      <c r="L347" s="1">
        <v>42075</v>
      </c>
      <c r="M347" s="1">
        <v>41940</v>
      </c>
      <c r="N347" s="1">
        <v>42171</v>
      </c>
      <c r="O347">
        <v>1</v>
      </c>
      <c r="P347">
        <f>DATEDIF(Table1[[#This Row],[Birth Date]],Table1[[#This Row],[Date Returned]],"y")</f>
        <v>27</v>
      </c>
      <c r="Q347" t="s">
        <v>501</v>
      </c>
      <c r="R347" t="s">
        <v>9</v>
      </c>
      <c r="S347">
        <f>DATEDIF(Table1[[#This Row],[Date Occurred]],Table1[[#This Row],[Date Returned]],"d")</f>
        <v>2</v>
      </c>
      <c r="T347">
        <v>70</v>
      </c>
      <c r="U347" s="5">
        <v>1841.1</v>
      </c>
      <c r="V347" s="5">
        <v>329</v>
      </c>
      <c r="W347" s="5">
        <v>827</v>
      </c>
      <c r="X347" s="5">
        <v>154</v>
      </c>
      <c r="Y347" s="5">
        <v>446</v>
      </c>
      <c r="Z347" s="5">
        <v>130</v>
      </c>
      <c r="AA347" s="5">
        <v>161</v>
      </c>
      <c r="AB347" s="5">
        <v>73</v>
      </c>
      <c r="AC347" s="5">
        <v>132</v>
      </c>
      <c r="AD347" s="5">
        <v>18</v>
      </c>
      <c r="AE347" s="5">
        <v>196</v>
      </c>
      <c r="AF347" s="5">
        <v>214</v>
      </c>
      <c r="AG347" s="5">
        <v>75</v>
      </c>
      <c r="AH347" s="5">
        <v>60</v>
      </c>
      <c r="AI347" s="5">
        <v>26</v>
      </c>
      <c r="AJ347" s="5">
        <v>942</v>
      </c>
      <c r="AK347">
        <v>1987</v>
      </c>
      <c r="AL347" t="s">
        <v>486</v>
      </c>
      <c r="AM347" s="1">
        <v>31854</v>
      </c>
      <c r="AN347">
        <v>198</v>
      </c>
      <c r="AO347">
        <v>220</v>
      </c>
      <c r="AP347" t="s">
        <v>500</v>
      </c>
    </row>
    <row r="348" spans="1:42" x14ac:dyDescent="0.35">
      <c r="A348" t="s">
        <v>449</v>
      </c>
      <c r="B348" t="s">
        <v>36</v>
      </c>
      <c r="C348" s="1" t="s">
        <v>506</v>
      </c>
      <c r="D348">
        <v>0</v>
      </c>
      <c r="E348">
        <v>5</v>
      </c>
      <c r="F348">
        <v>0</v>
      </c>
      <c r="G348">
        <v>9</v>
      </c>
      <c r="H348">
        <f>Table1[[#This Row],[Games Before Injury]]*Table1[[#This Row],[Minutes per Game]]</f>
        <v>263.01428571428568</v>
      </c>
      <c r="I348">
        <v>10</v>
      </c>
      <c r="J348">
        <f>Table1[[#This Row],[Minutes]]/Table1[[#This Row],[Games Played]]</f>
        <v>26.30142857142857</v>
      </c>
      <c r="K348" s="1">
        <v>41986</v>
      </c>
      <c r="L348" s="1">
        <v>41988</v>
      </c>
      <c r="M348" s="1">
        <v>41940</v>
      </c>
      <c r="N348" s="1">
        <v>42171</v>
      </c>
      <c r="O348">
        <v>2</v>
      </c>
      <c r="P348">
        <f>DATEDIF(Table1[[#This Row],[Birth Date]],Table1[[#This Row],[Date Returned]],"y")</f>
        <v>27</v>
      </c>
      <c r="Q348" t="s">
        <v>501</v>
      </c>
      <c r="R348" t="s">
        <v>19</v>
      </c>
      <c r="S348">
        <f>DATEDIF(Table1[[#This Row],[Date Occurred]],Table1[[#This Row],[Date Returned]],"d")</f>
        <v>2</v>
      </c>
      <c r="T348">
        <v>70</v>
      </c>
      <c r="U348" s="5">
        <v>1841.1</v>
      </c>
      <c r="V348" s="5">
        <v>329</v>
      </c>
      <c r="W348" s="5">
        <v>827</v>
      </c>
      <c r="X348" s="5">
        <v>154</v>
      </c>
      <c r="Y348" s="5">
        <v>446</v>
      </c>
      <c r="Z348" s="5">
        <v>130</v>
      </c>
      <c r="AA348" s="5">
        <v>161</v>
      </c>
      <c r="AB348" s="5">
        <v>73</v>
      </c>
      <c r="AC348" s="5">
        <v>132</v>
      </c>
      <c r="AD348" s="5">
        <v>18</v>
      </c>
      <c r="AE348" s="5">
        <v>196</v>
      </c>
      <c r="AF348" s="5">
        <v>214</v>
      </c>
      <c r="AG348" s="5">
        <v>75</v>
      </c>
      <c r="AH348" s="5">
        <v>60</v>
      </c>
      <c r="AI348" s="5">
        <v>26</v>
      </c>
      <c r="AJ348" s="5">
        <v>942</v>
      </c>
      <c r="AK348">
        <v>1987</v>
      </c>
      <c r="AL348" t="s">
        <v>486</v>
      </c>
      <c r="AM348" s="1">
        <v>31854</v>
      </c>
      <c r="AN348">
        <v>198</v>
      </c>
      <c r="AO348">
        <v>220</v>
      </c>
      <c r="AP348" t="s">
        <v>500</v>
      </c>
    </row>
    <row r="349" spans="1:42" x14ac:dyDescent="0.35">
      <c r="A349" t="s">
        <v>449</v>
      </c>
      <c r="B349" t="s">
        <v>24</v>
      </c>
      <c r="C349" s="1" t="s">
        <v>506</v>
      </c>
      <c r="D349">
        <v>0</v>
      </c>
      <c r="E349">
        <v>5</v>
      </c>
      <c r="F349">
        <v>0</v>
      </c>
      <c r="G349">
        <v>9</v>
      </c>
      <c r="H349">
        <f>Table1[[#This Row],[Games Before Injury]]*Table1[[#This Row],[Minutes per Game]]</f>
        <v>157.80857142857141</v>
      </c>
      <c r="I349">
        <v>6</v>
      </c>
      <c r="J349">
        <f>Table1[[#This Row],[Minutes]]/Table1[[#This Row],[Games Played]]</f>
        <v>26.30142857142857</v>
      </c>
      <c r="K349" s="1">
        <v>41958</v>
      </c>
      <c r="L349" s="1">
        <v>41967</v>
      </c>
      <c r="M349" s="1">
        <v>41940</v>
      </c>
      <c r="N349" s="1">
        <v>42171</v>
      </c>
      <c r="O349">
        <v>1</v>
      </c>
      <c r="P349">
        <f>DATEDIF(Table1[[#This Row],[Birth Date]],Table1[[#This Row],[Date Returned]],"y")</f>
        <v>27</v>
      </c>
      <c r="Q349" t="s">
        <v>501</v>
      </c>
      <c r="R349" t="s">
        <v>19</v>
      </c>
      <c r="S349">
        <f>DATEDIF(Table1[[#This Row],[Date Occurred]],Table1[[#This Row],[Date Returned]],"d")</f>
        <v>9</v>
      </c>
      <c r="T349">
        <v>70</v>
      </c>
      <c r="U349" s="5">
        <v>1841.1</v>
      </c>
      <c r="V349" s="5">
        <v>329</v>
      </c>
      <c r="W349" s="5">
        <v>827</v>
      </c>
      <c r="X349" s="5">
        <v>154</v>
      </c>
      <c r="Y349" s="5">
        <v>446</v>
      </c>
      <c r="Z349" s="5">
        <v>130</v>
      </c>
      <c r="AA349" s="5">
        <v>161</v>
      </c>
      <c r="AB349" s="5">
        <v>73</v>
      </c>
      <c r="AC349" s="5">
        <v>132</v>
      </c>
      <c r="AD349" s="5">
        <v>18</v>
      </c>
      <c r="AE349" s="5">
        <v>196</v>
      </c>
      <c r="AF349" s="5">
        <v>214</v>
      </c>
      <c r="AG349" s="5">
        <v>75</v>
      </c>
      <c r="AH349" s="5">
        <v>60</v>
      </c>
      <c r="AI349" s="5">
        <v>26</v>
      </c>
      <c r="AJ349" s="5">
        <v>942</v>
      </c>
      <c r="AK349">
        <v>1987</v>
      </c>
      <c r="AL349" t="s">
        <v>486</v>
      </c>
      <c r="AM349" s="1">
        <v>31854</v>
      </c>
      <c r="AN349">
        <v>198</v>
      </c>
      <c r="AO349">
        <v>220</v>
      </c>
      <c r="AP349" t="s">
        <v>500</v>
      </c>
    </row>
    <row r="350" spans="1:42" x14ac:dyDescent="0.35">
      <c r="A350" t="s">
        <v>449</v>
      </c>
      <c r="B350" t="s">
        <v>158</v>
      </c>
      <c r="C350" s="1" t="s">
        <v>506</v>
      </c>
      <c r="D350">
        <v>0</v>
      </c>
      <c r="E350">
        <v>5</v>
      </c>
      <c r="F350">
        <v>0</v>
      </c>
      <c r="G350">
        <v>9</v>
      </c>
      <c r="H350">
        <f>Table1[[#This Row],[Games Before Injury]]*Table1[[#This Row],[Minutes per Game]]</f>
        <v>157.80857142857141</v>
      </c>
      <c r="I350">
        <v>6</v>
      </c>
      <c r="J350">
        <f>Table1[[#This Row],[Minutes]]/Table1[[#This Row],[Games Played]]</f>
        <v>26.30142857142857</v>
      </c>
      <c r="K350" s="1">
        <v>42029</v>
      </c>
      <c r="L350" s="1">
        <v>42033</v>
      </c>
      <c r="M350" s="1">
        <v>41940</v>
      </c>
      <c r="N350" s="1">
        <v>42171</v>
      </c>
      <c r="O350">
        <v>3</v>
      </c>
      <c r="P350">
        <f>DATEDIF(Table1[[#This Row],[Birth Date]],Table1[[#This Row],[Date Returned]],"y")</f>
        <v>27</v>
      </c>
      <c r="Q350" t="s">
        <v>501</v>
      </c>
      <c r="R350" t="s">
        <v>19</v>
      </c>
      <c r="S350">
        <f>DATEDIF(Table1[[#This Row],[Date Occurred]],Table1[[#This Row],[Date Returned]],"d")</f>
        <v>4</v>
      </c>
      <c r="T350">
        <v>70</v>
      </c>
      <c r="U350" s="5">
        <v>1841.1</v>
      </c>
      <c r="V350" s="5">
        <v>329</v>
      </c>
      <c r="W350" s="5">
        <v>827</v>
      </c>
      <c r="X350" s="5">
        <v>154</v>
      </c>
      <c r="Y350" s="5">
        <v>446</v>
      </c>
      <c r="Z350" s="5">
        <v>130</v>
      </c>
      <c r="AA350" s="5">
        <v>161</v>
      </c>
      <c r="AB350" s="5">
        <v>73</v>
      </c>
      <c r="AC350" s="5">
        <v>132</v>
      </c>
      <c r="AD350" s="5">
        <v>18</v>
      </c>
      <c r="AE350" s="5">
        <v>196</v>
      </c>
      <c r="AF350" s="5">
        <v>214</v>
      </c>
      <c r="AG350" s="5">
        <v>75</v>
      </c>
      <c r="AH350" s="5">
        <v>60</v>
      </c>
      <c r="AI350" s="5">
        <v>26</v>
      </c>
      <c r="AJ350" s="5">
        <v>942</v>
      </c>
      <c r="AK350">
        <v>1987</v>
      </c>
      <c r="AL350" t="s">
        <v>486</v>
      </c>
      <c r="AM350" s="1">
        <v>31854</v>
      </c>
      <c r="AN350">
        <v>198</v>
      </c>
      <c r="AO350">
        <v>220</v>
      </c>
      <c r="AP350" t="s">
        <v>500</v>
      </c>
    </row>
    <row r="351" spans="1:42" x14ac:dyDescent="0.35">
      <c r="A351" t="s">
        <v>449</v>
      </c>
      <c r="B351" t="s">
        <v>643</v>
      </c>
      <c r="C351" t="s">
        <v>508</v>
      </c>
      <c r="D351">
        <v>2016</v>
      </c>
      <c r="E351">
        <v>7</v>
      </c>
      <c r="F351">
        <v>1</v>
      </c>
      <c r="G351">
        <v>11</v>
      </c>
      <c r="H351">
        <f>Table1[[#This Row],[Games Before Injury]]*Table1[[#This Row],[Minutes per Game]]</f>
        <v>1918.8</v>
      </c>
      <c r="I351">
        <v>82</v>
      </c>
      <c r="J351">
        <f>Table1[[#This Row],[Minutes]]/Table1[[#This Row],[Games Played]]</f>
        <v>23.4</v>
      </c>
      <c r="K351">
        <v>0</v>
      </c>
      <c r="L351">
        <v>0</v>
      </c>
      <c r="M351" s="1">
        <v>42668</v>
      </c>
      <c r="N351" s="1">
        <v>42898</v>
      </c>
      <c r="O351">
        <v>3</v>
      </c>
      <c r="P351">
        <f>Table1[[#This Row],[Season Year]]-Table1[[#This Row],[Birth Year]]</f>
        <v>29</v>
      </c>
      <c r="Q351" t="s">
        <v>501</v>
      </c>
      <c r="R351" t="s">
        <v>501</v>
      </c>
      <c r="S351">
        <f>DATEDIF(Table1[[#This Row],[Date Occurred]],Table1[[#This Row],[Date Returned]],"d")</f>
        <v>0</v>
      </c>
      <c r="T351">
        <v>76</v>
      </c>
      <c r="U351" s="5">
        <v>1778.3999999999999</v>
      </c>
      <c r="V351" s="5">
        <v>281.2</v>
      </c>
      <c r="W351" s="5">
        <v>646</v>
      </c>
      <c r="X351" s="5">
        <v>167.20000000000002</v>
      </c>
      <c r="Y351" s="5">
        <v>410.40000000000003</v>
      </c>
      <c r="Z351" s="5">
        <v>83.600000000000009</v>
      </c>
      <c r="AA351" s="5">
        <v>91.2</v>
      </c>
      <c r="AB351" s="5">
        <v>38</v>
      </c>
      <c r="AC351" s="5">
        <v>152</v>
      </c>
      <c r="AD351" s="5">
        <v>30.400000000000002</v>
      </c>
      <c r="AE351" s="5">
        <v>197.6</v>
      </c>
      <c r="AF351" s="5">
        <v>228</v>
      </c>
      <c r="AG351" s="5">
        <v>45.6</v>
      </c>
      <c r="AH351" s="5">
        <v>45.6</v>
      </c>
      <c r="AI351" s="5">
        <v>22.8</v>
      </c>
      <c r="AJ351" s="5">
        <v>813.19999999999993</v>
      </c>
      <c r="AK351">
        <v>1987</v>
      </c>
      <c r="AL351" t="s">
        <v>486</v>
      </c>
      <c r="AM351" s="1">
        <v>31854</v>
      </c>
      <c r="AN351">
        <v>198</v>
      </c>
      <c r="AO351">
        <v>220</v>
      </c>
      <c r="AP351" t="s">
        <v>500</v>
      </c>
    </row>
    <row r="352" spans="1:42" x14ac:dyDescent="0.35">
      <c r="A352" t="s">
        <v>449</v>
      </c>
      <c r="B352" t="s">
        <v>643</v>
      </c>
      <c r="C352" t="s">
        <v>509</v>
      </c>
      <c r="D352">
        <v>2017</v>
      </c>
      <c r="E352">
        <v>8</v>
      </c>
      <c r="F352">
        <v>1</v>
      </c>
      <c r="G352">
        <v>12</v>
      </c>
      <c r="H352">
        <f>Table1[[#This Row],[Games Before Injury]]*Table1[[#This Row],[Minutes per Game]]</f>
        <v>1566.2</v>
      </c>
      <c r="I352">
        <v>82</v>
      </c>
      <c r="J352">
        <f>Table1[[#This Row],[Minutes]]/Table1[[#This Row],[Games Played]]</f>
        <v>19.100000000000001</v>
      </c>
      <c r="K352">
        <v>0</v>
      </c>
      <c r="L352">
        <v>0</v>
      </c>
      <c r="M352" s="1">
        <v>43030</v>
      </c>
      <c r="N352" s="1">
        <v>43259</v>
      </c>
      <c r="O352">
        <v>1</v>
      </c>
      <c r="P352">
        <f>Table1[[#This Row],[Season Year]]-Table1[[#This Row],[Birth Year]]</f>
        <v>30</v>
      </c>
      <c r="Q352" t="s">
        <v>501</v>
      </c>
      <c r="R352" t="s">
        <v>501</v>
      </c>
      <c r="S352">
        <f>DATEDIF(Table1[[#This Row],[Date Occurred]],Table1[[#This Row],[Date Returned]],"d")</f>
        <v>0</v>
      </c>
      <c r="T352">
        <v>70</v>
      </c>
      <c r="U352" s="5">
        <v>1337</v>
      </c>
      <c r="V352" s="5">
        <v>224</v>
      </c>
      <c r="W352" s="5">
        <v>602</v>
      </c>
      <c r="X352" s="5">
        <v>161</v>
      </c>
      <c r="Y352" s="5">
        <v>455</v>
      </c>
      <c r="Z352" s="5">
        <v>84</v>
      </c>
      <c r="AA352" s="5">
        <v>98</v>
      </c>
      <c r="AB352" s="5">
        <v>42</v>
      </c>
      <c r="AC352" s="5">
        <v>133</v>
      </c>
      <c r="AD352" s="5">
        <v>21</v>
      </c>
      <c r="AE352" s="5">
        <v>133</v>
      </c>
      <c r="AF352" s="5">
        <v>154</v>
      </c>
      <c r="AG352" s="5">
        <v>56</v>
      </c>
      <c r="AH352" s="5">
        <v>35</v>
      </c>
      <c r="AI352" s="5">
        <v>21</v>
      </c>
      <c r="AJ352" s="5">
        <v>700</v>
      </c>
      <c r="AK352">
        <v>1987</v>
      </c>
      <c r="AL352" t="s">
        <v>486</v>
      </c>
      <c r="AM352" s="1">
        <v>31854</v>
      </c>
      <c r="AN352">
        <v>198</v>
      </c>
      <c r="AO352">
        <v>220</v>
      </c>
      <c r="AP352" t="s">
        <v>500</v>
      </c>
    </row>
    <row r="353" spans="1:42" x14ac:dyDescent="0.35">
      <c r="A353" t="s">
        <v>449</v>
      </c>
      <c r="B353" t="s">
        <v>45</v>
      </c>
      <c r="C353" s="1" t="s">
        <v>510</v>
      </c>
      <c r="D353">
        <v>0</v>
      </c>
      <c r="E353">
        <v>9</v>
      </c>
      <c r="F353">
        <v>0</v>
      </c>
      <c r="G353">
        <v>13</v>
      </c>
      <c r="H353">
        <f>Table1[[#This Row],[Games Before Injury]]*Table1[[#This Row],[Minutes per Game]]</f>
        <v>177.76415094339623</v>
      </c>
      <c r="I353">
        <v>11</v>
      </c>
      <c r="J353">
        <f>Table1[[#This Row],[Minutes]]/Table1[[#This Row],[Games Played]]</f>
        <v>16.160377358490567</v>
      </c>
      <c r="K353" s="1">
        <v>43411</v>
      </c>
      <c r="L353" s="1">
        <v>43414</v>
      </c>
      <c r="M353" s="1">
        <v>43389</v>
      </c>
      <c r="N353" s="1">
        <v>43629</v>
      </c>
      <c r="O353">
        <v>4</v>
      </c>
      <c r="P353">
        <f>DATEDIF(Table1[[#This Row],[Birth Date]],Table1[[#This Row],[Date Returned]],"y")</f>
        <v>31</v>
      </c>
      <c r="Q353" t="s">
        <v>501</v>
      </c>
      <c r="R353" t="s">
        <v>19</v>
      </c>
      <c r="S353">
        <f>DATEDIF(Table1[[#This Row],[Date Occurred]],Table1[[#This Row],[Date Returned]],"d")</f>
        <v>3</v>
      </c>
      <c r="T353">
        <v>53</v>
      </c>
      <c r="U353" s="5">
        <v>856.5</v>
      </c>
      <c r="V353" s="5">
        <v>112</v>
      </c>
      <c r="W353" s="5">
        <v>311</v>
      </c>
      <c r="X353" s="5">
        <v>67</v>
      </c>
      <c r="Y353" s="5">
        <v>203</v>
      </c>
      <c r="Z353" s="5">
        <v>48</v>
      </c>
      <c r="AA353" s="5">
        <v>58</v>
      </c>
      <c r="AB353" s="5">
        <v>30</v>
      </c>
      <c r="AC353" s="5">
        <v>79</v>
      </c>
      <c r="AD353" s="5">
        <v>13</v>
      </c>
      <c r="AE353" s="5">
        <v>82</v>
      </c>
      <c r="AF353" s="5">
        <v>95</v>
      </c>
      <c r="AG353" s="5">
        <v>36</v>
      </c>
      <c r="AH353" s="5">
        <v>26</v>
      </c>
      <c r="AI353" s="5">
        <v>15</v>
      </c>
      <c r="AJ353" s="5">
        <v>339</v>
      </c>
      <c r="AK353">
        <v>1987</v>
      </c>
      <c r="AL353" t="s">
        <v>486</v>
      </c>
      <c r="AM353" s="1">
        <v>31854</v>
      </c>
      <c r="AN353">
        <v>198</v>
      </c>
      <c r="AO353">
        <v>220</v>
      </c>
      <c r="AP353" t="s">
        <v>500</v>
      </c>
    </row>
    <row r="354" spans="1:42" x14ac:dyDescent="0.35">
      <c r="A354" t="s">
        <v>449</v>
      </c>
      <c r="B354" t="s">
        <v>450</v>
      </c>
      <c r="C354" s="1" t="s">
        <v>510</v>
      </c>
      <c r="D354">
        <v>0</v>
      </c>
      <c r="E354">
        <v>9</v>
      </c>
      <c r="F354">
        <v>0</v>
      </c>
      <c r="G354">
        <v>13</v>
      </c>
      <c r="H354">
        <f>Table1[[#This Row],[Games Before Injury]]*Table1[[#This Row],[Minutes per Game]]</f>
        <v>32.320754716981135</v>
      </c>
      <c r="I354">
        <v>2</v>
      </c>
      <c r="J354">
        <f>Table1[[#This Row],[Minutes]]/Table1[[#This Row],[Games Played]]</f>
        <v>16.160377358490567</v>
      </c>
      <c r="K354" s="1">
        <v>43417</v>
      </c>
      <c r="L354" s="1">
        <v>43427</v>
      </c>
      <c r="M354" s="1">
        <v>43389</v>
      </c>
      <c r="N354" s="1">
        <v>43629</v>
      </c>
      <c r="O354">
        <v>5</v>
      </c>
      <c r="P354">
        <f>DATEDIF(Table1[[#This Row],[Birth Date]],Table1[[#This Row],[Date Returned]],"y")</f>
        <v>31</v>
      </c>
      <c r="Q354" t="s">
        <v>501</v>
      </c>
      <c r="R354" t="s">
        <v>19</v>
      </c>
      <c r="S354">
        <f>DATEDIF(Table1[[#This Row],[Date Occurred]],Table1[[#This Row],[Date Returned]],"d")</f>
        <v>10</v>
      </c>
      <c r="T354">
        <v>53</v>
      </c>
      <c r="U354" s="5">
        <v>856.5</v>
      </c>
      <c r="V354" s="5">
        <v>112</v>
      </c>
      <c r="W354" s="5">
        <v>311</v>
      </c>
      <c r="X354" s="5">
        <v>67</v>
      </c>
      <c r="Y354" s="5">
        <v>203</v>
      </c>
      <c r="Z354" s="5">
        <v>48</v>
      </c>
      <c r="AA354" s="5">
        <v>58</v>
      </c>
      <c r="AB354" s="5">
        <v>30</v>
      </c>
      <c r="AC354" s="5">
        <v>79</v>
      </c>
      <c r="AD354" s="5">
        <v>13</v>
      </c>
      <c r="AE354" s="5">
        <v>82</v>
      </c>
      <c r="AF354" s="5">
        <v>95</v>
      </c>
      <c r="AG354" s="5">
        <v>36</v>
      </c>
      <c r="AH354" s="5">
        <v>26</v>
      </c>
      <c r="AI354" s="5">
        <v>15</v>
      </c>
      <c r="AJ354" s="5">
        <v>339</v>
      </c>
      <c r="AK354">
        <v>1987</v>
      </c>
      <c r="AL354" t="s">
        <v>486</v>
      </c>
      <c r="AM354" s="1">
        <v>31854</v>
      </c>
      <c r="AN354">
        <v>198</v>
      </c>
      <c r="AO354">
        <v>220</v>
      </c>
      <c r="AP354" t="s">
        <v>500</v>
      </c>
    </row>
    <row r="355" spans="1:42" x14ac:dyDescent="0.35">
      <c r="A355" t="s">
        <v>449</v>
      </c>
      <c r="B355" t="s">
        <v>45</v>
      </c>
      <c r="C355" s="1" t="s">
        <v>510</v>
      </c>
      <c r="D355">
        <v>0</v>
      </c>
      <c r="E355">
        <v>9</v>
      </c>
      <c r="F355">
        <v>1</v>
      </c>
      <c r="G355">
        <v>13</v>
      </c>
      <c r="H355">
        <f>Table1[[#This Row],[Games Before Injury]]*Table1[[#This Row],[Minutes per Game]]</f>
        <v>290.88679245283021</v>
      </c>
      <c r="I355">
        <v>18</v>
      </c>
      <c r="J355">
        <f>Table1[[#This Row],[Minutes]]/Table1[[#This Row],[Games Played]]</f>
        <v>16.160377358490567</v>
      </c>
      <c r="K355" s="1">
        <v>43473</v>
      </c>
      <c r="L355">
        <v>-1</v>
      </c>
      <c r="M355" s="1">
        <v>43389</v>
      </c>
      <c r="N355" s="1">
        <v>43629</v>
      </c>
      <c r="O355">
        <v>6</v>
      </c>
      <c r="P355">
        <f>DATEDIF(Table1[[#This Row],[Birth Date]],Table1[[#This Row],[Date Occurred]],"y")</f>
        <v>31</v>
      </c>
      <c r="Q355" t="s">
        <v>501</v>
      </c>
      <c r="R355" t="s">
        <v>19</v>
      </c>
      <c r="S355">
        <f>DATEDIF(Table1[[#This Row],[Date Occurred]],K356,"d")</f>
        <v>5</v>
      </c>
      <c r="T355">
        <v>53</v>
      </c>
      <c r="U355" s="5">
        <v>856.5</v>
      </c>
      <c r="V355" s="5">
        <v>112</v>
      </c>
      <c r="W355" s="5">
        <v>311</v>
      </c>
      <c r="X355" s="5">
        <v>67</v>
      </c>
      <c r="Y355" s="5">
        <v>203</v>
      </c>
      <c r="Z355" s="5">
        <v>48</v>
      </c>
      <c r="AA355" s="5">
        <v>58</v>
      </c>
      <c r="AB355" s="5">
        <v>30</v>
      </c>
      <c r="AC355" s="5">
        <v>79</v>
      </c>
      <c r="AD355" s="5">
        <v>13</v>
      </c>
      <c r="AE355" s="5">
        <v>82</v>
      </c>
      <c r="AF355" s="5">
        <v>95</v>
      </c>
      <c r="AG355" s="5">
        <v>36</v>
      </c>
      <c r="AH355" s="5">
        <v>26</v>
      </c>
      <c r="AI355" s="5">
        <v>15</v>
      </c>
      <c r="AJ355" s="5">
        <v>339</v>
      </c>
      <c r="AK355">
        <v>1987</v>
      </c>
      <c r="AL355" t="s">
        <v>486</v>
      </c>
      <c r="AM355" s="1">
        <v>31854</v>
      </c>
      <c r="AN355">
        <v>198</v>
      </c>
      <c r="AO355">
        <v>220</v>
      </c>
      <c r="AP355" t="s">
        <v>500</v>
      </c>
    </row>
    <row r="356" spans="1:42" x14ac:dyDescent="0.35">
      <c r="A356" t="s">
        <v>449</v>
      </c>
      <c r="B356" t="s">
        <v>45</v>
      </c>
      <c r="C356" s="1" t="s">
        <v>510</v>
      </c>
      <c r="D356">
        <v>0</v>
      </c>
      <c r="E356">
        <v>9</v>
      </c>
      <c r="F356">
        <v>0</v>
      </c>
      <c r="G356">
        <v>13</v>
      </c>
      <c r="H356">
        <f>Table1[[#This Row],[Games Before Injury]]*Table1[[#This Row],[Minutes per Game]]</f>
        <v>80.801886792452834</v>
      </c>
      <c r="I356">
        <v>5</v>
      </c>
      <c r="J356">
        <f>Table1[[#This Row],[Minutes]]/Table1[[#This Row],[Games Played]]</f>
        <v>16.160377358490567</v>
      </c>
      <c r="K356" s="1">
        <v>43478</v>
      </c>
      <c r="L356" s="1">
        <v>43482</v>
      </c>
      <c r="M356" s="1">
        <v>43389</v>
      </c>
      <c r="N356" s="1">
        <v>43629</v>
      </c>
      <c r="O356">
        <v>7</v>
      </c>
      <c r="P356">
        <f>DATEDIF(Table1[[#This Row],[Birth Date]],Table1[[#This Row],[Date Returned]],"y")</f>
        <v>31</v>
      </c>
      <c r="Q356" t="s">
        <v>501</v>
      </c>
      <c r="R356" t="s">
        <v>19</v>
      </c>
      <c r="S356">
        <f>DATEDIF(Table1[[#This Row],[Date Occurred]],Table1[[#This Row],[Date Returned]],"d")</f>
        <v>4</v>
      </c>
      <c r="T356">
        <v>53</v>
      </c>
      <c r="U356" s="5">
        <v>856.5</v>
      </c>
      <c r="V356" s="5">
        <v>112</v>
      </c>
      <c r="W356" s="5">
        <v>311</v>
      </c>
      <c r="X356" s="5">
        <v>67</v>
      </c>
      <c r="Y356" s="5">
        <v>203</v>
      </c>
      <c r="Z356" s="5">
        <v>48</v>
      </c>
      <c r="AA356" s="5">
        <v>58</v>
      </c>
      <c r="AB356" s="5">
        <v>30</v>
      </c>
      <c r="AC356" s="5">
        <v>79</v>
      </c>
      <c r="AD356" s="5">
        <v>13</v>
      </c>
      <c r="AE356" s="5">
        <v>82</v>
      </c>
      <c r="AF356" s="5">
        <v>95</v>
      </c>
      <c r="AG356" s="5">
        <v>36</v>
      </c>
      <c r="AH356" s="5">
        <v>26</v>
      </c>
      <c r="AI356" s="5">
        <v>15</v>
      </c>
      <c r="AJ356" s="5">
        <v>339</v>
      </c>
      <c r="AK356">
        <v>1987</v>
      </c>
      <c r="AL356" t="s">
        <v>486</v>
      </c>
      <c r="AM356" s="1">
        <v>31854</v>
      </c>
      <c r="AN356">
        <v>198</v>
      </c>
      <c r="AO356">
        <v>220</v>
      </c>
      <c r="AP356" t="s">
        <v>500</v>
      </c>
    </row>
    <row r="357" spans="1:42" x14ac:dyDescent="0.35">
      <c r="A357" t="s">
        <v>449</v>
      </c>
      <c r="B357" t="s">
        <v>45</v>
      </c>
      <c r="C357" s="1" t="s">
        <v>510</v>
      </c>
      <c r="D357">
        <v>0</v>
      </c>
      <c r="E357">
        <v>9</v>
      </c>
      <c r="F357">
        <v>0</v>
      </c>
      <c r="G357">
        <v>13</v>
      </c>
      <c r="H357">
        <f>Table1[[#This Row],[Games Before Injury]]*Table1[[#This Row],[Minutes per Game]]</f>
        <v>80.801886792452834</v>
      </c>
      <c r="I357">
        <v>5</v>
      </c>
      <c r="J357">
        <f>Table1[[#This Row],[Minutes]]/Table1[[#This Row],[Games Played]]</f>
        <v>16.160377358490567</v>
      </c>
      <c r="K357" s="1">
        <v>43521</v>
      </c>
      <c r="L357" s="1">
        <v>43523</v>
      </c>
      <c r="M357" s="1">
        <v>43389</v>
      </c>
      <c r="N357" s="1">
        <v>43629</v>
      </c>
      <c r="O357">
        <v>8</v>
      </c>
      <c r="P357">
        <f>DATEDIF(Table1[[#This Row],[Birth Date]],Table1[[#This Row],[Date Returned]],"y")</f>
        <v>31</v>
      </c>
      <c r="Q357" t="s">
        <v>501</v>
      </c>
      <c r="R357" t="s">
        <v>19</v>
      </c>
      <c r="S357">
        <f>DATEDIF(Table1[[#This Row],[Date Occurred]],Table1[[#This Row],[Date Returned]],"d")</f>
        <v>2</v>
      </c>
      <c r="T357">
        <v>53</v>
      </c>
      <c r="U357" s="5">
        <v>856.5</v>
      </c>
      <c r="V357" s="5">
        <v>112</v>
      </c>
      <c r="W357" s="5">
        <v>311</v>
      </c>
      <c r="X357" s="5">
        <v>67</v>
      </c>
      <c r="Y357" s="5">
        <v>203</v>
      </c>
      <c r="Z357" s="5">
        <v>48</v>
      </c>
      <c r="AA357" s="5">
        <v>58</v>
      </c>
      <c r="AB357" s="5">
        <v>30</v>
      </c>
      <c r="AC357" s="5">
        <v>79</v>
      </c>
      <c r="AD357" s="5">
        <v>13</v>
      </c>
      <c r="AE357" s="5">
        <v>82</v>
      </c>
      <c r="AF357" s="5">
        <v>95</v>
      </c>
      <c r="AG357" s="5">
        <v>36</v>
      </c>
      <c r="AH357" s="5">
        <v>26</v>
      </c>
      <c r="AI357" s="5">
        <v>15</v>
      </c>
      <c r="AJ357" s="5">
        <v>339</v>
      </c>
      <c r="AK357">
        <v>1987</v>
      </c>
      <c r="AL357" t="s">
        <v>486</v>
      </c>
      <c r="AM357" s="1">
        <v>31854</v>
      </c>
      <c r="AN357">
        <v>198</v>
      </c>
      <c r="AO357">
        <v>220</v>
      </c>
      <c r="AP357" t="s">
        <v>500</v>
      </c>
    </row>
    <row r="358" spans="1:42" x14ac:dyDescent="0.35">
      <c r="A358" t="s">
        <v>449</v>
      </c>
      <c r="B358" t="s">
        <v>227</v>
      </c>
      <c r="C358" s="1" t="s">
        <v>510</v>
      </c>
      <c r="D358">
        <v>0</v>
      </c>
      <c r="E358">
        <v>9</v>
      </c>
      <c r="F358">
        <v>0</v>
      </c>
      <c r="G358">
        <v>13</v>
      </c>
      <c r="H358">
        <f>Table1[[#This Row],[Games Before Injury]]*Table1[[#This Row],[Minutes per Game]]</f>
        <v>129.28301886792454</v>
      </c>
      <c r="I358">
        <v>8</v>
      </c>
      <c r="J358">
        <f>Table1[[#This Row],[Minutes]]/Table1[[#This Row],[Games Played]]</f>
        <v>16.160377358490567</v>
      </c>
      <c r="K358" s="1">
        <v>43543</v>
      </c>
      <c r="L358" s="1">
        <v>43773</v>
      </c>
      <c r="M358" s="1">
        <v>43389</v>
      </c>
      <c r="N358" s="1">
        <v>43629</v>
      </c>
      <c r="O358">
        <v>2</v>
      </c>
      <c r="P358">
        <f>DATEDIF(Table1[[#This Row],[Birth Date]],Table1[[#This Row],[Date Returned]],"y")</f>
        <v>32</v>
      </c>
      <c r="Q358" t="s">
        <v>501</v>
      </c>
      <c r="R358" t="s">
        <v>9</v>
      </c>
      <c r="S358">
        <f>DATEDIF(Table1[[#This Row],[Date Occurred]],Table1[[#This Row],[Date Returned]],"d")</f>
        <v>230</v>
      </c>
      <c r="T358">
        <v>53</v>
      </c>
      <c r="U358" s="5">
        <v>856.5</v>
      </c>
      <c r="V358" s="5">
        <v>112</v>
      </c>
      <c r="W358" s="5">
        <v>311</v>
      </c>
      <c r="X358" s="5">
        <v>67</v>
      </c>
      <c r="Y358" s="5">
        <v>203</v>
      </c>
      <c r="Z358" s="5">
        <v>48</v>
      </c>
      <c r="AA358" s="5">
        <v>58</v>
      </c>
      <c r="AB358" s="5">
        <v>30</v>
      </c>
      <c r="AC358" s="5">
        <v>79</v>
      </c>
      <c r="AD358" s="5">
        <v>13</v>
      </c>
      <c r="AE358" s="5">
        <v>82</v>
      </c>
      <c r="AF358" s="5">
        <v>95</v>
      </c>
      <c r="AG358" s="5">
        <v>36</v>
      </c>
      <c r="AH358" s="5">
        <v>26</v>
      </c>
      <c r="AI358" s="5">
        <v>15</v>
      </c>
      <c r="AJ358" s="5">
        <v>339</v>
      </c>
      <c r="AK358">
        <v>1987</v>
      </c>
      <c r="AL358" t="s">
        <v>486</v>
      </c>
      <c r="AM358" s="1">
        <v>31854</v>
      </c>
      <c r="AN358">
        <v>198</v>
      </c>
      <c r="AO358">
        <v>220</v>
      </c>
      <c r="AP358" t="s">
        <v>500</v>
      </c>
    </row>
    <row r="359" spans="1:42" x14ac:dyDescent="0.35">
      <c r="A359" t="s">
        <v>449</v>
      </c>
      <c r="B359" t="s">
        <v>643</v>
      </c>
      <c r="C359" t="s">
        <v>504</v>
      </c>
      <c r="D359">
        <v>2012</v>
      </c>
      <c r="E359">
        <v>3</v>
      </c>
      <c r="F359">
        <v>1</v>
      </c>
      <c r="G359">
        <v>7</v>
      </c>
      <c r="H359">
        <f>Table1[[#This Row],[Games Before Injury]]*Table1[[#This Row],[Minutes per Game]]</f>
        <v>1722</v>
      </c>
      <c r="I359">
        <v>82</v>
      </c>
      <c r="J359">
        <f>Table1[[#This Row],[Minutes]]/Table1[[#This Row],[Games Played]]</f>
        <v>21</v>
      </c>
      <c r="K359">
        <v>0</v>
      </c>
      <c r="L359">
        <v>0</v>
      </c>
      <c r="M359" s="1">
        <v>41212</v>
      </c>
      <c r="N359" s="1">
        <v>41445</v>
      </c>
      <c r="O359">
        <v>4</v>
      </c>
      <c r="P359">
        <f>Table1[[#This Row],[Season Year]]-Table1[[#This Row],[Birth Year]]</f>
        <v>25</v>
      </c>
      <c r="Q359" t="s">
        <v>501</v>
      </c>
      <c r="R359" t="s">
        <v>501</v>
      </c>
      <c r="S359">
        <f>DATEDIF(Table1[[#This Row],[Date Occurred]],Table1[[#This Row],[Date Returned]],"d")</f>
        <v>0</v>
      </c>
      <c r="T359">
        <v>65</v>
      </c>
      <c r="U359" s="5">
        <v>1365</v>
      </c>
      <c r="V359" s="5">
        <f>576/Table1[[#This Row],[Games Played]]</f>
        <v>8.861538461538462</v>
      </c>
      <c r="W359" s="5">
        <v>611</v>
      </c>
      <c r="X359" s="5">
        <v>123.5</v>
      </c>
      <c r="Y359" s="5">
        <v>325</v>
      </c>
      <c r="Z359" s="5">
        <v>91</v>
      </c>
      <c r="AA359" s="5">
        <v>104</v>
      </c>
      <c r="AB359" s="5">
        <v>71.5</v>
      </c>
      <c r="AC359" s="5">
        <v>136.5</v>
      </c>
      <c r="AD359" s="5">
        <v>26</v>
      </c>
      <c r="AE359" s="5">
        <v>149.5</v>
      </c>
      <c r="AF359" s="5">
        <v>175.5</v>
      </c>
      <c r="AG359" s="5">
        <v>65</v>
      </c>
      <c r="AH359" s="5">
        <v>52</v>
      </c>
      <c r="AI359" s="5">
        <v>19.5</v>
      </c>
      <c r="AJ359" s="5">
        <v>728</v>
      </c>
      <c r="AK359">
        <v>1987</v>
      </c>
      <c r="AL359" t="s">
        <v>486</v>
      </c>
      <c r="AM359" s="1">
        <v>31854</v>
      </c>
      <c r="AN359">
        <v>198</v>
      </c>
      <c r="AO359">
        <v>220</v>
      </c>
      <c r="AP359" t="s">
        <v>500</v>
      </c>
    </row>
    <row r="360" spans="1:42" x14ac:dyDescent="0.35">
      <c r="A360" t="s">
        <v>576</v>
      </c>
      <c r="B360" t="s">
        <v>643</v>
      </c>
      <c r="C360" t="s">
        <v>503</v>
      </c>
      <c r="D360">
        <v>2011</v>
      </c>
      <c r="E360">
        <v>2</v>
      </c>
      <c r="F360">
        <v>1</v>
      </c>
      <c r="G360">
        <v>5</v>
      </c>
      <c r="H360">
        <f>Table1[[#This Row],[Games Before Injury]]*Table1[[#This Row],[Minutes per Game]]</f>
        <v>1564.2</v>
      </c>
      <c r="I360">
        <f>66</f>
        <v>66</v>
      </c>
      <c r="J360" s="4">
        <f>Table1[[#This Row],[Minutes]]/Table1[[#This Row],[Games Played]]</f>
        <v>23.7</v>
      </c>
      <c r="K360">
        <v>0</v>
      </c>
      <c r="L360">
        <v>0</v>
      </c>
      <c r="M360" s="1">
        <v>40902</v>
      </c>
      <c r="N360" s="1">
        <v>41081</v>
      </c>
      <c r="O360">
        <v>2</v>
      </c>
      <c r="P360">
        <f>Table1[[#This Row],[Season Year]]-Table1[[#This Row],[Birth Year]]</f>
        <v>27</v>
      </c>
      <c r="Q360" t="s">
        <v>501</v>
      </c>
      <c r="R360" t="s">
        <v>501</v>
      </c>
      <c r="S360">
        <f>DATEDIF(Table1[[#This Row],[Date Occurred]],Table1[[#This Row],[Date Returned]],"d")</f>
        <v>0</v>
      </c>
      <c r="T360">
        <v>49</v>
      </c>
      <c r="U360" s="5">
        <v>1161.3</v>
      </c>
      <c r="V360" s="5">
        <v>161.69999999999999</v>
      </c>
      <c r="W360" s="5">
        <v>436.1</v>
      </c>
      <c r="X360" s="5">
        <v>68.599999999999994</v>
      </c>
      <c r="Y360" s="5">
        <v>171.5</v>
      </c>
      <c r="Z360" s="5">
        <v>83.3</v>
      </c>
      <c r="AA360" s="5">
        <v>102.9</v>
      </c>
      <c r="AB360" s="5">
        <v>98</v>
      </c>
      <c r="AC360" s="5">
        <v>102.9</v>
      </c>
      <c r="AD360" s="5">
        <v>19.600000000000001</v>
      </c>
      <c r="AE360" s="5">
        <v>83.3</v>
      </c>
      <c r="AF360" s="5">
        <v>102.9</v>
      </c>
      <c r="AG360" s="5">
        <v>200.89999999999998</v>
      </c>
      <c r="AH360" s="5">
        <v>44.1</v>
      </c>
      <c r="AI360" s="5">
        <v>9.8000000000000007</v>
      </c>
      <c r="AJ360" s="5">
        <v>475.29999999999995</v>
      </c>
      <c r="AK360">
        <v>1984</v>
      </c>
      <c r="AL360" t="s">
        <v>489</v>
      </c>
      <c r="AM360" s="1">
        <v>30789</v>
      </c>
      <c r="AN360">
        <v>188</v>
      </c>
      <c r="AO360">
        <v>175</v>
      </c>
      <c r="AP360" t="s">
        <v>497</v>
      </c>
    </row>
    <row r="361" spans="1:42" x14ac:dyDescent="0.35">
      <c r="A361" t="s">
        <v>576</v>
      </c>
      <c r="B361" t="s">
        <v>643</v>
      </c>
      <c r="C361" t="s">
        <v>504</v>
      </c>
      <c r="D361">
        <v>2012</v>
      </c>
      <c r="E361">
        <v>3</v>
      </c>
      <c r="F361">
        <v>1</v>
      </c>
      <c r="G361">
        <v>6</v>
      </c>
      <c r="H361">
        <f>Table1[[#This Row],[Games Before Injury]]*Table1[[#This Row],[Minutes per Game]]</f>
        <v>1558</v>
      </c>
      <c r="I361">
        <v>82</v>
      </c>
      <c r="J361">
        <f>Table1[[#This Row],[Minutes]]/Table1[[#This Row],[Games Played]]</f>
        <v>19</v>
      </c>
      <c r="K361">
        <v>0</v>
      </c>
      <c r="L361">
        <v>0</v>
      </c>
      <c r="M361" s="1">
        <v>41212</v>
      </c>
      <c r="N361" s="1">
        <v>41445</v>
      </c>
      <c r="O361">
        <v>1</v>
      </c>
      <c r="P361">
        <f>Table1[[#This Row],[Season Year]]-Table1[[#This Row],[Birth Year]]</f>
        <v>28</v>
      </c>
      <c r="Q361" t="s">
        <v>501</v>
      </c>
      <c r="R361" t="s">
        <v>501</v>
      </c>
      <c r="S361">
        <f>DATEDIF(Table1[[#This Row],[Date Occurred]],Table1[[#This Row],[Date Returned]],"d")</f>
        <v>0</v>
      </c>
      <c r="T361">
        <v>80</v>
      </c>
      <c r="U361" s="5">
        <v>1520</v>
      </c>
      <c r="V361" s="5">
        <f>576/Table1[[#This Row],[Games Played]]</f>
        <v>7.2</v>
      </c>
      <c r="W361" s="5">
        <v>456</v>
      </c>
      <c r="X361" s="5">
        <v>88</v>
      </c>
      <c r="Y361" s="5">
        <v>216</v>
      </c>
      <c r="Z361" s="5">
        <v>72</v>
      </c>
      <c r="AA361" s="5">
        <v>88</v>
      </c>
      <c r="AB361" s="5">
        <v>72</v>
      </c>
      <c r="AC361" s="5">
        <v>120</v>
      </c>
      <c r="AD361" s="5">
        <v>40</v>
      </c>
      <c r="AE361" s="5">
        <v>104</v>
      </c>
      <c r="AF361" s="5">
        <v>144</v>
      </c>
      <c r="AG361" s="5">
        <v>160</v>
      </c>
      <c r="AH361" s="5">
        <v>64</v>
      </c>
      <c r="AI361" s="5">
        <v>16</v>
      </c>
      <c r="AJ361" s="5">
        <v>544</v>
      </c>
      <c r="AK361">
        <v>1984</v>
      </c>
      <c r="AL361" t="s">
        <v>489</v>
      </c>
      <c r="AM361" s="1">
        <v>30789</v>
      </c>
      <c r="AN361">
        <v>188</v>
      </c>
      <c r="AO361">
        <v>175</v>
      </c>
      <c r="AP361" t="s">
        <v>497</v>
      </c>
    </row>
    <row r="362" spans="1:42" x14ac:dyDescent="0.35">
      <c r="A362" t="s">
        <v>576</v>
      </c>
      <c r="B362" t="s">
        <v>643</v>
      </c>
      <c r="C362" t="s">
        <v>506</v>
      </c>
      <c r="D362">
        <v>2014</v>
      </c>
      <c r="E362">
        <v>5</v>
      </c>
      <c r="F362">
        <v>1</v>
      </c>
      <c r="G362">
        <v>8</v>
      </c>
      <c r="H362">
        <f>Table1[[#This Row],[Games Before Injury]]*Table1[[#This Row],[Minutes per Game]]</f>
        <v>2041.8</v>
      </c>
      <c r="I362">
        <v>82</v>
      </c>
      <c r="J362">
        <f>Table1[[#This Row],[Minutes]]/Table1[[#This Row],[Games Played]]</f>
        <v>24.9</v>
      </c>
      <c r="K362">
        <v>0</v>
      </c>
      <c r="L362">
        <v>0</v>
      </c>
      <c r="M362" s="1">
        <v>41940</v>
      </c>
      <c r="N362" s="1">
        <v>42171</v>
      </c>
      <c r="O362">
        <v>1</v>
      </c>
      <c r="P362">
        <f>Table1[[#This Row],[Season Year]]-Table1[[#This Row],[Birth Year]]</f>
        <v>30</v>
      </c>
      <c r="Q362" t="s">
        <v>501</v>
      </c>
      <c r="R362" t="s">
        <v>501</v>
      </c>
      <c r="S362">
        <f>DATEDIF(Table1[[#This Row],[Date Occurred]],Table1[[#This Row],[Date Returned]],"d")</f>
        <v>0</v>
      </c>
      <c r="T362">
        <v>57</v>
      </c>
      <c r="U362" s="5">
        <v>1419.3</v>
      </c>
      <c r="V362" s="5">
        <v>182.4</v>
      </c>
      <c r="W362" s="5">
        <v>416.09999999999997</v>
      </c>
      <c r="X362" s="5">
        <v>68.399999999999991</v>
      </c>
      <c r="Y362" s="5">
        <v>176.70000000000002</v>
      </c>
      <c r="Z362" s="5">
        <v>136.79999999999998</v>
      </c>
      <c r="AA362" s="5">
        <v>165.29999999999998</v>
      </c>
      <c r="AB362" s="5">
        <v>102.60000000000001</v>
      </c>
      <c r="AC362" s="5">
        <v>108.3</v>
      </c>
      <c r="AD362" s="5">
        <v>17.099999999999998</v>
      </c>
      <c r="AE362" s="5">
        <v>142.5</v>
      </c>
      <c r="AF362" s="5">
        <v>165.29999999999998</v>
      </c>
      <c r="AG362" s="5">
        <v>205.20000000000002</v>
      </c>
      <c r="AH362" s="5">
        <v>57</v>
      </c>
      <c r="AI362" s="5">
        <v>11.4</v>
      </c>
      <c r="AJ362" s="5">
        <v>570</v>
      </c>
      <c r="AK362">
        <v>1984</v>
      </c>
      <c r="AL362" t="s">
        <v>489</v>
      </c>
      <c r="AM362" s="1">
        <v>30789</v>
      </c>
      <c r="AN362">
        <v>188</v>
      </c>
      <c r="AO362">
        <v>175</v>
      </c>
      <c r="AP362" t="s">
        <v>497</v>
      </c>
    </row>
    <row r="363" spans="1:42" x14ac:dyDescent="0.35">
      <c r="A363" t="s">
        <v>576</v>
      </c>
      <c r="B363" t="s">
        <v>643</v>
      </c>
      <c r="C363" t="s">
        <v>507</v>
      </c>
      <c r="D363">
        <v>2015</v>
      </c>
      <c r="E363">
        <v>6</v>
      </c>
      <c r="F363">
        <v>1</v>
      </c>
      <c r="G363">
        <v>9</v>
      </c>
      <c r="H363">
        <f>Table1[[#This Row],[Games Before Injury]]*Table1[[#This Row],[Minutes per Game]]</f>
        <v>1631.8</v>
      </c>
      <c r="I363">
        <v>82</v>
      </c>
      <c r="J363">
        <f>Table1[[#This Row],[Minutes]]/Table1[[#This Row],[Games Played]]</f>
        <v>19.899999999999999</v>
      </c>
      <c r="K363">
        <v>0</v>
      </c>
      <c r="L363">
        <v>0</v>
      </c>
      <c r="M363" s="1">
        <v>42304</v>
      </c>
      <c r="N363" s="1">
        <v>42540</v>
      </c>
      <c r="O363">
        <v>1</v>
      </c>
      <c r="P363">
        <f>Table1[[#This Row],[Season Year]]-Table1[[#This Row],[Birth Year]]</f>
        <v>31</v>
      </c>
      <c r="Q363" t="s">
        <v>501</v>
      </c>
      <c r="R363" t="s">
        <v>501</v>
      </c>
      <c r="S363">
        <f>DATEDIF(Table1[[#This Row],[Date Occurred]],Table1[[#This Row],[Date Returned]],"d")</f>
        <v>0</v>
      </c>
      <c r="T363">
        <v>33</v>
      </c>
      <c r="U363" s="5">
        <v>656.69999999999993</v>
      </c>
      <c r="V363" s="5">
        <v>46.199999999999996</v>
      </c>
      <c r="W363" s="5">
        <v>138.6</v>
      </c>
      <c r="X363" s="5">
        <v>13.200000000000001</v>
      </c>
      <c r="Y363" s="5">
        <v>49.5</v>
      </c>
      <c r="Z363" s="5">
        <v>33</v>
      </c>
      <c r="AA363" s="5">
        <v>39.6</v>
      </c>
      <c r="AB363" s="5">
        <v>26.400000000000002</v>
      </c>
      <c r="AC363" s="5">
        <v>49.5</v>
      </c>
      <c r="AD363" s="5">
        <v>9.9</v>
      </c>
      <c r="AE363" s="5">
        <v>56.1</v>
      </c>
      <c r="AF363" s="5">
        <v>66</v>
      </c>
      <c r="AG363" s="5">
        <v>89.100000000000009</v>
      </c>
      <c r="AH363" s="5">
        <v>19.8</v>
      </c>
      <c r="AI363" s="5">
        <v>6.6000000000000005</v>
      </c>
      <c r="AJ363" s="5">
        <v>141.9</v>
      </c>
      <c r="AK363">
        <v>1984</v>
      </c>
      <c r="AL363" t="s">
        <v>489</v>
      </c>
      <c r="AM363" s="1">
        <v>30789</v>
      </c>
      <c r="AN363">
        <v>188</v>
      </c>
      <c r="AO363">
        <v>175</v>
      </c>
      <c r="AP363" t="s">
        <v>497</v>
      </c>
    </row>
    <row r="364" spans="1:42" x14ac:dyDescent="0.35">
      <c r="A364" t="s">
        <v>576</v>
      </c>
      <c r="B364" t="s">
        <v>643</v>
      </c>
      <c r="C364" t="s">
        <v>508</v>
      </c>
      <c r="D364">
        <v>2016</v>
      </c>
      <c r="E364">
        <v>7</v>
      </c>
      <c r="F364">
        <v>1</v>
      </c>
      <c r="G364">
        <v>10</v>
      </c>
      <c r="H364">
        <f>Table1[[#This Row],[Games Before Injury]]*Table1[[#This Row],[Minutes per Game]]</f>
        <v>1336.6000000000001</v>
      </c>
      <c r="I364">
        <v>82</v>
      </c>
      <c r="J364">
        <f>Table1[[#This Row],[Minutes]]/Table1[[#This Row],[Games Played]]</f>
        <v>16.3</v>
      </c>
      <c r="K364">
        <v>0</v>
      </c>
      <c r="L364">
        <v>0</v>
      </c>
      <c r="M364" s="1">
        <v>42668</v>
      </c>
      <c r="N364" s="1">
        <v>42898</v>
      </c>
      <c r="O364">
        <v>2</v>
      </c>
      <c r="P364">
        <f>Table1[[#This Row],[Season Year]]-Table1[[#This Row],[Birth Year]]</f>
        <v>32</v>
      </c>
      <c r="Q364" t="s">
        <v>501</v>
      </c>
      <c r="R364" t="s">
        <v>501</v>
      </c>
      <c r="S364">
        <f>DATEDIF(Table1[[#This Row],[Date Occurred]],Table1[[#This Row],[Date Returned]],"d")</f>
        <v>0</v>
      </c>
      <c r="T364">
        <v>62</v>
      </c>
      <c r="U364" s="5">
        <v>1010.6</v>
      </c>
      <c r="V364" s="5">
        <v>93</v>
      </c>
      <c r="W364" s="5">
        <v>248</v>
      </c>
      <c r="X364" s="5">
        <v>31</v>
      </c>
      <c r="Y364" s="5">
        <v>105.39999999999999</v>
      </c>
      <c r="Z364" s="5">
        <v>55.800000000000004</v>
      </c>
      <c r="AA364" s="5">
        <v>68.2</v>
      </c>
      <c r="AB364" s="5">
        <v>49.6</v>
      </c>
      <c r="AC364" s="5">
        <v>86.8</v>
      </c>
      <c r="AD364" s="5">
        <v>18.599999999999998</v>
      </c>
      <c r="AE364" s="5">
        <v>74.399999999999991</v>
      </c>
      <c r="AF364" s="5">
        <v>86.8</v>
      </c>
      <c r="AG364" s="5">
        <v>111.60000000000001</v>
      </c>
      <c r="AH364" s="5">
        <v>43.4</v>
      </c>
      <c r="AI364" s="5">
        <v>0</v>
      </c>
      <c r="AJ364" s="5">
        <v>279</v>
      </c>
      <c r="AK364">
        <v>1984</v>
      </c>
      <c r="AL364" t="s">
        <v>489</v>
      </c>
      <c r="AM364" s="1">
        <v>30789</v>
      </c>
      <c r="AN364">
        <v>188</v>
      </c>
      <c r="AO364">
        <v>175</v>
      </c>
      <c r="AP364" t="s">
        <v>497</v>
      </c>
    </row>
    <row r="365" spans="1:42" x14ac:dyDescent="0.35">
      <c r="A365" t="s">
        <v>576</v>
      </c>
      <c r="B365" t="s">
        <v>643</v>
      </c>
      <c r="C365" t="s">
        <v>505</v>
      </c>
      <c r="D365">
        <v>2013</v>
      </c>
      <c r="E365">
        <v>4</v>
      </c>
      <c r="F365">
        <v>1</v>
      </c>
      <c r="G365">
        <v>7</v>
      </c>
      <c r="H365">
        <f>Table1[[#This Row],[Games Before Injury]]*Table1[[#This Row],[Minutes per Game]]</f>
        <v>1549.8</v>
      </c>
      <c r="I365">
        <v>82</v>
      </c>
      <c r="J365">
        <f>Table1[[#This Row],[Minutes]]/Table1[[#This Row],[Games Played]]</f>
        <v>18.899999999999999</v>
      </c>
      <c r="K365">
        <v>0</v>
      </c>
      <c r="L365">
        <v>0</v>
      </c>
      <c r="M365" s="1">
        <v>41576</v>
      </c>
      <c r="N365" s="1">
        <v>41805</v>
      </c>
      <c r="O365">
        <v>2</v>
      </c>
      <c r="P365">
        <f>Table1[[#This Row],[Season Year]]-Table1[[#This Row],[Birth Year]]</f>
        <v>29</v>
      </c>
      <c r="Q365" t="s">
        <v>501</v>
      </c>
      <c r="R365" t="s">
        <v>501</v>
      </c>
      <c r="S365">
        <f>DATEDIF(Table1[[#This Row],[Date Occurred]],Table1[[#This Row],[Date Returned]],"d")</f>
        <v>0</v>
      </c>
      <c r="T365">
        <v>63</v>
      </c>
      <c r="U365" s="5">
        <v>1190.6999999999998</v>
      </c>
      <c r="V365" s="5">
        <v>144.89999999999998</v>
      </c>
      <c r="W365" s="5">
        <v>333.9</v>
      </c>
      <c r="X365" s="5">
        <v>50.400000000000006</v>
      </c>
      <c r="Y365" s="5">
        <v>144.89999999999998</v>
      </c>
      <c r="Z365" s="5">
        <v>69.300000000000011</v>
      </c>
      <c r="AA365" s="5">
        <v>88.199999999999989</v>
      </c>
      <c r="AB365" s="5">
        <v>63</v>
      </c>
      <c r="AC365" s="5">
        <v>63</v>
      </c>
      <c r="AD365" s="5">
        <v>18.899999999999999</v>
      </c>
      <c r="AE365" s="5">
        <v>81.900000000000006</v>
      </c>
      <c r="AF365" s="5">
        <v>100.80000000000001</v>
      </c>
      <c r="AG365" s="5">
        <v>107.1</v>
      </c>
      <c r="AH365" s="5">
        <v>63</v>
      </c>
      <c r="AI365" s="5">
        <v>6.3000000000000007</v>
      </c>
      <c r="AJ365" s="5">
        <v>415.79999999999995</v>
      </c>
      <c r="AK365">
        <v>1984</v>
      </c>
      <c r="AL365" t="s">
        <v>489</v>
      </c>
      <c r="AM365" s="1">
        <v>30789</v>
      </c>
      <c r="AN365">
        <v>188</v>
      </c>
      <c r="AO365">
        <v>175</v>
      </c>
      <c r="AP365" t="s">
        <v>497</v>
      </c>
    </row>
    <row r="366" spans="1:42" x14ac:dyDescent="0.35">
      <c r="A366" t="s">
        <v>596</v>
      </c>
      <c r="B366" t="s">
        <v>643</v>
      </c>
      <c r="C366" t="s">
        <v>507</v>
      </c>
      <c r="D366">
        <v>2015</v>
      </c>
      <c r="E366">
        <v>6</v>
      </c>
      <c r="F366">
        <v>1</v>
      </c>
      <c r="G366">
        <v>1</v>
      </c>
      <c r="H366">
        <f>Table1[[#This Row],[Games Before Injury]]*Table1[[#This Row],[Minutes per Game]]</f>
        <v>1000.4</v>
      </c>
      <c r="I366">
        <v>82</v>
      </c>
      <c r="J366">
        <f>Table1[[#This Row],[Minutes]]/Table1[[#This Row],[Games Played]]</f>
        <v>12.2</v>
      </c>
      <c r="K366">
        <v>0</v>
      </c>
      <c r="L366">
        <v>0</v>
      </c>
      <c r="M366" s="1">
        <v>42304</v>
      </c>
      <c r="N366" s="1">
        <v>42540</v>
      </c>
      <c r="O366">
        <v>3</v>
      </c>
      <c r="P366">
        <f>Table1[[#This Row],[Season Year]]-Table1[[#This Row],[Birth Year]]</f>
        <v>21</v>
      </c>
      <c r="Q366" t="s">
        <v>501</v>
      </c>
      <c r="R366" t="s">
        <v>501</v>
      </c>
      <c r="S366">
        <f>DATEDIF(Table1[[#This Row],[Date Occurred]],Table1[[#This Row],[Date Returned]],"d")</f>
        <v>0</v>
      </c>
      <c r="T366">
        <v>57</v>
      </c>
      <c r="U366" s="5">
        <v>695.4</v>
      </c>
      <c r="V366" s="5">
        <v>114</v>
      </c>
      <c r="W366" s="5">
        <v>279.3</v>
      </c>
      <c r="X366" s="5">
        <v>34.199999999999996</v>
      </c>
      <c r="Y366" s="5">
        <v>108.3</v>
      </c>
      <c r="Z366" s="5">
        <v>17.099999999999998</v>
      </c>
      <c r="AA366" s="5">
        <v>22.8</v>
      </c>
      <c r="AB366" s="5">
        <v>45.6</v>
      </c>
      <c r="AC366" s="5">
        <v>79.8</v>
      </c>
      <c r="AD366" s="5">
        <v>11.4</v>
      </c>
      <c r="AE366" s="5">
        <v>74.100000000000009</v>
      </c>
      <c r="AF366" s="5">
        <v>85.5</v>
      </c>
      <c r="AG366" s="5">
        <v>108.3</v>
      </c>
      <c r="AH366" s="5">
        <v>34.199999999999996</v>
      </c>
      <c r="AI366" s="5">
        <v>5.7</v>
      </c>
      <c r="AJ366" s="5">
        <v>285</v>
      </c>
      <c r="AK366">
        <v>1994</v>
      </c>
      <c r="AL366" t="s">
        <v>483</v>
      </c>
      <c r="AM366" s="1">
        <v>34554</v>
      </c>
      <c r="AN366">
        <v>185</v>
      </c>
      <c r="AO366">
        <v>183</v>
      </c>
      <c r="AP366" t="s">
        <v>497</v>
      </c>
    </row>
    <row r="367" spans="1:42" x14ac:dyDescent="0.35">
      <c r="A367" t="s">
        <v>596</v>
      </c>
      <c r="B367" t="s">
        <v>643</v>
      </c>
      <c r="C367" t="s">
        <v>508</v>
      </c>
      <c r="D367">
        <v>2016</v>
      </c>
      <c r="E367">
        <v>7</v>
      </c>
      <c r="F367">
        <v>1</v>
      </c>
      <c r="G367">
        <v>2</v>
      </c>
      <c r="H367">
        <f>Table1[[#This Row],[Games Before Injury]]*Table1[[#This Row],[Minutes per Game]]</f>
        <v>1221.8</v>
      </c>
      <c r="I367">
        <v>82</v>
      </c>
      <c r="J367">
        <f>Table1[[#This Row],[Minutes]]/Table1[[#This Row],[Games Played]]</f>
        <v>14.9</v>
      </c>
      <c r="K367">
        <v>0</v>
      </c>
      <c r="L367">
        <v>0</v>
      </c>
      <c r="M367" s="1">
        <v>42668</v>
      </c>
      <c r="N367" s="1">
        <v>42898</v>
      </c>
      <c r="O367">
        <v>2</v>
      </c>
      <c r="P367">
        <f>Table1[[#This Row],[Season Year]]-Table1[[#This Row],[Birth Year]]</f>
        <v>22</v>
      </c>
      <c r="Q367" t="s">
        <v>501</v>
      </c>
      <c r="R367" t="s">
        <v>501</v>
      </c>
      <c r="S367">
        <f>DATEDIF(Table1[[#This Row],[Date Occurred]],Table1[[#This Row],[Date Returned]],"d")</f>
        <v>0</v>
      </c>
      <c r="T367">
        <v>31</v>
      </c>
      <c r="U367" s="5">
        <v>461.90000000000003</v>
      </c>
      <c r="V367" s="5">
        <v>65.100000000000009</v>
      </c>
      <c r="W367" s="5">
        <v>192.20000000000002</v>
      </c>
      <c r="X367" s="5">
        <v>27.900000000000002</v>
      </c>
      <c r="Y367" s="5">
        <v>86.8</v>
      </c>
      <c r="Z367" s="5">
        <v>6.2</v>
      </c>
      <c r="AA367" s="5">
        <v>9.2999999999999989</v>
      </c>
      <c r="AB367" s="5">
        <v>27.900000000000002</v>
      </c>
      <c r="AC367" s="5">
        <v>52.699999999999996</v>
      </c>
      <c r="AD367" s="5">
        <v>3.1</v>
      </c>
      <c r="AE367" s="5">
        <v>46.5</v>
      </c>
      <c r="AF367" s="5">
        <v>46.5</v>
      </c>
      <c r="AG367" s="5">
        <v>55.800000000000004</v>
      </c>
      <c r="AH367" s="5">
        <v>15.5</v>
      </c>
      <c r="AI367" s="5">
        <v>3.1</v>
      </c>
      <c r="AJ367" s="5">
        <v>161.20000000000002</v>
      </c>
      <c r="AK367">
        <v>1994</v>
      </c>
      <c r="AL367" t="s">
        <v>483</v>
      </c>
      <c r="AM367" s="1">
        <v>34554</v>
      </c>
      <c r="AN367">
        <v>185</v>
      </c>
      <c r="AO367">
        <v>183</v>
      </c>
      <c r="AP367" t="s">
        <v>497</v>
      </c>
    </row>
    <row r="368" spans="1:42" x14ac:dyDescent="0.35">
      <c r="A368" t="s">
        <v>596</v>
      </c>
      <c r="B368" t="s">
        <v>643</v>
      </c>
      <c r="C368" t="s">
        <v>509</v>
      </c>
      <c r="D368">
        <v>2017</v>
      </c>
      <c r="E368">
        <v>8</v>
      </c>
      <c r="F368">
        <v>1</v>
      </c>
      <c r="G368">
        <v>3</v>
      </c>
      <c r="H368">
        <f>Table1[[#This Row],[Games Before Injury]]*Table1[[#This Row],[Minutes per Game]]</f>
        <v>1910.6000000000001</v>
      </c>
      <c r="I368">
        <v>82</v>
      </c>
      <c r="J368">
        <f>Table1[[#This Row],[Minutes]]/Table1[[#This Row],[Games Played]]</f>
        <v>23.3</v>
      </c>
      <c r="K368">
        <v>0</v>
      </c>
      <c r="L368">
        <v>0</v>
      </c>
      <c r="M368" s="1">
        <v>43030</v>
      </c>
      <c r="N368" s="1">
        <v>43259</v>
      </c>
      <c r="O368">
        <v>2</v>
      </c>
      <c r="P368">
        <f>Table1[[#This Row],[Season Year]]-Table1[[#This Row],[Birth Year]]</f>
        <v>23</v>
      </c>
      <c r="Q368" t="s">
        <v>501</v>
      </c>
      <c r="R368" t="s">
        <v>501</v>
      </c>
      <c r="S368">
        <f>DATEDIF(Table1[[#This Row],[Date Occurred]],Table1[[#This Row],[Date Returned]],"d")</f>
        <v>0</v>
      </c>
      <c r="T368">
        <v>25</v>
      </c>
      <c r="U368" s="5">
        <v>582.5</v>
      </c>
      <c r="V368" s="5">
        <v>87.5</v>
      </c>
      <c r="W368" s="5">
        <v>215</v>
      </c>
      <c r="X368" s="5">
        <v>35</v>
      </c>
      <c r="Y368" s="5">
        <v>90</v>
      </c>
      <c r="Z368" s="5">
        <v>12.5</v>
      </c>
      <c r="AA368" s="5">
        <v>15</v>
      </c>
      <c r="AB368" s="5">
        <v>35</v>
      </c>
      <c r="AC368" s="5">
        <v>45</v>
      </c>
      <c r="AD368" s="5">
        <v>17.5</v>
      </c>
      <c r="AE368" s="5">
        <v>50</v>
      </c>
      <c r="AF368" s="5">
        <v>70</v>
      </c>
      <c r="AG368" s="5">
        <v>112.5</v>
      </c>
      <c r="AH368" s="5">
        <v>25</v>
      </c>
      <c r="AI368" s="5">
        <v>10</v>
      </c>
      <c r="AJ368" s="5">
        <v>220.00000000000003</v>
      </c>
      <c r="AK368">
        <v>1994</v>
      </c>
      <c r="AL368" t="s">
        <v>483</v>
      </c>
      <c r="AM368" s="1">
        <v>34554</v>
      </c>
      <c r="AN368">
        <v>185</v>
      </c>
      <c r="AO368">
        <v>183</v>
      </c>
      <c r="AP368" t="s">
        <v>497</v>
      </c>
    </row>
    <row r="369" spans="1:42" x14ac:dyDescent="0.35">
      <c r="A369" t="s">
        <v>596</v>
      </c>
      <c r="B369" t="s">
        <v>643</v>
      </c>
      <c r="C369" t="s">
        <v>510</v>
      </c>
      <c r="D369">
        <v>2018</v>
      </c>
      <c r="E369">
        <v>9</v>
      </c>
      <c r="F369">
        <v>1</v>
      </c>
      <c r="G369">
        <v>4</v>
      </c>
      <c r="H369">
        <f>Table1[[#This Row],[Games Before Injury]]*Table1[[#This Row],[Minutes per Game]]</f>
        <v>1459.6000000000001</v>
      </c>
      <c r="I369">
        <v>82</v>
      </c>
      <c r="J369">
        <f>Table1[[#This Row],[Minutes]]/Table1[[#This Row],[Games Played]]</f>
        <v>17.8</v>
      </c>
      <c r="K369">
        <v>0</v>
      </c>
      <c r="L369">
        <v>0</v>
      </c>
      <c r="M369" s="1">
        <v>43389</v>
      </c>
      <c r="N369" s="1">
        <v>43629</v>
      </c>
      <c r="O369">
        <v>3</v>
      </c>
      <c r="P369">
        <f>Table1[[#This Row],[Season Year]]-Table1[[#This Row],[Birth Year]]</f>
        <v>24</v>
      </c>
      <c r="Q369" t="s">
        <v>501</v>
      </c>
      <c r="R369" t="s">
        <v>501</v>
      </c>
      <c r="S369">
        <f>DATEDIF(Table1[[#This Row],[Date Occurred]],Table1[[#This Row],[Date Returned]],"d")</f>
        <v>0</v>
      </c>
      <c r="T369">
        <v>40</v>
      </c>
      <c r="U369" s="5">
        <v>712</v>
      </c>
      <c r="V369" s="5">
        <v>96</v>
      </c>
      <c r="W369" s="5">
        <v>224</v>
      </c>
      <c r="X369" s="5">
        <v>24</v>
      </c>
      <c r="Y369" s="5">
        <v>84</v>
      </c>
      <c r="Z369" s="5">
        <v>32</v>
      </c>
      <c r="AA369" s="5">
        <v>40</v>
      </c>
      <c r="AB369" s="5">
        <v>44</v>
      </c>
      <c r="AC369" s="5">
        <v>64</v>
      </c>
      <c r="AD369" s="5">
        <v>12</v>
      </c>
      <c r="AE369" s="5">
        <v>60</v>
      </c>
      <c r="AF369" s="5">
        <v>72</v>
      </c>
      <c r="AG369" s="5">
        <v>108</v>
      </c>
      <c r="AH369" s="5">
        <v>28</v>
      </c>
      <c r="AI369" s="5">
        <v>8</v>
      </c>
      <c r="AJ369" s="5">
        <v>252</v>
      </c>
      <c r="AK369">
        <v>1994</v>
      </c>
      <c r="AL369" t="s">
        <v>483</v>
      </c>
      <c r="AM369" s="1">
        <v>34554</v>
      </c>
      <c r="AN369">
        <v>185</v>
      </c>
      <c r="AO369">
        <v>183</v>
      </c>
      <c r="AP369" t="s">
        <v>497</v>
      </c>
    </row>
    <row r="370" spans="1:42" x14ac:dyDescent="0.35">
      <c r="A370" t="s">
        <v>596</v>
      </c>
      <c r="B370" t="s">
        <v>643</v>
      </c>
      <c r="C370" t="s">
        <v>511</v>
      </c>
      <c r="D370">
        <v>2019</v>
      </c>
      <c r="E370">
        <v>10</v>
      </c>
      <c r="F370">
        <v>1</v>
      </c>
      <c r="G370">
        <v>5</v>
      </c>
      <c r="H370">
        <f>Table1[[#This Row],[Games Before Injury]]*Table1[[#This Row],[Minutes per Game]]</f>
        <v>1717.5</v>
      </c>
      <c r="I370">
        <v>75</v>
      </c>
      <c r="J370">
        <f>Table1[[#This Row],[Minutes]]/Table1[[#This Row],[Games Played]]</f>
        <v>22.9</v>
      </c>
      <c r="K370">
        <v>0</v>
      </c>
      <c r="L370">
        <v>0</v>
      </c>
      <c r="M370" s="1">
        <v>43760</v>
      </c>
      <c r="N370" s="1">
        <v>44115</v>
      </c>
      <c r="O370">
        <v>4</v>
      </c>
      <c r="P370">
        <f>Table1[[#This Row],[Season Year]]-Table1[[#This Row],[Birth Year]]</f>
        <v>25</v>
      </c>
      <c r="Q370" t="s">
        <v>501</v>
      </c>
      <c r="R370" t="s">
        <v>501</v>
      </c>
      <c r="S370">
        <f>DATEDIF(Table1[[#This Row],[Date Occurred]],Table1[[#This Row],[Date Returned]],"d")</f>
        <v>0</v>
      </c>
      <c r="T370">
        <v>8</v>
      </c>
      <c r="U370" s="5">
        <v>183.2</v>
      </c>
      <c r="V370" s="5">
        <v>32.799999999999997</v>
      </c>
      <c r="W370" s="5">
        <v>68</v>
      </c>
      <c r="X370" s="5">
        <v>15.2</v>
      </c>
      <c r="Y370" s="5">
        <v>28.8</v>
      </c>
      <c r="Z370" s="5">
        <v>6.4</v>
      </c>
      <c r="AA370" s="5">
        <v>7.2</v>
      </c>
      <c r="AB370" s="5">
        <v>11.2</v>
      </c>
      <c r="AC370" s="5">
        <v>20</v>
      </c>
      <c r="AD370" s="5">
        <v>4</v>
      </c>
      <c r="AE370" s="5">
        <v>27.2</v>
      </c>
      <c r="AF370" s="5">
        <v>31.2</v>
      </c>
      <c r="AG370" s="5">
        <v>24</v>
      </c>
      <c r="AH370" s="5">
        <v>8</v>
      </c>
      <c r="AI370" s="5">
        <v>2.4</v>
      </c>
      <c r="AJ370" s="5">
        <v>87.2</v>
      </c>
      <c r="AK370">
        <v>1994</v>
      </c>
      <c r="AL370" t="s">
        <v>483</v>
      </c>
      <c r="AM370" s="1">
        <v>34554</v>
      </c>
      <c r="AN370">
        <v>185</v>
      </c>
      <c r="AO370">
        <v>183</v>
      </c>
      <c r="AP370" t="s">
        <v>497</v>
      </c>
    </row>
    <row r="371" spans="1:42" x14ac:dyDescent="0.35">
      <c r="A371" t="s">
        <v>551</v>
      </c>
      <c r="B371" t="s">
        <v>643</v>
      </c>
      <c r="C371" t="s">
        <v>503</v>
      </c>
      <c r="D371">
        <v>2011</v>
      </c>
      <c r="E371">
        <v>2</v>
      </c>
      <c r="F371">
        <v>1</v>
      </c>
      <c r="G371">
        <v>5</v>
      </c>
      <c r="H371">
        <f>Table1[[#This Row],[Games Before Injury]]*Table1[[#This Row],[Minutes per Game]]</f>
        <v>1610.3999999999999</v>
      </c>
      <c r="I371">
        <f>66</f>
        <v>66</v>
      </c>
      <c r="J371" s="4">
        <f>Table1[[#This Row],[Minutes]]/Table1[[#This Row],[Games Played]]</f>
        <v>24.4</v>
      </c>
      <c r="K371">
        <v>0</v>
      </c>
      <c r="L371">
        <v>0</v>
      </c>
      <c r="M371" s="1">
        <v>40902</v>
      </c>
      <c r="N371" s="1">
        <v>41081</v>
      </c>
      <c r="O371">
        <v>5</v>
      </c>
      <c r="P371">
        <f>Table1[[#This Row],[Season Year]]-Table1[[#This Row],[Birth Year]]</f>
        <v>28</v>
      </c>
      <c r="Q371" t="s">
        <v>501</v>
      </c>
      <c r="R371" t="s">
        <v>501</v>
      </c>
      <c r="S371">
        <f>DATEDIF(Table1[[#This Row],[Date Occurred]],Table1[[#This Row],[Date Returned]],"d")</f>
        <v>0</v>
      </c>
      <c r="T371">
        <v>41</v>
      </c>
      <c r="U371" s="5">
        <v>1000.4</v>
      </c>
      <c r="V371" s="5">
        <v>180.4</v>
      </c>
      <c r="W371" s="5">
        <v>360.8</v>
      </c>
      <c r="X371" s="5">
        <v>0</v>
      </c>
      <c r="Y371" s="5">
        <v>4.1000000000000005</v>
      </c>
      <c r="Z371" s="5">
        <v>147.6</v>
      </c>
      <c r="AA371" s="5">
        <v>184.5</v>
      </c>
      <c r="AB371" s="5">
        <v>65.600000000000009</v>
      </c>
      <c r="AC371" s="5">
        <v>90.2</v>
      </c>
      <c r="AD371" s="5">
        <v>77.899999999999991</v>
      </c>
      <c r="AE371" s="5">
        <v>135.29999999999998</v>
      </c>
      <c r="AF371" s="5">
        <v>213.20000000000002</v>
      </c>
      <c r="AG371" s="5">
        <v>36.9</v>
      </c>
      <c r="AH371" s="5">
        <v>12.299999999999999</v>
      </c>
      <c r="AI371" s="5">
        <v>12.299999999999999</v>
      </c>
      <c r="AJ371" s="5">
        <v>512.5</v>
      </c>
      <c r="AK371">
        <v>1983</v>
      </c>
      <c r="AL371" t="s">
        <v>654</v>
      </c>
      <c r="AM371" s="1">
        <v>30578</v>
      </c>
      <c r="AN371">
        <v>206</v>
      </c>
      <c r="AO371">
        <v>248</v>
      </c>
      <c r="AP371" t="s">
        <v>498</v>
      </c>
    </row>
    <row r="372" spans="1:42" x14ac:dyDescent="0.35">
      <c r="A372" t="s">
        <v>551</v>
      </c>
      <c r="B372" t="s">
        <v>643</v>
      </c>
      <c r="C372" t="s">
        <v>504</v>
      </c>
      <c r="D372">
        <v>2012</v>
      </c>
      <c r="E372">
        <v>3</v>
      </c>
      <c r="F372">
        <v>1</v>
      </c>
      <c r="G372">
        <v>6</v>
      </c>
      <c r="H372">
        <f>Table1[[#This Row],[Games Before Injury]]*Table1[[#This Row],[Minutes per Game]]</f>
        <v>1902.3999999999999</v>
      </c>
      <c r="I372">
        <v>82</v>
      </c>
      <c r="J372">
        <f>Table1[[#This Row],[Minutes]]/Table1[[#This Row],[Games Played]]</f>
        <v>23.2</v>
      </c>
      <c r="K372">
        <v>0</v>
      </c>
      <c r="L372">
        <v>0</v>
      </c>
      <c r="M372" s="1">
        <v>41212</v>
      </c>
      <c r="N372" s="1">
        <v>41445</v>
      </c>
      <c r="O372">
        <v>1</v>
      </c>
      <c r="P372">
        <f>Table1[[#This Row],[Season Year]]-Table1[[#This Row],[Birth Year]]</f>
        <v>29</v>
      </c>
      <c r="Q372" t="s">
        <v>501</v>
      </c>
      <c r="R372" t="s">
        <v>501</v>
      </c>
      <c r="S372">
        <f>DATEDIF(Table1[[#This Row],[Date Occurred]],Table1[[#This Row],[Date Returned]],"d")</f>
        <v>0</v>
      </c>
      <c r="T372">
        <v>81</v>
      </c>
      <c r="U372" s="5">
        <v>1879.2</v>
      </c>
      <c r="V372" s="5">
        <f>576/Table1[[#This Row],[Games Played]]</f>
        <v>7.1111111111111107</v>
      </c>
      <c r="W372" s="5">
        <v>599.4</v>
      </c>
      <c r="X372" s="5">
        <v>0</v>
      </c>
      <c r="Y372" s="5">
        <v>0</v>
      </c>
      <c r="Z372" s="5">
        <v>226.79999999999998</v>
      </c>
      <c r="AA372" s="5">
        <v>275.39999999999998</v>
      </c>
      <c r="AB372" s="5">
        <v>113.39999999999999</v>
      </c>
      <c r="AC372" s="5">
        <v>186.29999999999998</v>
      </c>
      <c r="AD372" s="5">
        <v>178.20000000000002</v>
      </c>
      <c r="AE372" s="5">
        <v>299.7</v>
      </c>
      <c r="AF372" s="5">
        <v>486</v>
      </c>
      <c r="AG372" s="5">
        <v>64.8</v>
      </c>
      <c r="AH372" s="5">
        <v>32.4</v>
      </c>
      <c r="AI372" s="5">
        <v>32.4</v>
      </c>
      <c r="AJ372" s="5">
        <v>874.80000000000007</v>
      </c>
      <c r="AK372">
        <v>1983</v>
      </c>
      <c r="AL372" t="s">
        <v>654</v>
      </c>
      <c r="AM372" s="1">
        <v>30578</v>
      </c>
      <c r="AN372">
        <v>206</v>
      </c>
      <c r="AO372">
        <v>248</v>
      </c>
      <c r="AP372" t="s">
        <v>498</v>
      </c>
    </row>
    <row r="373" spans="1:42" x14ac:dyDescent="0.35">
      <c r="A373" t="s">
        <v>551</v>
      </c>
      <c r="B373" t="s">
        <v>643</v>
      </c>
      <c r="C373" t="s">
        <v>506</v>
      </c>
      <c r="D373">
        <v>2014</v>
      </c>
      <c r="E373">
        <v>5</v>
      </c>
      <c r="F373">
        <v>1</v>
      </c>
      <c r="G373">
        <v>8</v>
      </c>
      <c r="H373">
        <f>Table1[[#This Row],[Games Before Injury]]*Table1[[#This Row],[Minutes per Game]]</f>
        <v>1394</v>
      </c>
      <c r="I373">
        <v>82</v>
      </c>
      <c r="J373">
        <f>Table1[[#This Row],[Minutes]]/Table1[[#This Row],[Games Played]]</f>
        <v>17</v>
      </c>
      <c r="K373">
        <v>0</v>
      </c>
      <c r="L373">
        <v>0</v>
      </c>
      <c r="M373" s="1">
        <v>41940</v>
      </c>
      <c r="N373" s="1">
        <v>42171</v>
      </c>
      <c r="O373">
        <v>1</v>
      </c>
      <c r="P373">
        <f>Table1[[#This Row],[Season Year]]-Table1[[#This Row],[Birth Year]]</f>
        <v>31</v>
      </c>
      <c r="Q373" t="s">
        <v>501</v>
      </c>
      <c r="R373" t="s">
        <v>501</v>
      </c>
      <c r="S373">
        <f>DATEDIF(Table1[[#This Row],[Date Occurred]],Table1[[#This Row],[Date Returned]],"d")</f>
        <v>0</v>
      </c>
      <c r="T373">
        <v>70</v>
      </c>
      <c r="U373" s="5">
        <v>1190</v>
      </c>
      <c r="V373" s="5">
        <v>189</v>
      </c>
      <c r="W373" s="5">
        <v>371</v>
      </c>
      <c r="X373" s="5">
        <v>0</v>
      </c>
      <c r="Y373" s="5">
        <v>0</v>
      </c>
      <c r="Z373" s="5">
        <v>126</v>
      </c>
      <c r="AA373" s="5">
        <v>147</v>
      </c>
      <c r="AB373" s="5">
        <v>56</v>
      </c>
      <c r="AC373" s="5">
        <v>133</v>
      </c>
      <c r="AD373" s="5">
        <v>98</v>
      </c>
      <c r="AE373" s="5">
        <v>168</v>
      </c>
      <c r="AF373" s="5">
        <v>266</v>
      </c>
      <c r="AG373" s="5">
        <v>28</v>
      </c>
      <c r="AH373" s="5">
        <v>14</v>
      </c>
      <c r="AI373" s="5">
        <v>14</v>
      </c>
      <c r="AJ373" s="5">
        <v>504</v>
      </c>
      <c r="AK373">
        <v>1983</v>
      </c>
      <c r="AL373" t="s">
        <v>654</v>
      </c>
      <c r="AM373" s="1">
        <v>30578</v>
      </c>
      <c r="AN373">
        <v>206</v>
      </c>
      <c r="AO373">
        <v>248</v>
      </c>
      <c r="AP373" t="s">
        <v>498</v>
      </c>
    </row>
    <row r="374" spans="1:42" x14ac:dyDescent="0.35">
      <c r="A374" t="s">
        <v>551</v>
      </c>
      <c r="B374" t="s">
        <v>643</v>
      </c>
      <c r="C374" t="s">
        <v>507</v>
      </c>
      <c r="D374">
        <v>2015</v>
      </c>
      <c r="E374">
        <v>6</v>
      </c>
      <c r="F374">
        <v>1</v>
      </c>
      <c r="G374">
        <v>9</v>
      </c>
      <c r="H374">
        <f>Table1[[#This Row],[Games Before Injury]]*Table1[[#This Row],[Minutes per Game]]</f>
        <v>1295.6000000000001</v>
      </c>
      <c r="I374">
        <v>82</v>
      </c>
      <c r="J374">
        <f>Table1[[#This Row],[Minutes]]/Table1[[#This Row],[Games Played]]</f>
        <v>15.800000000000002</v>
      </c>
      <c r="K374">
        <v>0</v>
      </c>
      <c r="L374">
        <v>0</v>
      </c>
      <c r="M374" s="1">
        <v>42304</v>
      </c>
      <c r="N374" s="1">
        <v>42540</v>
      </c>
      <c r="O374">
        <v>4</v>
      </c>
      <c r="P374">
        <f>Table1[[#This Row],[Season Year]]-Table1[[#This Row],[Birth Year]]</f>
        <v>32</v>
      </c>
      <c r="Q374" t="s">
        <v>501</v>
      </c>
      <c r="R374" t="s">
        <v>501</v>
      </c>
      <c r="S374">
        <f>DATEDIF(Table1[[#This Row],[Date Occurred]],Table1[[#This Row],[Date Returned]],"d")</f>
        <v>0</v>
      </c>
      <c r="T374">
        <v>36</v>
      </c>
      <c r="U374" s="5">
        <v>568.80000000000007</v>
      </c>
      <c r="V374" s="5">
        <v>140.4</v>
      </c>
      <c r="W374" s="5">
        <v>248.4</v>
      </c>
      <c r="X374" s="5">
        <v>7.2</v>
      </c>
      <c r="Y374" s="5">
        <v>14.4</v>
      </c>
      <c r="Z374" s="5">
        <v>68.399999999999991</v>
      </c>
      <c r="AA374" s="5">
        <v>90</v>
      </c>
      <c r="AB374" s="5">
        <v>21.599999999999998</v>
      </c>
      <c r="AC374" s="5">
        <v>68.399999999999991</v>
      </c>
      <c r="AD374" s="5">
        <v>50.4</v>
      </c>
      <c r="AE374" s="5">
        <v>97.2</v>
      </c>
      <c r="AF374" s="5">
        <v>147.6</v>
      </c>
      <c r="AG374" s="5">
        <v>32.4</v>
      </c>
      <c r="AH374" s="5">
        <v>10.799999999999999</v>
      </c>
      <c r="AI374" s="5">
        <v>10.799999999999999</v>
      </c>
      <c r="AJ374" s="5">
        <v>352.8</v>
      </c>
      <c r="AK374">
        <v>1983</v>
      </c>
      <c r="AL374" t="s">
        <v>654</v>
      </c>
      <c r="AM374" s="1">
        <v>30578</v>
      </c>
      <c r="AN374">
        <v>206</v>
      </c>
      <c r="AO374">
        <v>248</v>
      </c>
      <c r="AP374" t="s">
        <v>498</v>
      </c>
    </row>
    <row r="375" spans="1:42" x14ac:dyDescent="0.35">
      <c r="A375" t="s">
        <v>551</v>
      </c>
      <c r="B375" t="s">
        <v>643</v>
      </c>
      <c r="C375" t="s">
        <v>505</v>
      </c>
      <c r="D375">
        <v>2013</v>
      </c>
      <c r="E375">
        <v>4</v>
      </c>
      <c r="F375">
        <v>1</v>
      </c>
      <c r="G375">
        <v>7</v>
      </c>
      <c r="H375">
        <f>Table1[[#This Row],[Games Before Injury]]*Table1[[#This Row],[Minutes per Game]]</f>
        <v>1057.8</v>
      </c>
      <c r="I375">
        <v>82</v>
      </c>
      <c r="J375">
        <f>Table1[[#This Row],[Minutes]]/Table1[[#This Row],[Games Played]]</f>
        <v>12.9</v>
      </c>
      <c r="K375">
        <v>0</v>
      </c>
      <c r="L375">
        <v>0</v>
      </c>
      <c r="M375" s="1">
        <v>41576</v>
      </c>
      <c r="N375" s="1">
        <v>41805</v>
      </c>
      <c r="O375">
        <v>1</v>
      </c>
      <c r="P375">
        <f>Table1[[#This Row],[Season Year]]-Table1[[#This Row],[Birth Year]]</f>
        <v>30</v>
      </c>
      <c r="Q375" t="s">
        <v>501</v>
      </c>
      <c r="R375" t="s">
        <v>501</v>
      </c>
      <c r="S375">
        <f>DATEDIF(Table1[[#This Row],[Date Occurred]],Table1[[#This Row],[Date Returned]],"d")</f>
        <v>0</v>
      </c>
      <c r="T375">
        <v>18</v>
      </c>
      <c r="U375" s="5">
        <v>232.20000000000002</v>
      </c>
      <c r="V375" s="5">
        <v>30.599999999999998</v>
      </c>
      <c r="W375" s="5">
        <v>59.4</v>
      </c>
      <c r="X375" s="5">
        <v>0</v>
      </c>
      <c r="Y375" s="5">
        <v>0</v>
      </c>
      <c r="Z375" s="5">
        <v>14.4</v>
      </c>
      <c r="AA375" s="5">
        <v>16.2</v>
      </c>
      <c r="AB375" s="5">
        <v>9</v>
      </c>
      <c r="AC375" s="5">
        <v>34.199999999999996</v>
      </c>
      <c r="AD375" s="5">
        <v>14.4</v>
      </c>
      <c r="AE375" s="5">
        <v>41.4</v>
      </c>
      <c r="AF375" s="5">
        <v>57.6</v>
      </c>
      <c r="AG375" s="5">
        <v>5.3999999999999995</v>
      </c>
      <c r="AH375" s="5">
        <v>3.6</v>
      </c>
      <c r="AI375" s="5">
        <v>1.8</v>
      </c>
      <c r="AJ375" s="5">
        <v>75.600000000000009</v>
      </c>
      <c r="AK375">
        <v>1983</v>
      </c>
      <c r="AL375" t="s">
        <v>654</v>
      </c>
      <c r="AM375" s="1">
        <v>30578</v>
      </c>
      <c r="AN375">
        <v>206</v>
      </c>
      <c r="AO375">
        <v>248</v>
      </c>
      <c r="AP375" t="s">
        <v>498</v>
      </c>
    </row>
    <row r="376" spans="1:42" x14ac:dyDescent="0.35">
      <c r="A376" t="s">
        <v>456</v>
      </c>
      <c r="B376" t="s">
        <v>13</v>
      </c>
      <c r="C376" s="1" t="s">
        <v>507</v>
      </c>
      <c r="D376">
        <v>0</v>
      </c>
      <c r="E376">
        <v>6</v>
      </c>
      <c r="F376">
        <v>0</v>
      </c>
      <c r="G376">
        <v>13</v>
      </c>
      <c r="H376">
        <f>Table1[[#This Row],[Games Before Injury]]*Table1[[#This Row],[Minutes per Game]]</f>
        <v>983.81111111111113</v>
      </c>
      <c r="I376">
        <v>28</v>
      </c>
      <c r="J376">
        <f>Table1[[#This Row],[Minutes]]/Table1[[#This Row],[Games Played]]</f>
        <v>35.136111111111113</v>
      </c>
      <c r="K376" s="1">
        <v>42361</v>
      </c>
      <c r="L376" s="1">
        <v>42364</v>
      </c>
      <c r="M376" s="1">
        <v>42304</v>
      </c>
      <c r="N376" s="1">
        <v>42540</v>
      </c>
      <c r="O376">
        <v>3</v>
      </c>
      <c r="P376">
        <f>DATEDIF(Table1[[#This Row],[Birth Date]],Table1[[#This Row],[Date Returned]],"y")</f>
        <v>31</v>
      </c>
      <c r="Q376" t="s">
        <v>501</v>
      </c>
      <c r="R376" t="s">
        <v>9</v>
      </c>
      <c r="S376">
        <f>DATEDIF(Table1[[#This Row],[Date Occurred]],Table1[[#This Row],[Date Returned]],"d")</f>
        <v>3</v>
      </c>
      <c r="T376">
        <v>72</v>
      </c>
      <c r="U376" s="5">
        <v>2529.8000000000002</v>
      </c>
      <c r="V376" s="5">
        <v>567</v>
      </c>
      <c r="W376" s="5">
        <v>1307</v>
      </c>
      <c r="X376" s="5">
        <v>105</v>
      </c>
      <c r="Y376" s="5">
        <v>310</v>
      </c>
      <c r="Z376" s="5">
        <v>334</v>
      </c>
      <c r="AA376" s="5">
        <v>403</v>
      </c>
      <c r="AB376" s="5">
        <v>176</v>
      </c>
      <c r="AC376" s="5">
        <v>180</v>
      </c>
      <c r="AD376" s="5">
        <v>98</v>
      </c>
      <c r="AE376" s="5">
        <v>458</v>
      </c>
      <c r="AF376" s="5">
        <v>556</v>
      </c>
      <c r="AG376" s="5">
        <v>299</v>
      </c>
      <c r="AH376" s="5">
        <v>62</v>
      </c>
      <c r="AI376" s="5">
        <v>38</v>
      </c>
      <c r="AJ376" s="5">
        <v>1573</v>
      </c>
      <c r="AK376">
        <v>1984</v>
      </c>
      <c r="AL376" t="s">
        <v>493</v>
      </c>
      <c r="AM376" s="1">
        <v>30831</v>
      </c>
      <c r="AN376">
        <v>203</v>
      </c>
      <c r="AO376">
        <v>240</v>
      </c>
      <c r="AP376" t="s">
        <v>498</v>
      </c>
    </row>
    <row r="377" spans="1:42" x14ac:dyDescent="0.35">
      <c r="A377" t="s">
        <v>456</v>
      </c>
      <c r="B377" t="s">
        <v>13</v>
      </c>
      <c r="C377" s="1" t="s">
        <v>507</v>
      </c>
      <c r="D377">
        <v>0</v>
      </c>
      <c r="E377">
        <v>6</v>
      </c>
      <c r="F377">
        <v>0</v>
      </c>
      <c r="G377">
        <v>13</v>
      </c>
      <c r="H377">
        <f>Table1[[#This Row],[Games Before Injury]]*Table1[[#This Row],[Minutes per Game]]</f>
        <v>351.36111111111114</v>
      </c>
      <c r="I377">
        <v>10</v>
      </c>
      <c r="J377">
        <f>Table1[[#This Row],[Minutes]]/Table1[[#This Row],[Games Played]]</f>
        <v>35.136111111111113</v>
      </c>
      <c r="K377" s="1">
        <v>42382</v>
      </c>
      <c r="L377" s="1">
        <v>42387</v>
      </c>
      <c r="M377" s="1">
        <v>42304</v>
      </c>
      <c r="N377" s="1">
        <v>42540</v>
      </c>
      <c r="O377">
        <v>4</v>
      </c>
      <c r="P377">
        <f>DATEDIF(Table1[[#This Row],[Birth Date]],Table1[[#This Row],[Date Returned]],"y")</f>
        <v>31</v>
      </c>
      <c r="Q377" t="s">
        <v>501</v>
      </c>
      <c r="R377" t="s">
        <v>9</v>
      </c>
      <c r="S377">
        <f>DATEDIF(Table1[[#This Row],[Date Occurred]],Table1[[#This Row],[Date Returned]],"d")</f>
        <v>5</v>
      </c>
      <c r="T377">
        <v>72</v>
      </c>
      <c r="U377" s="5">
        <v>2529.8000000000002</v>
      </c>
      <c r="V377" s="5">
        <v>567</v>
      </c>
      <c r="W377" s="5">
        <v>1307</v>
      </c>
      <c r="X377" s="5">
        <v>105</v>
      </c>
      <c r="Y377" s="5">
        <v>310</v>
      </c>
      <c r="Z377" s="5">
        <v>334</v>
      </c>
      <c r="AA377" s="5">
        <v>403</v>
      </c>
      <c r="AB377" s="5">
        <v>176</v>
      </c>
      <c r="AC377" s="5">
        <v>180</v>
      </c>
      <c r="AD377" s="5">
        <v>98</v>
      </c>
      <c r="AE377" s="5">
        <v>458</v>
      </c>
      <c r="AF377" s="5">
        <v>556</v>
      </c>
      <c r="AG377" s="5">
        <v>299</v>
      </c>
      <c r="AH377" s="5">
        <v>62</v>
      </c>
      <c r="AI377" s="5">
        <v>38</v>
      </c>
      <c r="AJ377" s="5">
        <v>1573</v>
      </c>
      <c r="AK377">
        <v>1984</v>
      </c>
      <c r="AL377" t="s">
        <v>493</v>
      </c>
      <c r="AM377" s="1">
        <v>30831</v>
      </c>
      <c r="AN377">
        <v>203</v>
      </c>
      <c r="AO377">
        <v>240</v>
      </c>
      <c r="AP377" t="s">
        <v>498</v>
      </c>
    </row>
    <row r="378" spans="1:42" x14ac:dyDescent="0.35">
      <c r="A378" t="s">
        <v>456</v>
      </c>
      <c r="B378" t="s">
        <v>643</v>
      </c>
      <c r="C378" t="s">
        <v>508</v>
      </c>
      <c r="D378">
        <v>2016</v>
      </c>
      <c r="E378">
        <v>7</v>
      </c>
      <c r="F378">
        <v>1</v>
      </c>
      <c r="G378">
        <v>14</v>
      </c>
      <c r="H378">
        <f>Table1[[#This Row],[Games Before Injury]]*Table1[[#This Row],[Minutes per Game]]</f>
        <v>2812.6</v>
      </c>
      <c r="I378">
        <v>82</v>
      </c>
      <c r="J378">
        <f>Table1[[#This Row],[Minutes]]/Table1[[#This Row],[Games Played]]</f>
        <v>34.299999999999997</v>
      </c>
      <c r="K378">
        <v>0</v>
      </c>
      <c r="L378">
        <v>0</v>
      </c>
      <c r="M378" s="1">
        <v>42668</v>
      </c>
      <c r="N378" s="1">
        <v>42898</v>
      </c>
      <c r="O378">
        <v>1</v>
      </c>
      <c r="P378">
        <f>Table1[[#This Row],[Season Year]]-Table1[[#This Row],[Birth Year]]</f>
        <v>32</v>
      </c>
      <c r="Q378" t="s">
        <v>501</v>
      </c>
      <c r="R378" t="s">
        <v>501</v>
      </c>
      <c r="S378">
        <f>DATEDIF(Table1[[#This Row],[Date Occurred]],Table1[[#This Row],[Date Returned]],"d")</f>
        <v>0</v>
      </c>
      <c r="T378">
        <v>74</v>
      </c>
      <c r="U378" s="5">
        <v>2538.1999999999998</v>
      </c>
      <c r="V378" s="5">
        <v>599.4</v>
      </c>
      <c r="W378" s="5">
        <v>1391.2</v>
      </c>
      <c r="X378" s="5">
        <v>148</v>
      </c>
      <c r="Y378" s="5">
        <v>421.8</v>
      </c>
      <c r="Z378" s="5">
        <v>303.39999999999998</v>
      </c>
      <c r="AA378" s="5">
        <v>362.6</v>
      </c>
      <c r="AB378" s="5">
        <v>155.4</v>
      </c>
      <c r="AC378" s="5">
        <v>199.8</v>
      </c>
      <c r="AD378" s="5">
        <v>59.2</v>
      </c>
      <c r="AE378" s="5">
        <v>377.4</v>
      </c>
      <c r="AF378" s="5">
        <v>436.6</v>
      </c>
      <c r="AG378" s="5">
        <v>214.6</v>
      </c>
      <c r="AH378" s="5">
        <v>59.2</v>
      </c>
      <c r="AI378" s="5">
        <v>37</v>
      </c>
      <c r="AJ378" s="5">
        <v>1657.6</v>
      </c>
      <c r="AK378">
        <v>1984</v>
      </c>
      <c r="AL378" t="s">
        <v>493</v>
      </c>
      <c r="AM378" s="1">
        <v>30831</v>
      </c>
      <c r="AN378">
        <v>203</v>
      </c>
      <c r="AO378">
        <v>240</v>
      </c>
      <c r="AP378" t="s">
        <v>498</v>
      </c>
    </row>
    <row r="379" spans="1:42" x14ac:dyDescent="0.35">
      <c r="A379" t="s">
        <v>456</v>
      </c>
      <c r="B379" t="s">
        <v>13</v>
      </c>
      <c r="C379" s="1" t="s">
        <v>509</v>
      </c>
      <c r="D379">
        <v>0</v>
      </c>
      <c r="E379">
        <v>8</v>
      </c>
      <c r="F379">
        <v>0</v>
      </c>
      <c r="G379">
        <v>15</v>
      </c>
      <c r="H379">
        <f>Table1[[#This Row],[Games Before Injury]]*Table1[[#This Row],[Minutes per Game]]</f>
        <v>1731.8076923076922</v>
      </c>
      <c r="I379">
        <v>54</v>
      </c>
      <c r="J379">
        <f>Table1[[#This Row],[Minutes]]/Table1[[#This Row],[Games Played]]</f>
        <v>32.070512820512818</v>
      </c>
      <c r="K379" s="1">
        <v>43139</v>
      </c>
      <c r="L379" s="1">
        <v>43144</v>
      </c>
      <c r="M379" s="1">
        <v>43030</v>
      </c>
      <c r="N379" s="1">
        <v>43259</v>
      </c>
      <c r="O379">
        <v>5</v>
      </c>
      <c r="P379">
        <f>DATEDIF(Table1[[#This Row],[Birth Date]],Table1[[#This Row],[Date Returned]],"y")</f>
        <v>33</v>
      </c>
      <c r="Q379" t="s">
        <v>501</v>
      </c>
      <c r="R379" t="s">
        <v>9</v>
      </c>
      <c r="S379">
        <f>DATEDIF(Table1[[#This Row],[Date Occurred]],Table1[[#This Row],[Date Returned]],"d")</f>
        <v>5</v>
      </c>
      <c r="T379">
        <v>78</v>
      </c>
      <c r="U379" s="5">
        <v>2501.5</v>
      </c>
      <c r="V379" s="5">
        <v>472</v>
      </c>
      <c r="W379" s="5">
        <v>1168</v>
      </c>
      <c r="X379" s="5">
        <v>169</v>
      </c>
      <c r="Y379" s="5">
        <v>474</v>
      </c>
      <c r="Z379" s="5">
        <v>148</v>
      </c>
      <c r="AA379" s="5">
        <v>193</v>
      </c>
      <c r="AB379" s="5">
        <v>99</v>
      </c>
      <c r="AC379" s="5">
        <v>197</v>
      </c>
      <c r="AD379" s="5">
        <v>67</v>
      </c>
      <c r="AE379" s="5">
        <v>386</v>
      </c>
      <c r="AF379" s="5">
        <v>453</v>
      </c>
      <c r="AG379" s="5">
        <v>103</v>
      </c>
      <c r="AH379" s="5">
        <v>47</v>
      </c>
      <c r="AI379" s="5">
        <v>49</v>
      </c>
      <c r="AJ379" s="5">
        <v>1261</v>
      </c>
      <c r="AK379">
        <v>1984</v>
      </c>
      <c r="AL379" t="s">
        <v>493</v>
      </c>
      <c r="AM379" s="1">
        <v>30831</v>
      </c>
      <c r="AN379">
        <v>203</v>
      </c>
      <c r="AO379">
        <v>240</v>
      </c>
      <c r="AP379" t="s">
        <v>498</v>
      </c>
    </row>
    <row r="380" spans="1:42" x14ac:dyDescent="0.35">
      <c r="A380" t="s">
        <v>456</v>
      </c>
      <c r="B380" t="s">
        <v>643</v>
      </c>
      <c r="C380" t="s">
        <v>510</v>
      </c>
      <c r="D380">
        <v>2018</v>
      </c>
      <c r="E380">
        <v>9</v>
      </c>
      <c r="F380">
        <v>1</v>
      </c>
      <c r="G380">
        <v>16</v>
      </c>
      <c r="H380">
        <f>Table1[[#This Row],[Games Before Injury]]*Table1[[#This Row],[Minutes per Game]]</f>
        <v>2410.7999999999997</v>
      </c>
      <c r="I380">
        <v>82</v>
      </c>
      <c r="J380">
        <f>Table1[[#This Row],[Minutes]]/Table1[[#This Row],[Games Played]]</f>
        <v>29.4</v>
      </c>
      <c r="K380">
        <v>0</v>
      </c>
      <c r="L380">
        <v>0</v>
      </c>
      <c r="M380" s="1">
        <v>43389</v>
      </c>
      <c r="N380" s="1">
        <v>43629</v>
      </c>
      <c r="O380">
        <v>1</v>
      </c>
      <c r="P380">
        <f>Table1[[#This Row],[Season Year]]-Table1[[#This Row],[Birth Year]]</f>
        <v>34</v>
      </c>
      <c r="Q380" t="s">
        <v>501</v>
      </c>
      <c r="R380" t="s">
        <v>501</v>
      </c>
      <c r="S380">
        <f>DATEDIF(Table1[[#This Row],[Date Occurred]],Table1[[#This Row],[Date Returned]],"d")</f>
        <v>0</v>
      </c>
      <c r="T380">
        <v>10</v>
      </c>
      <c r="U380" s="5">
        <v>294</v>
      </c>
      <c r="V380" s="5">
        <v>49</v>
      </c>
      <c r="W380" s="5">
        <v>121</v>
      </c>
      <c r="X380" s="5">
        <v>21</v>
      </c>
      <c r="Y380" s="5">
        <v>64</v>
      </c>
      <c r="Z380" s="5">
        <v>15</v>
      </c>
      <c r="AA380" s="5">
        <v>22</v>
      </c>
      <c r="AB380" s="5">
        <v>8</v>
      </c>
      <c r="AC380" s="5">
        <v>32</v>
      </c>
      <c r="AD380" s="5">
        <v>9</v>
      </c>
      <c r="AE380" s="5">
        <v>45</v>
      </c>
      <c r="AF380" s="5">
        <v>54</v>
      </c>
      <c r="AG380" s="5">
        <v>5</v>
      </c>
      <c r="AH380" s="5">
        <v>4</v>
      </c>
      <c r="AI380" s="5">
        <v>7</v>
      </c>
      <c r="AJ380" s="5">
        <v>134</v>
      </c>
      <c r="AK380">
        <v>1984</v>
      </c>
      <c r="AL380" t="s">
        <v>493</v>
      </c>
      <c r="AM380" s="1">
        <v>30831</v>
      </c>
      <c r="AN380">
        <v>203</v>
      </c>
      <c r="AO380">
        <v>240</v>
      </c>
      <c r="AP380" t="s">
        <v>498</v>
      </c>
    </row>
    <row r="381" spans="1:42" x14ac:dyDescent="0.35">
      <c r="A381" t="s">
        <v>456</v>
      </c>
      <c r="B381" t="s">
        <v>36</v>
      </c>
      <c r="C381" s="1" t="s">
        <v>511</v>
      </c>
      <c r="D381">
        <v>0</v>
      </c>
      <c r="E381">
        <v>10</v>
      </c>
      <c r="F381">
        <v>0</v>
      </c>
      <c r="G381">
        <v>17</v>
      </c>
      <c r="H381">
        <f>Table1[[#This Row],[Games Before Injury]]*Table1[[#This Row],[Minutes per Game]]</f>
        <v>441.15000000000003</v>
      </c>
      <c r="I381">
        <v>15</v>
      </c>
      <c r="J381">
        <f>Table1[[#This Row],[Minutes]]/Table1[[#This Row],[Games Played]]</f>
        <v>29.410000000000004</v>
      </c>
      <c r="K381" s="1">
        <v>43820</v>
      </c>
      <c r="L381" s="1">
        <v>43822</v>
      </c>
      <c r="M381" s="1">
        <v>43760</v>
      </c>
      <c r="N381" s="1">
        <v>44115</v>
      </c>
      <c r="O381">
        <v>2</v>
      </c>
      <c r="P381">
        <f>DATEDIF(Table1[[#This Row],[Birth Date]],Table1[[#This Row],[Date Returned]],"y")</f>
        <v>35</v>
      </c>
      <c r="Q381" t="s">
        <v>501</v>
      </c>
      <c r="R381" t="s">
        <v>19</v>
      </c>
      <c r="S381">
        <f>DATEDIF(Table1[[#This Row],[Date Occurred]],Table1[[#This Row],[Date Returned]],"d")</f>
        <v>2</v>
      </c>
      <c r="T381">
        <v>10</v>
      </c>
      <c r="U381" s="5">
        <v>294.10000000000002</v>
      </c>
      <c r="V381" s="5">
        <v>49</v>
      </c>
      <c r="W381" s="5">
        <v>121</v>
      </c>
      <c r="X381" s="5">
        <v>21</v>
      </c>
      <c r="Y381" s="5">
        <v>64</v>
      </c>
      <c r="Z381" s="5">
        <v>15</v>
      </c>
      <c r="AA381" s="5">
        <v>22</v>
      </c>
      <c r="AB381" s="5">
        <v>8</v>
      </c>
      <c r="AC381" s="5">
        <v>32</v>
      </c>
      <c r="AD381" s="5">
        <v>9</v>
      </c>
      <c r="AE381" s="5">
        <v>45</v>
      </c>
      <c r="AF381" s="5">
        <v>54</v>
      </c>
      <c r="AG381" s="5">
        <v>5</v>
      </c>
      <c r="AH381" s="5">
        <v>4</v>
      </c>
      <c r="AI381" s="5">
        <v>7</v>
      </c>
      <c r="AJ381" s="5">
        <v>134</v>
      </c>
      <c r="AK381">
        <v>1984</v>
      </c>
      <c r="AL381" t="s">
        <v>493</v>
      </c>
      <c r="AM381" s="1">
        <v>30831</v>
      </c>
      <c r="AN381">
        <v>203</v>
      </c>
      <c r="AO381">
        <v>240</v>
      </c>
      <c r="AP381" t="s">
        <v>498</v>
      </c>
    </row>
    <row r="382" spans="1:42" x14ac:dyDescent="0.35">
      <c r="A382" t="s">
        <v>456</v>
      </c>
      <c r="B382" t="s">
        <v>410</v>
      </c>
      <c r="C382" s="1" t="s">
        <v>504</v>
      </c>
      <c r="D382">
        <v>0</v>
      </c>
      <c r="E382">
        <v>3</v>
      </c>
      <c r="F382">
        <v>0</v>
      </c>
      <c r="G382">
        <v>10</v>
      </c>
      <c r="H382">
        <f>Table1[[#This Row],[Games Before Injury]]*Table1[[#This Row],[Minutes per Game]]</f>
        <v>1926.1731343283582</v>
      </c>
      <c r="I382">
        <v>52</v>
      </c>
      <c r="J382">
        <f>Table1[[#This Row],[Minutes]]/Table1[[#This Row],[Games Played]]</f>
        <v>37.041791044776119</v>
      </c>
      <c r="K382" s="1">
        <v>41379</v>
      </c>
      <c r="L382" s="1">
        <v>41384</v>
      </c>
      <c r="M382" s="1">
        <v>41212</v>
      </c>
      <c r="N382" s="1">
        <v>41445</v>
      </c>
      <c r="O382">
        <v>1</v>
      </c>
      <c r="P382">
        <f>DATEDIF(Table1[[#This Row],[Birth Date]],Table1[[#This Row],[Date Returned]],"y")</f>
        <v>28</v>
      </c>
      <c r="Q382" t="s">
        <v>501</v>
      </c>
      <c r="R382" t="s">
        <v>44</v>
      </c>
      <c r="S382">
        <f>DATEDIF(Table1[[#This Row],[Date Occurred]],Table1[[#This Row],[Date Returned]],"d")</f>
        <v>5</v>
      </c>
      <c r="T382">
        <v>67</v>
      </c>
      <c r="U382" s="5">
        <v>2481.8000000000002</v>
      </c>
      <c r="V382" s="5">
        <f>576/Table1[[#This Row],[Games Played]]</f>
        <v>8.5970149253731343</v>
      </c>
      <c r="W382" s="5">
        <v>1489</v>
      </c>
      <c r="X382" s="5">
        <v>157</v>
      </c>
      <c r="Y382" s="5">
        <v>414</v>
      </c>
      <c r="Z382" s="5">
        <v>425</v>
      </c>
      <c r="AA382" s="5">
        <v>512</v>
      </c>
      <c r="AB382" s="5">
        <v>175</v>
      </c>
      <c r="AC382" s="5">
        <v>205</v>
      </c>
      <c r="AD382" s="5">
        <v>134</v>
      </c>
      <c r="AE382" s="5">
        <v>326</v>
      </c>
      <c r="AF382" s="5">
        <v>460</v>
      </c>
      <c r="AG382" s="5">
        <v>171</v>
      </c>
      <c r="AH382" s="5">
        <v>52</v>
      </c>
      <c r="AI382" s="5">
        <v>32</v>
      </c>
      <c r="AJ382" s="5">
        <v>1920</v>
      </c>
      <c r="AK382">
        <v>1984</v>
      </c>
      <c r="AL382" t="s">
        <v>493</v>
      </c>
      <c r="AM382" s="1">
        <v>30831</v>
      </c>
      <c r="AN382">
        <v>203</v>
      </c>
      <c r="AO382">
        <v>240</v>
      </c>
      <c r="AP382" t="s">
        <v>498</v>
      </c>
    </row>
    <row r="383" spans="1:42" x14ac:dyDescent="0.35">
      <c r="A383" t="s">
        <v>456</v>
      </c>
      <c r="B383" t="s">
        <v>7</v>
      </c>
      <c r="C383" s="1" t="s">
        <v>504</v>
      </c>
      <c r="D383">
        <v>0</v>
      </c>
      <c r="E383">
        <v>3</v>
      </c>
      <c r="F383">
        <v>0</v>
      </c>
      <c r="G383">
        <v>10</v>
      </c>
      <c r="H383">
        <f>Table1[[#This Row],[Games Before Injury]]*Table1[[#This Row],[Minutes per Game]]</f>
        <v>148.16716417910447</v>
      </c>
      <c r="I383">
        <v>4</v>
      </c>
      <c r="J383">
        <f>Table1[[#This Row],[Minutes]]/Table1[[#This Row],[Games Played]]</f>
        <v>37.041791044776119</v>
      </c>
      <c r="K383" s="1">
        <v>41258</v>
      </c>
      <c r="L383" s="1">
        <v>41260</v>
      </c>
      <c r="M383" s="1">
        <v>41212</v>
      </c>
      <c r="N383" s="1">
        <v>41445</v>
      </c>
      <c r="O383">
        <v>1</v>
      </c>
      <c r="P383">
        <f>DATEDIF(Table1[[#This Row],[Birth Date]],Table1[[#This Row],[Date Returned]],"y")</f>
        <v>28</v>
      </c>
      <c r="Q383" t="s">
        <v>501</v>
      </c>
      <c r="R383" t="s">
        <v>9</v>
      </c>
      <c r="S383">
        <f>DATEDIF(Table1[[#This Row],[Date Occurred]],Table1[[#This Row],[Date Returned]],"d")</f>
        <v>2</v>
      </c>
      <c r="T383">
        <v>67</v>
      </c>
      <c r="U383" s="5">
        <v>2481.8000000000002</v>
      </c>
      <c r="V383" s="5">
        <f>576/Table1[[#This Row],[Games Played]]</f>
        <v>8.5970149253731343</v>
      </c>
      <c r="W383" s="5">
        <v>1489</v>
      </c>
      <c r="X383" s="5">
        <v>157</v>
      </c>
      <c r="Y383" s="5">
        <v>414</v>
      </c>
      <c r="Z383" s="5">
        <v>425</v>
      </c>
      <c r="AA383" s="5">
        <v>512</v>
      </c>
      <c r="AB383" s="5">
        <v>175</v>
      </c>
      <c r="AC383" s="5">
        <v>205</v>
      </c>
      <c r="AD383" s="5">
        <v>134</v>
      </c>
      <c r="AE383" s="5">
        <v>326</v>
      </c>
      <c r="AF383" s="5">
        <v>460</v>
      </c>
      <c r="AG383" s="5">
        <v>171</v>
      </c>
      <c r="AH383" s="5">
        <v>52</v>
      </c>
      <c r="AI383" s="5">
        <v>32</v>
      </c>
      <c r="AJ383" s="5">
        <v>1920</v>
      </c>
      <c r="AK383">
        <v>1984</v>
      </c>
      <c r="AL383" t="s">
        <v>493</v>
      </c>
      <c r="AM383" s="1">
        <v>30831</v>
      </c>
      <c r="AN383">
        <v>203</v>
      </c>
      <c r="AO383">
        <v>240</v>
      </c>
      <c r="AP383" t="s">
        <v>498</v>
      </c>
    </row>
    <row r="384" spans="1:42" x14ac:dyDescent="0.35">
      <c r="A384" t="s">
        <v>456</v>
      </c>
      <c r="B384" t="s">
        <v>400</v>
      </c>
      <c r="C384" s="1" t="s">
        <v>504</v>
      </c>
      <c r="D384">
        <v>0</v>
      </c>
      <c r="E384">
        <v>3</v>
      </c>
      <c r="F384">
        <v>0</v>
      </c>
      <c r="G384">
        <v>10</v>
      </c>
      <c r="H384">
        <f>Table1[[#This Row],[Games Before Injury]]*Table1[[#This Row],[Minutes per Game]]</f>
        <v>37.041791044776119</v>
      </c>
      <c r="I384">
        <v>1</v>
      </c>
      <c r="J384">
        <f>Table1[[#This Row],[Minutes]]/Table1[[#This Row],[Games Played]]</f>
        <v>37.041791044776119</v>
      </c>
      <c r="K384" s="1">
        <v>41269</v>
      </c>
      <c r="L384" s="1">
        <v>41271</v>
      </c>
      <c r="M384" s="1">
        <v>41212</v>
      </c>
      <c r="N384" s="1">
        <v>41445</v>
      </c>
      <c r="O384">
        <v>1</v>
      </c>
      <c r="P384">
        <f>DATEDIF(Table1[[#This Row],[Birth Date]],Table1[[#This Row],[Date Returned]],"y")</f>
        <v>28</v>
      </c>
      <c r="Q384" t="s">
        <v>501</v>
      </c>
      <c r="R384" t="s">
        <v>19</v>
      </c>
      <c r="S384">
        <f>DATEDIF(Table1[[#This Row],[Date Occurred]],Table1[[#This Row],[Date Returned]],"d")</f>
        <v>2</v>
      </c>
      <c r="T384">
        <v>67</v>
      </c>
      <c r="U384" s="5">
        <v>2481.8000000000002</v>
      </c>
      <c r="V384" s="5">
        <f>576/Table1[[#This Row],[Games Played]]</f>
        <v>8.5970149253731343</v>
      </c>
      <c r="W384" s="5">
        <v>1489</v>
      </c>
      <c r="X384" s="5">
        <v>157</v>
      </c>
      <c r="Y384" s="5">
        <v>414</v>
      </c>
      <c r="Z384" s="5">
        <v>425</v>
      </c>
      <c r="AA384" s="5">
        <v>512</v>
      </c>
      <c r="AB384" s="5">
        <v>175</v>
      </c>
      <c r="AC384" s="5">
        <v>205</v>
      </c>
      <c r="AD384" s="5">
        <v>134</v>
      </c>
      <c r="AE384" s="5">
        <v>326</v>
      </c>
      <c r="AF384" s="5">
        <v>460</v>
      </c>
      <c r="AG384" s="5">
        <v>171</v>
      </c>
      <c r="AH384" s="5">
        <v>52</v>
      </c>
      <c r="AI384" s="5">
        <v>32</v>
      </c>
      <c r="AJ384" s="5">
        <v>1920</v>
      </c>
      <c r="AK384">
        <v>1984</v>
      </c>
      <c r="AL384" t="s">
        <v>493</v>
      </c>
      <c r="AM384" s="1">
        <v>30831</v>
      </c>
      <c r="AN384">
        <v>203</v>
      </c>
      <c r="AO384">
        <v>240</v>
      </c>
      <c r="AP384" t="s">
        <v>498</v>
      </c>
    </row>
    <row r="385" spans="1:42" x14ac:dyDescent="0.35">
      <c r="A385" t="s">
        <v>456</v>
      </c>
      <c r="B385" t="s">
        <v>7</v>
      </c>
      <c r="C385" s="1" t="s">
        <v>505</v>
      </c>
      <c r="D385">
        <v>0</v>
      </c>
      <c r="E385">
        <v>4</v>
      </c>
      <c r="F385">
        <v>0</v>
      </c>
      <c r="G385">
        <v>11</v>
      </c>
      <c r="H385">
        <f>Table1[[#This Row],[Games Before Injury]]*Table1[[#This Row],[Minutes per Game]]</f>
        <v>1045.5311688311688</v>
      </c>
      <c r="I385">
        <v>27</v>
      </c>
      <c r="J385">
        <f>Table1[[#This Row],[Minutes]]/Table1[[#This Row],[Games Played]]</f>
        <v>38.723376623376623</v>
      </c>
      <c r="K385" s="1">
        <v>41633</v>
      </c>
      <c r="L385" s="1">
        <v>41636</v>
      </c>
      <c r="M385" s="1">
        <v>41576</v>
      </c>
      <c r="N385" s="1">
        <v>41805</v>
      </c>
      <c r="O385">
        <v>2</v>
      </c>
      <c r="P385">
        <f>DATEDIF(Table1[[#This Row],[Birth Date]],Table1[[#This Row],[Date Returned]],"y")</f>
        <v>29</v>
      </c>
      <c r="Q385" t="s">
        <v>501</v>
      </c>
      <c r="R385" t="s">
        <v>9</v>
      </c>
      <c r="S385">
        <f>DATEDIF(Table1[[#This Row],[Date Occurred]],Table1[[#This Row],[Date Returned]],"d")</f>
        <v>3</v>
      </c>
      <c r="T385">
        <v>77</v>
      </c>
      <c r="U385" s="5">
        <v>2981.7</v>
      </c>
      <c r="V385" s="5">
        <v>743</v>
      </c>
      <c r="W385" s="5">
        <v>1643</v>
      </c>
      <c r="X385" s="5">
        <v>167</v>
      </c>
      <c r="Y385" s="5">
        <v>415</v>
      </c>
      <c r="Z385" s="5">
        <v>459</v>
      </c>
      <c r="AA385" s="5">
        <v>541</v>
      </c>
      <c r="AB385" s="5">
        <v>198</v>
      </c>
      <c r="AC385" s="5">
        <v>224</v>
      </c>
      <c r="AD385" s="5">
        <v>145</v>
      </c>
      <c r="AE385" s="5">
        <v>477</v>
      </c>
      <c r="AF385" s="5">
        <v>622</v>
      </c>
      <c r="AG385" s="5">
        <v>242</v>
      </c>
      <c r="AH385" s="5">
        <v>95</v>
      </c>
      <c r="AI385" s="5">
        <v>51</v>
      </c>
      <c r="AJ385" s="5">
        <v>2112</v>
      </c>
      <c r="AK385">
        <v>1984</v>
      </c>
      <c r="AL385" t="s">
        <v>493</v>
      </c>
      <c r="AM385" s="1">
        <v>30831</v>
      </c>
      <c r="AN385">
        <v>203</v>
      </c>
      <c r="AO385">
        <v>240</v>
      </c>
      <c r="AP385" t="s">
        <v>498</v>
      </c>
    </row>
    <row r="386" spans="1:42" x14ac:dyDescent="0.35">
      <c r="A386" t="s">
        <v>456</v>
      </c>
      <c r="B386" t="s">
        <v>457</v>
      </c>
      <c r="C386" s="1" t="s">
        <v>505</v>
      </c>
      <c r="D386">
        <v>0</v>
      </c>
      <c r="E386">
        <v>4</v>
      </c>
      <c r="F386">
        <v>0</v>
      </c>
      <c r="G386">
        <v>11</v>
      </c>
      <c r="H386">
        <f>Table1[[#This Row],[Games Before Injury]]*Table1[[#This Row],[Minutes per Game]]</f>
        <v>1936.1688311688313</v>
      </c>
      <c r="I386">
        <v>50</v>
      </c>
      <c r="J386">
        <f>Table1[[#This Row],[Minutes]]/Table1[[#This Row],[Games Played]]</f>
        <v>38.723376623376623</v>
      </c>
      <c r="K386" s="1">
        <v>41744</v>
      </c>
      <c r="L386" s="1">
        <v>41745</v>
      </c>
      <c r="M386" s="1">
        <v>41576</v>
      </c>
      <c r="N386" s="1">
        <v>41805</v>
      </c>
      <c r="O386">
        <v>2</v>
      </c>
      <c r="P386">
        <f>DATEDIF(Table1[[#This Row],[Birth Date]],Table1[[#This Row],[Date Returned]],"y")</f>
        <v>29</v>
      </c>
      <c r="Q386" t="s">
        <v>501</v>
      </c>
      <c r="R386" t="s">
        <v>44</v>
      </c>
      <c r="S386">
        <f>DATEDIF(Table1[[#This Row],[Date Occurred]],Table1[[#This Row],[Date Returned]],"d")</f>
        <v>1</v>
      </c>
      <c r="T386">
        <v>77</v>
      </c>
      <c r="U386" s="5">
        <v>2981.7</v>
      </c>
      <c r="V386" s="5">
        <v>743</v>
      </c>
      <c r="W386" s="5">
        <v>1643</v>
      </c>
      <c r="X386" s="5">
        <v>167</v>
      </c>
      <c r="Y386" s="5">
        <v>415</v>
      </c>
      <c r="Z386" s="5">
        <v>459</v>
      </c>
      <c r="AA386" s="5">
        <v>541</v>
      </c>
      <c r="AB386" s="5">
        <v>198</v>
      </c>
      <c r="AC386" s="5">
        <v>224</v>
      </c>
      <c r="AD386" s="5">
        <v>145</v>
      </c>
      <c r="AE386" s="5">
        <v>477</v>
      </c>
      <c r="AF386" s="5">
        <v>622</v>
      </c>
      <c r="AG386" s="5">
        <v>242</v>
      </c>
      <c r="AH386" s="5">
        <v>95</v>
      </c>
      <c r="AI386" s="5">
        <v>51</v>
      </c>
      <c r="AJ386" s="5">
        <v>2112</v>
      </c>
      <c r="AK386">
        <v>1984</v>
      </c>
      <c r="AL386" t="s">
        <v>493</v>
      </c>
      <c r="AM386" s="1">
        <v>30831</v>
      </c>
      <c r="AN386">
        <v>203</v>
      </c>
      <c r="AO386">
        <v>240</v>
      </c>
      <c r="AP386" t="s">
        <v>498</v>
      </c>
    </row>
    <row r="387" spans="1:42" x14ac:dyDescent="0.35">
      <c r="A387" t="s">
        <v>527</v>
      </c>
      <c r="B387" t="s">
        <v>643</v>
      </c>
      <c r="C387" t="s">
        <v>504</v>
      </c>
      <c r="D387">
        <v>2012</v>
      </c>
      <c r="E387">
        <v>3</v>
      </c>
      <c r="F387">
        <v>1</v>
      </c>
      <c r="G387">
        <v>11</v>
      </c>
      <c r="H387">
        <f>Table1[[#This Row],[Games Before Injury]]*Table1[[#This Row],[Minutes per Game]]</f>
        <v>1976.2</v>
      </c>
      <c r="I387">
        <v>82</v>
      </c>
      <c r="J387">
        <f>Table1[[#This Row],[Minutes]]/Table1[[#This Row],[Games Played]]</f>
        <v>24.1</v>
      </c>
      <c r="K387">
        <v>0</v>
      </c>
      <c r="L387">
        <v>0</v>
      </c>
      <c r="M387" s="1">
        <v>41212</v>
      </c>
      <c r="N387" s="1">
        <v>41445</v>
      </c>
      <c r="O387">
        <v>1</v>
      </c>
      <c r="P387">
        <f>Table1[[#This Row],[Season Year]]-Table1[[#This Row],[Birth Year]]</f>
        <v>32</v>
      </c>
      <c r="Q387" t="s">
        <v>501</v>
      </c>
      <c r="R387" t="s">
        <v>501</v>
      </c>
      <c r="S387">
        <f>DATEDIF(Table1[[#This Row],[Date Occurred]],Table1[[#This Row],[Date Returned]],"d")</f>
        <v>0</v>
      </c>
      <c r="T387">
        <v>78</v>
      </c>
      <c r="U387" s="5">
        <v>1879.8000000000002</v>
      </c>
      <c r="V387" s="5">
        <f>576/Table1[[#This Row],[Games Played]]</f>
        <v>7.384615384615385</v>
      </c>
      <c r="W387" s="5">
        <v>717.59999999999991</v>
      </c>
      <c r="X387" s="5">
        <v>124.80000000000001</v>
      </c>
      <c r="Y387" s="5">
        <v>327.60000000000002</v>
      </c>
      <c r="Z387" s="5">
        <v>78</v>
      </c>
      <c r="AA387" s="5">
        <v>93.6</v>
      </c>
      <c r="AB387" s="5">
        <v>70.2</v>
      </c>
      <c r="AC387" s="5">
        <v>140.4</v>
      </c>
      <c r="AD387" s="5">
        <v>39</v>
      </c>
      <c r="AE387" s="5">
        <v>179.39999999999998</v>
      </c>
      <c r="AF387" s="5">
        <v>226.2</v>
      </c>
      <c r="AG387" s="5">
        <v>78</v>
      </c>
      <c r="AH387" s="5">
        <v>54.599999999999994</v>
      </c>
      <c r="AI387" s="5">
        <v>7.8000000000000007</v>
      </c>
      <c r="AJ387" s="5">
        <v>811.2</v>
      </c>
      <c r="AK387">
        <v>1980</v>
      </c>
      <c r="AL387" t="s">
        <v>486</v>
      </c>
      <c r="AM387" s="1">
        <v>29293</v>
      </c>
      <c r="AN387">
        <v>200</v>
      </c>
      <c r="AO387">
        <v>201</v>
      </c>
      <c r="AP387" t="s">
        <v>500</v>
      </c>
    </row>
    <row r="388" spans="1:42" x14ac:dyDescent="0.35">
      <c r="A388" t="s">
        <v>527</v>
      </c>
      <c r="B388" t="s">
        <v>643</v>
      </c>
      <c r="C388" t="s">
        <v>506</v>
      </c>
      <c r="D388">
        <v>2014</v>
      </c>
      <c r="E388">
        <v>5</v>
      </c>
      <c r="F388">
        <v>1</v>
      </c>
      <c r="G388">
        <v>13</v>
      </c>
      <c r="H388">
        <f>Table1[[#This Row],[Games Before Injury]]*Table1[[#This Row],[Minutes per Game]]</f>
        <v>1705.6000000000001</v>
      </c>
      <c r="I388">
        <v>82</v>
      </c>
      <c r="J388">
        <f>Table1[[#This Row],[Minutes]]/Table1[[#This Row],[Games Played]]</f>
        <v>20.8</v>
      </c>
      <c r="K388">
        <v>0</v>
      </c>
      <c r="L388">
        <v>0</v>
      </c>
      <c r="M388" s="1">
        <v>41940</v>
      </c>
      <c r="N388" s="1">
        <v>42171</v>
      </c>
      <c r="O388">
        <v>2</v>
      </c>
      <c r="P388">
        <f>Table1[[#This Row],[Season Year]]-Table1[[#This Row],[Birth Year]]</f>
        <v>34</v>
      </c>
      <c r="Q388" t="s">
        <v>501</v>
      </c>
      <c r="R388" t="s">
        <v>501</v>
      </c>
      <c r="S388">
        <f>DATEDIF(Table1[[#This Row],[Date Occurred]],Table1[[#This Row],[Date Returned]],"d")</f>
        <v>0</v>
      </c>
      <c r="T388">
        <v>78</v>
      </c>
      <c r="U388" s="5">
        <v>1622.4</v>
      </c>
      <c r="V388" s="5">
        <v>163.80000000000001</v>
      </c>
      <c r="W388" s="5">
        <v>397.79999999999995</v>
      </c>
      <c r="X388" s="5">
        <v>85.800000000000011</v>
      </c>
      <c r="Y388" s="5">
        <v>218.39999999999998</v>
      </c>
      <c r="Z388" s="5">
        <v>54.599999999999994</v>
      </c>
      <c r="AA388" s="5">
        <v>62.400000000000006</v>
      </c>
      <c r="AB388" s="5">
        <v>46.8</v>
      </c>
      <c r="AC388" s="5">
        <v>117</v>
      </c>
      <c r="AD388" s="5">
        <v>23.4</v>
      </c>
      <c r="AE388" s="5">
        <v>171.60000000000002</v>
      </c>
      <c r="AF388" s="5">
        <v>195</v>
      </c>
      <c r="AG388" s="5">
        <v>78</v>
      </c>
      <c r="AH388" s="5">
        <v>46.8</v>
      </c>
      <c r="AI388" s="5">
        <v>7.8000000000000007</v>
      </c>
      <c r="AJ388" s="5">
        <v>460.20000000000005</v>
      </c>
      <c r="AK388">
        <v>1980</v>
      </c>
      <c r="AL388" t="s">
        <v>486</v>
      </c>
      <c r="AM388" s="1">
        <v>29293</v>
      </c>
      <c r="AN388">
        <v>200</v>
      </c>
      <c r="AO388">
        <v>201</v>
      </c>
      <c r="AP388" t="s">
        <v>500</v>
      </c>
    </row>
    <row r="389" spans="1:42" x14ac:dyDescent="0.35">
      <c r="A389" t="s">
        <v>527</v>
      </c>
      <c r="B389" t="s">
        <v>643</v>
      </c>
      <c r="C389" t="s">
        <v>507</v>
      </c>
      <c r="D389">
        <v>2015</v>
      </c>
      <c r="E389">
        <v>6</v>
      </c>
      <c r="F389">
        <v>1</v>
      </c>
      <c r="G389">
        <v>14</v>
      </c>
      <c r="H389">
        <f>Table1[[#This Row],[Games Before Injury]]*Table1[[#This Row],[Minutes per Game]]</f>
        <v>852.80000000000007</v>
      </c>
      <c r="I389">
        <v>82</v>
      </c>
      <c r="J389">
        <f>Table1[[#This Row],[Minutes]]/Table1[[#This Row],[Games Played]]</f>
        <v>10.4</v>
      </c>
      <c r="K389">
        <v>0</v>
      </c>
      <c r="L389">
        <v>0</v>
      </c>
      <c r="M389" s="1">
        <v>42304</v>
      </c>
      <c r="N389" s="1">
        <v>42540</v>
      </c>
      <c r="O389">
        <v>4</v>
      </c>
      <c r="P389">
        <f>Table1[[#This Row],[Season Year]]-Table1[[#This Row],[Birth Year]]</f>
        <v>35</v>
      </c>
      <c r="Q389" t="s">
        <v>501</v>
      </c>
      <c r="R389" t="s">
        <v>501</v>
      </c>
      <c r="S389">
        <f>DATEDIF(Table1[[#This Row],[Date Occurred]],Table1[[#This Row],[Date Returned]],"d")</f>
        <v>0</v>
      </c>
      <c r="T389">
        <v>17</v>
      </c>
      <c r="U389" s="5">
        <v>176.8</v>
      </c>
      <c r="V389" s="5">
        <v>25.5</v>
      </c>
      <c r="W389" s="5">
        <v>59.5</v>
      </c>
      <c r="X389" s="5">
        <v>3.4000000000000004</v>
      </c>
      <c r="Y389" s="5">
        <v>18.700000000000003</v>
      </c>
      <c r="Z389" s="5">
        <v>10.199999999999999</v>
      </c>
      <c r="AA389" s="5">
        <v>11.899999999999999</v>
      </c>
      <c r="AB389" s="5">
        <v>3.4000000000000004</v>
      </c>
      <c r="AC389" s="5">
        <v>18.700000000000003</v>
      </c>
      <c r="AD389" s="5">
        <v>5.0999999999999996</v>
      </c>
      <c r="AE389" s="5">
        <v>17</v>
      </c>
      <c r="AF389" s="5">
        <v>22.1</v>
      </c>
      <c r="AG389" s="5">
        <v>10.199999999999999</v>
      </c>
      <c r="AH389" s="5">
        <v>8.5</v>
      </c>
      <c r="AI389" s="5">
        <v>1.7000000000000002</v>
      </c>
      <c r="AJ389" s="5">
        <v>62.900000000000006</v>
      </c>
      <c r="AK389">
        <v>1980</v>
      </c>
      <c r="AL389" t="s">
        <v>486</v>
      </c>
      <c r="AM389" s="1">
        <v>29293</v>
      </c>
      <c r="AN389">
        <v>200</v>
      </c>
      <c r="AO389">
        <v>201</v>
      </c>
      <c r="AP389" t="s">
        <v>500</v>
      </c>
    </row>
    <row r="390" spans="1:42" x14ac:dyDescent="0.35">
      <c r="A390" t="s">
        <v>527</v>
      </c>
      <c r="B390" t="s">
        <v>643</v>
      </c>
      <c r="C390" t="s">
        <v>505</v>
      </c>
      <c r="D390">
        <v>2013</v>
      </c>
      <c r="E390">
        <v>4</v>
      </c>
      <c r="F390">
        <v>1</v>
      </c>
      <c r="G390">
        <v>12</v>
      </c>
      <c r="H390">
        <f>Table1[[#This Row],[Games Before Injury]]*Table1[[#This Row],[Minutes per Game]]</f>
        <v>2074.6</v>
      </c>
      <c r="I390">
        <v>82</v>
      </c>
      <c r="J390">
        <f>Table1[[#This Row],[Minutes]]/Table1[[#This Row],[Games Played]]</f>
        <v>25.3</v>
      </c>
      <c r="K390">
        <v>0</v>
      </c>
      <c r="L390">
        <v>0</v>
      </c>
      <c r="M390" s="1">
        <v>41576</v>
      </c>
      <c r="N390" s="1">
        <v>41805</v>
      </c>
      <c r="O390">
        <v>1</v>
      </c>
      <c r="P390">
        <f>Table1[[#This Row],[Season Year]]-Table1[[#This Row],[Birth Year]]</f>
        <v>33</v>
      </c>
      <c r="Q390" t="s">
        <v>501</v>
      </c>
      <c r="R390" t="s">
        <v>501</v>
      </c>
      <c r="S390">
        <f>DATEDIF(Table1[[#This Row],[Date Occurred]],Table1[[#This Row],[Date Returned]],"d")</f>
        <v>0</v>
      </c>
      <c r="T390">
        <v>56</v>
      </c>
      <c r="U390" s="5">
        <v>1416.8</v>
      </c>
      <c r="V390" s="5">
        <v>212.79999999999998</v>
      </c>
      <c r="W390" s="5">
        <v>537.6</v>
      </c>
      <c r="X390" s="5">
        <v>100.8</v>
      </c>
      <c r="Y390" s="5">
        <v>246.40000000000003</v>
      </c>
      <c r="Z390" s="5">
        <v>61.600000000000009</v>
      </c>
      <c r="AA390" s="5">
        <v>72.8</v>
      </c>
      <c r="AB390" s="5">
        <v>61.600000000000009</v>
      </c>
      <c r="AC390" s="5">
        <v>117.60000000000001</v>
      </c>
      <c r="AD390" s="5">
        <v>22.400000000000002</v>
      </c>
      <c r="AE390" s="5">
        <v>207.20000000000002</v>
      </c>
      <c r="AF390" s="5">
        <v>229.59999999999997</v>
      </c>
      <c r="AG390" s="5">
        <v>84</v>
      </c>
      <c r="AH390" s="5">
        <v>44.800000000000004</v>
      </c>
      <c r="AI390" s="5">
        <v>16.8</v>
      </c>
      <c r="AJ390" s="5">
        <v>588</v>
      </c>
      <c r="AK390">
        <v>1980</v>
      </c>
      <c r="AL390" t="s">
        <v>486</v>
      </c>
      <c r="AM390" s="1">
        <v>29293</v>
      </c>
      <c r="AN390">
        <v>200</v>
      </c>
      <c r="AO390">
        <v>201</v>
      </c>
      <c r="AP390" t="s">
        <v>500</v>
      </c>
    </row>
    <row r="391" spans="1:42" x14ac:dyDescent="0.35">
      <c r="A391" t="s">
        <v>527</v>
      </c>
      <c r="B391" t="s">
        <v>643</v>
      </c>
      <c r="C391" t="s">
        <v>503</v>
      </c>
      <c r="D391">
        <v>2011</v>
      </c>
      <c r="E391">
        <v>2</v>
      </c>
      <c r="F391">
        <v>1</v>
      </c>
      <c r="G391">
        <v>10</v>
      </c>
      <c r="H391">
        <f>Table1[[#This Row],[Games Before Injury]]*Table1[[#This Row],[Minutes per Game]]</f>
        <v>1960.2</v>
      </c>
      <c r="I391">
        <f>66</f>
        <v>66</v>
      </c>
      <c r="J391" s="4">
        <f>Table1[[#This Row],[Minutes]]/Table1[[#This Row],[Games Played]]</f>
        <v>29.7</v>
      </c>
      <c r="K391">
        <v>0</v>
      </c>
      <c r="L391">
        <v>0</v>
      </c>
      <c r="M391" s="1">
        <v>40902</v>
      </c>
      <c r="N391" s="1">
        <v>41081</v>
      </c>
      <c r="O391">
        <v>1</v>
      </c>
      <c r="P391">
        <f>Table1[[#This Row],[Season Year]]-Table1[[#This Row],[Birth Year]]</f>
        <v>31</v>
      </c>
      <c r="Q391" t="s">
        <v>501</v>
      </c>
      <c r="R391" t="s">
        <v>501</v>
      </c>
      <c r="S391">
        <f>DATEDIF(Table1[[#This Row],[Date Occurred]],Table1[[#This Row],[Date Returned]],"d")</f>
        <v>0</v>
      </c>
      <c r="T391">
        <v>63</v>
      </c>
      <c r="U391" s="5">
        <v>1871.1</v>
      </c>
      <c r="V391" s="5">
        <v>289.79999999999995</v>
      </c>
      <c r="W391" s="5">
        <v>705.59999999999991</v>
      </c>
      <c r="X391" s="5">
        <v>94.5</v>
      </c>
      <c r="Y391" s="5">
        <v>258.29999999999995</v>
      </c>
      <c r="Z391" s="5">
        <v>88.199999999999989</v>
      </c>
      <c r="AA391" s="5">
        <v>107.1</v>
      </c>
      <c r="AB391" s="5">
        <v>75.599999999999994</v>
      </c>
      <c r="AC391" s="5">
        <v>126</v>
      </c>
      <c r="AD391" s="5">
        <v>44.099999999999994</v>
      </c>
      <c r="AE391" s="5">
        <v>189</v>
      </c>
      <c r="AF391" s="5">
        <v>233.10000000000002</v>
      </c>
      <c r="AG391" s="5">
        <v>75.599999999999994</v>
      </c>
      <c r="AH391" s="5">
        <v>50.400000000000006</v>
      </c>
      <c r="AI391" s="5">
        <v>6.3000000000000007</v>
      </c>
      <c r="AJ391" s="5">
        <v>756</v>
      </c>
      <c r="AK391">
        <v>1980</v>
      </c>
      <c r="AL391" t="s">
        <v>486</v>
      </c>
      <c r="AM391" s="1">
        <v>29293</v>
      </c>
      <c r="AN391">
        <v>200</v>
      </c>
      <c r="AO391">
        <v>201</v>
      </c>
      <c r="AP391" t="s">
        <v>500</v>
      </c>
    </row>
    <row r="392" spans="1:42" x14ac:dyDescent="0.35">
      <c r="A392" t="s">
        <v>597</v>
      </c>
      <c r="B392" t="s">
        <v>643</v>
      </c>
      <c r="C392" t="s">
        <v>506</v>
      </c>
      <c r="D392">
        <v>2014</v>
      </c>
      <c r="E392">
        <v>5</v>
      </c>
      <c r="F392">
        <v>1</v>
      </c>
      <c r="G392">
        <v>4</v>
      </c>
      <c r="H392">
        <f>Table1[[#This Row],[Games Before Injury]]*Table1[[#This Row],[Minutes per Game]]</f>
        <v>2714.2000000000003</v>
      </c>
      <c r="I392">
        <v>82</v>
      </c>
      <c r="J392">
        <f>Table1[[#This Row],[Minutes]]/Table1[[#This Row],[Games Played]]</f>
        <v>33.1</v>
      </c>
      <c r="K392">
        <v>0</v>
      </c>
      <c r="L392">
        <v>0</v>
      </c>
      <c r="M392" s="1">
        <v>41940</v>
      </c>
      <c r="N392" s="1">
        <v>42171</v>
      </c>
      <c r="O392">
        <v>1</v>
      </c>
      <c r="P392">
        <f>Table1[[#This Row],[Season Year]]-Table1[[#This Row],[Birth Year]]</f>
        <v>26</v>
      </c>
      <c r="Q392" t="s">
        <v>501</v>
      </c>
      <c r="R392" t="s">
        <v>501</v>
      </c>
      <c r="S392">
        <f>DATEDIF(Table1[[#This Row],[Date Occurred]],Table1[[#This Row],[Date Returned]],"d")</f>
        <v>0</v>
      </c>
      <c r="T392">
        <v>66</v>
      </c>
      <c r="U392" s="5">
        <v>2184.6</v>
      </c>
      <c r="V392" s="5">
        <v>382.8</v>
      </c>
      <c r="W392" s="5">
        <v>831.6</v>
      </c>
      <c r="X392" s="5">
        <v>132</v>
      </c>
      <c r="Y392" s="5">
        <v>349.8</v>
      </c>
      <c r="Z392" s="5">
        <v>138.6</v>
      </c>
      <c r="AA392" s="5">
        <v>191.4</v>
      </c>
      <c r="AB392" s="5">
        <v>99</v>
      </c>
      <c r="AC392" s="5">
        <v>138.6</v>
      </c>
      <c r="AD392" s="5">
        <v>66</v>
      </c>
      <c r="AE392" s="5">
        <v>257.39999999999998</v>
      </c>
      <c r="AF392" s="5">
        <v>323.40000000000003</v>
      </c>
      <c r="AG392" s="5">
        <v>158.4</v>
      </c>
      <c r="AH392" s="5">
        <v>66</v>
      </c>
      <c r="AI392" s="5">
        <v>19.8</v>
      </c>
      <c r="AJ392" s="5">
        <v>1036.2</v>
      </c>
      <c r="AK392">
        <v>1988</v>
      </c>
      <c r="AL392" t="s">
        <v>644</v>
      </c>
      <c r="AM392" s="1">
        <v>32441</v>
      </c>
      <c r="AN392">
        <v>206</v>
      </c>
      <c r="AO392">
        <v>230</v>
      </c>
      <c r="AP392" t="s">
        <v>500</v>
      </c>
    </row>
    <row r="393" spans="1:42" x14ac:dyDescent="0.35">
      <c r="A393" t="s">
        <v>597</v>
      </c>
      <c r="B393" t="s">
        <v>643</v>
      </c>
      <c r="C393" t="s">
        <v>507</v>
      </c>
      <c r="D393">
        <v>2015</v>
      </c>
      <c r="E393">
        <v>6</v>
      </c>
      <c r="F393">
        <v>1</v>
      </c>
      <c r="G393">
        <v>5</v>
      </c>
      <c r="H393">
        <f>Table1[[#This Row],[Games Before Injury]]*Table1[[#This Row],[Minutes per Game]]</f>
        <v>2419</v>
      </c>
      <c r="I393">
        <v>82</v>
      </c>
      <c r="J393">
        <f>Table1[[#This Row],[Minutes]]/Table1[[#This Row],[Games Played]]</f>
        <v>29.5</v>
      </c>
      <c r="K393">
        <v>0</v>
      </c>
      <c r="L393">
        <v>0</v>
      </c>
      <c r="M393" s="1">
        <v>42304</v>
      </c>
      <c r="N393" s="1">
        <v>42540</v>
      </c>
      <c r="O393">
        <v>2</v>
      </c>
      <c r="P393">
        <f>Table1[[#This Row],[Season Year]]-Table1[[#This Row],[Birth Year]]</f>
        <v>27</v>
      </c>
      <c r="Q393" t="s">
        <v>501</v>
      </c>
      <c r="R393" t="s">
        <v>501</v>
      </c>
      <c r="S393">
        <f>DATEDIF(Table1[[#This Row],[Date Occurred]],Table1[[#This Row],[Date Returned]],"d")</f>
        <v>0</v>
      </c>
      <c r="T393">
        <v>61</v>
      </c>
      <c r="U393" s="5">
        <v>1799.5</v>
      </c>
      <c r="V393" s="5">
        <v>317.2</v>
      </c>
      <c r="W393" s="5">
        <v>652.69999999999993</v>
      </c>
      <c r="X393" s="5">
        <v>103.7</v>
      </c>
      <c r="Y393" s="5">
        <v>250.09999999999997</v>
      </c>
      <c r="Z393" s="5">
        <v>91.5</v>
      </c>
      <c r="AA393" s="5">
        <v>134.20000000000002</v>
      </c>
      <c r="AB393" s="5">
        <v>97.600000000000009</v>
      </c>
      <c r="AC393" s="5">
        <v>115.89999999999999</v>
      </c>
      <c r="AD393" s="5">
        <v>30.5</v>
      </c>
      <c r="AE393" s="5">
        <v>256.2</v>
      </c>
      <c r="AF393" s="5">
        <v>286.7</v>
      </c>
      <c r="AG393" s="5">
        <v>170.79999999999998</v>
      </c>
      <c r="AH393" s="5">
        <v>48.800000000000004</v>
      </c>
      <c r="AI393" s="5">
        <v>18.3</v>
      </c>
      <c r="AJ393" s="5">
        <v>835.69999999999993</v>
      </c>
      <c r="AK393">
        <v>1988</v>
      </c>
      <c r="AL393" t="s">
        <v>644</v>
      </c>
      <c r="AM393" s="1">
        <v>32441</v>
      </c>
      <c r="AN393">
        <v>206</v>
      </c>
      <c r="AO393">
        <v>230</v>
      </c>
      <c r="AP393" t="s">
        <v>500</v>
      </c>
    </row>
    <row r="394" spans="1:42" x14ac:dyDescent="0.35">
      <c r="A394" t="s">
        <v>597</v>
      </c>
      <c r="B394" t="s">
        <v>643</v>
      </c>
      <c r="C394" t="s">
        <v>504</v>
      </c>
      <c r="D394">
        <v>2012</v>
      </c>
      <c r="E394">
        <v>3</v>
      </c>
      <c r="F394">
        <v>1</v>
      </c>
      <c r="G394">
        <v>2</v>
      </c>
      <c r="H394">
        <f>Table1[[#This Row],[Games Before Injury]]*Table1[[#This Row],[Minutes per Game]]</f>
        <v>2976.6</v>
      </c>
      <c r="I394">
        <v>82</v>
      </c>
      <c r="J394">
        <f>Table1[[#This Row],[Minutes]]/Table1[[#This Row],[Games Played]]</f>
        <v>36.299999999999997</v>
      </c>
      <c r="K394">
        <v>0</v>
      </c>
      <c r="L394">
        <v>0</v>
      </c>
      <c r="M394" s="1">
        <v>41212</v>
      </c>
      <c r="N394" s="1">
        <v>41445</v>
      </c>
      <c r="O394">
        <v>2</v>
      </c>
      <c r="P394">
        <f>Table1[[#This Row],[Season Year]]-Table1[[#This Row],[Birth Year]]</f>
        <v>24</v>
      </c>
      <c r="Q394" t="s">
        <v>501</v>
      </c>
      <c r="R394" t="s">
        <v>501</v>
      </c>
      <c r="S394">
        <f>DATEDIF(Table1[[#This Row],[Date Occurred]],Table1[[#This Row],[Date Returned]],"d")</f>
        <v>0</v>
      </c>
      <c r="T394">
        <v>76</v>
      </c>
      <c r="U394" s="5">
        <v>2758.7999999999997</v>
      </c>
      <c r="V394" s="5">
        <f>576/Table1[[#This Row],[Games Played]]</f>
        <v>7.5789473684210522</v>
      </c>
      <c r="W394" s="5">
        <v>942.4</v>
      </c>
      <c r="X394" s="5">
        <v>152</v>
      </c>
      <c r="Y394" s="5">
        <v>395.2</v>
      </c>
      <c r="Z394" s="5">
        <v>114</v>
      </c>
      <c r="AA394" s="5">
        <v>152</v>
      </c>
      <c r="AB394" s="5">
        <v>144.4</v>
      </c>
      <c r="AC394" s="5">
        <v>144.4</v>
      </c>
      <c r="AD394" s="5">
        <v>76</v>
      </c>
      <c r="AE394" s="5">
        <v>326.8</v>
      </c>
      <c r="AF394" s="5">
        <v>402.8</v>
      </c>
      <c r="AG394" s="5">
        <v>266</v>
      </c>
      <c r="AH394" s="5">
        <v>76</v>
      </c>
      <c r="AI394" s="5">
        <v>30.400000000000002</v>
      </c>
      <c r="AJ394" s="5">
        <v>1178</v>
      </c>
      <c r="AK394">
        <v>1988</v>
      </c>
      <c r="AL394" t="s">
        <v>644</v>
      </c>
      <c r="AM394" s="1">
        <v>32441</v>
      </c>
      <c r="AN394">
        <v>206</v>
      </c>
      <c r="AO394">
        <v>230</v>
      </c>
      <c r="AP394" t="s">
        <v>500</v>
      </c>
    </row>
    <row r="395" spans="1:42" x14ac:dyDescent="0.35">
      <c r="A395" t="s">
        <v>597</v>
      </c>
      <c r="B395" t="s">
        <v>643</v>
      </c>
      <c r="C395" t="s">
        <v>508</v>
      </c>
      <c r="D395">
        <v>2016</v>
      </c>
      <c r="E395">
        <v>7</v>
      </c>
      <c r="F395">
        <v>1</v>
      </c>
      <c r="G395">
        <v>6</v>
      </c>
      <c r="H395">
        <f>Table1[[#This Row],[Games Before Injury]]*Table1[[#This Row],[Minutes per Game]]</f>
        <v>1631.8</v>
      </c>
      <c r="I395">
        <v>82</v>
      </c>
      <c r="J395">
        <f>Table1[[#This Row],[Minutes]]/Table1[[#This Row],[Games Played]]</f>
        <v>19.899999999999999</v>
      </c>
      <c r="K395">
        <v>0</v>
      </c>
      <c r="L395">
        <v>0</v>
      </c>
      <c r="M395" s="1">
        <v>42668</v>
      </c>
      <c r="N395" s="1">
        <v>42898</v>
      </c>
      <c r="O395">
        <v>3</v>
      </c>
      <c r="P395">
        <f>Table1[[#This Row],[Season Year]]-Table1[[#This Row],[Birth Year]]</f>
        <v>28</v>
      </c>
      <c r="Q395" t="s">
        <v>501</v>
      </c>
      <c r="R395" t="s">
        <v>501</v>
      </c>
      <c r="S395">
        <f>DATEDIF(Table1[[#This Row],[Date Occurred]],Table1[[#This Row],[Date Returned]],"d")</f>
        <v>0</v>
      </c>
      <c r="T395">
        <v>34</v>
      </c>
      <c r="U395" s="5">
        <v>676.59999999999991</v>
      </c>
      <c r="V395" s="5">
        <v>74.800000000000011</v>
      </c>
      <c r="W395" s="5">
        <v>221</v>
      </c>
      <c r="X395" s="5">
        <v>23.799999999999997</v>
      </c>
      <c r="Y395" s="5">
        <v>91.800000000000011</v>
      </c>
      <c r="Z395" s="5">
        <v>34</v>
      </c>
      <c r="AA395" s="5">
        <v>44.2</v>
      </c>
      <c r="AB395" s="5">
        <v>23.799999999999997</v>
      </c>
      <c r="AC395" s="5">
        <v>51</v>
      </c>
      <c r="AD395" s="5">
        <v>6.8000000000000007</v>
      </c>
      <c r="AE395" s="5">
        <v>78.199999999999989</v>
      </c>
      <c r="AF395" s="5">
        <v>85</v>
      </c>
      <c r="AG395" s="5">
        <v>54.400000000000006</v>
      </c>
      <c r="AH395" s="5">
        <v>20.399999999999999</v>
      </c>
      <c r="AI395" s="5">
        <v>3.4000000000000004</v>
      </c>
      <c r="AJ395" s="5">
        <v>210.8</v>
      </c>
      <c r="AK395">
        <v>1988</v>
      </c>
      <c r="AL395" t="s">
        <v>644</v>
      </c>
      <c r="AM395" s="1">
        <v>32441</v>
      </c>
      <c r="AN395">
        <v>206</v>
      </c>
      <c r="AO395">
        <v>230</v>
      </c>
      <c r="AP395" t="s">
        <v>500</v>
      </c>
    </row>
    <row r="396" spans="1:42" x14ac:dyDescent="0.35">
      <c r="A396" t="s">
        <v>597</v>
      </c>
      <c r="B396" t="s">
        <v>643</v>
      </c>
      <c r="C396" t="s">
        <v>509</v>
      </c>
      <c r="D396">
        <v>2017</v>
      </c>
      <c r="E396">
        <v>8</v>
      </c>
      <c r="F396">
        <v>1</v>
      </c>
      <c r="G396">
        <v>7</v>
      </c>
      <c r="H396">
        <f>Table1[[#This Row],[Games Before Injury]]*Table1[[#This Row],[Minutes per Game]]</f>
        <v>1574.3999999999999</v>
      </c>
      <c r="I396">
        <v>82</v>
      </c>
      <c r="J396">
        <f>Table1[[#This Row],[Minutes]]/Table1[[#This Row],[Games Played]]</f>
        <v>19.2</v>
      </c>
      <c r="K396">
        <v>0</v>
      </c>
      <c r="L396">
        <v>0</v>
      </c>
      <c r="M396" s="1">
        <v>43030</v>
      </c>
      <c r="N396" s="1">
        <v>43259</v>
      </c>
      <c r="O396">
        <v>4</v>
      </c>
      <c r="P396">
        <f>Table1[[#This Row],[Season Year]]-Table1[[#This Row],[Birth Year]]</f>
        <v>29</v>
      </c>
      <c r="Q396" t="s">
        <v>501</v>
      </c>
      <c r="R396" t="s">
        <v>501</v>
      </c>
      <c r="S396">
        <f>DATEDIF(Table1[[#This Row],[Date Occurred]],Table1[[#This Row],[Date Returned]],"d")</f>
        <v>0</v>
      </c>
      <c r="T396">
        <v>36</v>
      </c>
      <c r="U396" s="5">
        <v>691.19999999999993</v>
      </c>
      <c r="V396" s="5">
        <v>108</v>
      </c>
      <c r="W396" s="5">
        <v>234</v>
      </c>
      <c r="X396" s="5">
        <v>50.4</v>
      </c>
      <c r="Y396" s="5">
        <v>122.39999999999999</v>
      </c>
      <c r="Z396" s="5">
        <v>18</v>
      </c>
      <c r="AA396" s="5">
        <v>28.8</v>
      </c>
      <c r="AB396" s="5">
        <v>36</v>
      </c>
      <c r="AC396" s="5">
        <v>54</v>
      </c>
      <c r="AD396" s="5">
        <v>14.4</v>
      </c>
      <c r="AE396" s="5">
        <v>75.600000000000009</v>
      </c>
      <c r="AF396" s="5">
        <v>90</v>
      </c>
      <c r="AG396" s="5">
        <v>68.399999999999991</v>
      </c>
      <c r="AH396" s="5">
        <v>18</v>
      </c>
      <c r="AI396" s="5">
        <v>10.799999999999999</v>
      </c>
      <c r="AJ396" s="5">
        <v>284.40000000000003</v>
      </c>
      <c r="AK396">
        <v>1988</v>
      </c>
      <c r="AL396" t="s">
        <v>644</v>
      </c>
      <c r="AM396" s="1">
        <v>32441</v>
      </c>
      <c r="AN396">
        <v>206</v>
      </c>
      <c r="AO396">
        <v>230</v>
      </c>
      <c r="AP396" t="s">
        <v>500</v>
      </c>
    </row>
    <row r="397" spans="1:42" x14ac:dyDescent="0.35">
      <c r="A397" t="s">
        <v>597</v>
      </c>
      <c r="B397" t="s">
        <v>643</v>
      </c>
      <c r="C397" t="s">
        <v>510</v>
      </c>
      <c r="D397">
        <v>2018</v>
      </c>
      <c r="E397">
        <v>9</v>
      </c>
      <c r="F397">
        <v>1</v>
      </c>
      <c r="G397">
        <v>8</v>
      </c>
      <c r="H397">
        <f>Table1[[#This Row],[Games Before Injury]]*Table1[[#This Row],[Minutes per Game]]</f>
        <v>1623.6000000000001</v>
      </c>
      <c r="I397">
        <v>82</v>
      </c>
      <c r="J397">
        <f>Table1[[#This Row],[Minutes]]/Table1[[#This Row],[Games Played]]</f>
        <v>19.8</v>
      </c>
      <c r="K397">
        <v>0</v>
      </c>
      <c r="L397">
        <v>0</v>
      </c>
      <c r="M397" s="1">
        <v>43389</v>
      </c>
      <c r="N397" s="1">
        <v>43629</v>
      </c>
      <c r="O397">
        <v>1</v>
      </c>
      <c r="P397">
        <f>Table1[[#This Row],[Season Year]]-Table1[[#This Row],[Birth Year]]</f>
        <v>30</v>
      </c>
      <c r="Q397" t="s">
        <v>501</v>
      </c>
      <c r="R397" t="s">
        <v>501</v>
      </c>
      <c r="S397">
        <f>DATEDIF(Table1[[#This Row],[Date Occurred]],Table1[[#This Row],[Date Returned]],"d")</f>
        <v>0</v>
      </c>
      <c r="T397">
        <v>25</v>
      </c>
      <c r="U397" s="5">
        <v>495</v>
      </c>
      <c r="V397" s="5">
        <v>67.5</v>
      </c>
      <c r="W397" s="5">
        <v>182.5</v>
      </c>
      <c r="X397" s="5">
        <v>30</v>
      </c>
      <c r="Y397" s="5">
        <v>95</v>
      </c>
      <c r="Z397" s="5">
        <v>22.5</v>
      </c>
      <c r="AA397" s="5">
        <v>25</v>
      </c>
      <c r="AB397" s="5">
        <v>32.5</v>
      </c>
      <c r="AC397" s="5">
        <v>45</v>
      </c>
      <c r="AD397" s="5">
        <v>5</v>
      </c>
      <c r="AE397" s="5">
        <v>65</v>
      </c>
      <c r="AF397" s="5">
        <v>70</v>
      </c>
      <c r="AG397" s="5">
        <v>42.5</v>
      </c>
      <c r="AH397" s="5">
        <v>20</v>
      </c>
      <c r="AI397" s="5">
        <v>5</v>
      </c>
      <c r="AJ397" s="5">
        <v>187.5</v>
      </c>
      <c r="AK397">
        <v>1988</v>
      </c>
      <c r="AL397" t="s">
        <v>644</v>
      </c>
      <c r="AM397" s="1">
        <v>32441</v>
      </c>
      <c r="AN397">
        <v>206</v>
      </c>
      <c r="AO397">
        <v>230</v>
      </c>
      <c r="AP397" t="s">
        <v>500</v>
      </c>
    </row>
    <row r="398" spans="1:42" x14ac:dyDescent="0.35">
      <c r="A398" t="s">
        <v>597</v>
      </c>
      <c r="B398" t="s">
        <v>643</v>
      </c>
      <c r="C398" t="s">
        <v>505</v>
      </c>
      <c r="D398">
        <v>2013</v>
      </c>
      <c r="E398">
        <v>4</v>
      </c>
      <c r="F398">
        <v>1</v>
      </c>
      <c r="G398">
        <v>3</v>
      </c>
      <c r="H398">
        <f>Table1[[#This Row],[Games Before Injury]]*Table1[[#This Row],[Minutes per Game]]</f>
        <v>3083.2000000000003</v>
      </c>
      <c r="I398">
        <v>82</v>
      </c>
      <c r="J398">
        <f>Table1[[#This Row],[Minutes]]/Table1[[#This Row],[Games Played]]</f>
        <v>37.6</v>
      </c>
      <c r="K398">
        <v>0</v>
      </c>
      <c r="L398">
        <v>0</v>
      </c>
      <c r="M398" s="1">
        <v>41576</v>
      </c>
      <c r="N398" s="1">
        <v>41805</v>
      </c>
      <c r="O398">
        <v>2</v>
      </c>
      <c r="P398">
        <f>Table1[[#This Row],[Season Year]]-Table1[[#This Row],[Birth Year]]</f>
        <v>25</v>
      </c>
      <c r="Q398" t="s">
        <v>501</v>
      </c>
      <c r="R398" t="s">
        <v>501</v>
      </c>
      <c r="S398">
        <f>DATEDIF(Table1[[#This Row],[Date Occurred]],Table1[[#This Row],[Date Returned]],"d")</f>
        <v>0</v>
      </c>
      <c r="T398">
        <v>74</v>
      </c>
      <c r="U398" s="5">
        <v>2782.4</v>
      </c>
      <c r="V398" s="5">
        <v>466.2</v>
      </c>
      <c r="W398" s="5">
        <v>984.2</v>
      </c>
      <c r="X398" s="5">
        <v>133.20000000000002</v>
      </c>
      <c r="Y398" s="5">
        <v>347.8</v>
      </c>
      <c r="Z398" s="5">
        <v>162.80000000000001</v>
      </c>
      <c r="AA398" s="5">
        <v>222</v>
      </c>
      <c r="AB398" s="5">
        <v>140.6</v>
      </c>
      <c r="AC398" s="5">
        <v>170.2</v>
      </c>
      <c r="AD398" s="5">
        <v>66.600000000000009</v>
      </c>
      <c r="AE398" s="5">
        <v>340.4</v>
      </c>
      <c r="AF398" s="5">
        <v>407</v>
      </c>
      <c r="AG398" s="5">
        <v>296</v>
      </c>
      <c r="AH398" s="5">
        <v>88.8</v>
      </c>
      <c r="AI398" s="5">
        <v>29.6</v>
      </c>
      <c r="AJ398" s="5">
        <v>1228.4000000000001</v>
      </c>
      <c r="AK398">
        <v>1988</v>
      </c>
      <c r="AL398" t="s">
        <v>644</v>
      </c>
      <c r="AM398" s="1">
        <v>32441</v>
      </c>
      <c r="AN398">
        <v>206</v>
      </c>
      <c r="AO398">
        <v>230</v>
      </c>
      <c r="AP398" t="s">
        <v>500</v>
      </c>
    </row>
    <row r="399" spans="1:42" x14ac:dyDescent="0.35">
      <c r="A399" t="s">
        <v>597</v>
      </c>
      <c r="B399" t="s">
        <v>643</v>
      </c>
      <c r="C399" t="s">
        <v>503</v>
      </c>
      <c r="D399">
        <v>2011</v>
      </c>
      <c r="E399">
        <v>2</v>
      </c>
      <c r="F399">
        <v>1</v>
      </c>
      <c r="G399">
        <v>1</v>
      </c>
      <c r="H399">
        <f>Table1[[#This Row],[Games Before Injury]]*Table1[[#This Row],[Minutes per Game]]</f>
        <v>1887.6000000000001</v>
      </c>
      <c r="I399">
        <f>66</f>
        <v>66</v>
      </c>
      <c r="J399" s="4">
        <f>Table1[[#This Row],[Minutes]]/Table1[[#This Row],[Games Played]]</f>
        <v>28.6</v>
      </c>
      <c r="K399">
        <v>0</v>
      </c>
      <c r="L399">
        <v>0</v>
      </c>
      <c r="M399" s="1">
        <v>40902</v>
      </c>
      <c r="N399" s="1">
        <v>41081</v>
      </c>
      <c r="O399">
        <v>3</v>
      </c>
      <c r="P399">
        <f>Table1[[#This Row],[Season Year]]-Table1[[#This Row],[Birth Year]]</f>
        <v>23</v>
      </c>
      <c r="Q399" t="s">
        <v>501</v>
      </c>
      <c r="R399" t="s">
        <v>501</v>
      </c>
      <c r="S399">
        <f>DATEDIF(Table1[[#This Row],[Date Occurred]],Table1[[#This Row],[Date Returned]],"d")</f>
        <v>0</v>
      </c>
      <c r="T399">
        <v>63</v>
      </c>
      <c r="U399" s="5">
        <v>1801.8000000000002</v>
      </c>
      <c r="V399" s="5">
        <v>245.7</v>
      </c>
      <c r="W399" s="5">
        <v>548.09999999999991</v>
      </c>
      <c r="X399" s="5">
        <v>63</v>
      </c>
      <c r="Y399" s="5">
        <v>176.39999999999998</v>
      </c>
      <c r="Z399" s="5">
        <v>44.099999999999994</v>
      </c>
      <c r="AA399" s="5">
        <v>75.599999999999994</v>
      </c>
      <c r="AB399" s="5">
        <v>81.900000000000006</v>
      </c>
      <c r="AC399" s="5">
        <v>144.89999999999998</v>
      </c>
      <c r="AD399" s="5">
        <v>88.199999999999989</v>
      </c>
      <c r="AE399" s="5">
        <v>207.89999999999998</v>
      </c>
      <c r="AF399" s="5">
        <v>302.39999999999998</v>
      </c>
      <c r="AG399" s="5">
        <v>132.30000000000001</v>
      </c>
      <c r="AH399" s="5">
        <v>75.599999999999994</v>
      </c>
      <c r="AI399" s="5">
        <v>31.5</v>
      </c>
      <c r="AJ399" s="5">
        <v>598.5</v>
      </c>
      <c r="AK399">
        <v>1988</v>
      </c>
      <c r="AL399" t="s">
        <v>644</v>
      </c>
      <c r="AM399" s="1">
        <v>32441</v>
      </c>
      <c r="AN399">
        <v>206</v>
      </c>
      <c r="AO399">
        <v>230</v>
      </c>
      <c r="AP399" t="s">
        <v>500</v>
      </c>
    </row>
    <row r="400" spans="1:42" x14ac:dyDescent="0.35">
      <c r="A400" t="s">
        <v>532</v>
      </c>
      <c r="B400" t="s">
        <v>643</v>
      </c>
      <c r="C400" t="s">
        <v>506</v>
      </c>
      <c r="D400">
        <v>2014</v>
      </c>
      <c r="E400">
        <v>5</v>
      </c>
      <c r="F400">
        <v>1</v>
      </c>
      <c r="G400">
        <v>10</v>
      </c>
      <c r="H400">
        <f>Table1[[#This Row],[Games Before Injury]]*Table1[[#This Row],[Minutes per Game]]</f>
        <v>2041.8</v>
      </c>
      <c r="I400">
        <v>82</v>
      </c>
      <c r="J400">
        <f>Table1[[#This Row],[Minutes]]/Table1[[#This Row],[Games Played]]</f>
        <v>24.9</v>
      </c>
      <c r="K400">
        <v>0</v>
      </c>
      <c r="L400">
        <v>0</v>
      </c>
      <c r="M400" s="1">
        <v>41940</v>
      </c>
      <c r="N400" s="1">
        <v>42171</v>
      </c>
      <c r="O400">
        <v>5</v>
      </c>
      <c r="P400">
        <f>Table1[[#This Row],[Season Year]]-Table1[[#This Row],[Birth Year]]</f>
        <v>31</v>
      </c>
      <c r="Q400" t="s">
        <v>501</v>
      </c>
      <c r="R400" t="s">
        <v>501</v>
      </c>
      <c r="S400">
        <f>DATEDIF(Table1[[#This Row],[Date Occurred]],Table1[[#This Row],[Date Returned]],"d")</f>
        <v>0</v>
      </c>
      <c r="T400">
        <v>75</v>
      </c>
      <c r="U400" s="5">
        <v>1867.5</v>
      </c>
      <c r="V400" s="5">
        <v>187.5</v>
      </c>
      <c r="W400" s="5">
        <v>487.5</v>
      </c>
      <c r="X400" s="5">
        <v>135</v>
      </c>
      <c r="Y400" s="5">
        <v>345</v>
      </c>
      <c r="Z400" s="5">
        <v>30</v>
      </c>
      <c r="AA400" s="5">
        <v>37.5</v>
      </c>
      <c r="AB400" s="5">
        <v>75</v>
      </c>
      <c r="AC400" s="5">
        <v>187.5</v>
      </c>
      <c r="AD400" s="5">
        <v>30</v>
      </c>
      <c r="AE400" s="5">
        <v>262.5</v>
      </c>
      <c r="AF400" s="5">
        <v>292.5</v>
      </c>
      <c r="AG400" s="5">
        <v>97.5</v>
      </c>
      <c r="AH400" s="5">
        <v>45</v>
      </c>
      <c r="AI400" s="5">
        <v>37.5</v>
      </c>
      <c r="AJ400" s="5">
        <v>547.5</v>
      </c>
      <c r="AK400">
        <v>1983</v>
      </c>
      <c r="AL400" t="s">
        <v>493</v>
      </c>
      <c r="AM400" s="1">
        <v>30453</v>
      </c>
      <c r="AN400">
        <v>213</v>
      </c>
      <c r="AO400">
        <v>255</v>
      </c>
      <c r="AP400" t="s">
        <v>499</v>
      </c>
    </row>
    <row r="401" spans="1:42" x14ac:dyDescent="0.35">
      <c r="A401" t="s">
        <v>532</v>
      </c>
      <c r="B401" t="s">
        <v>643</v>
      </c>
      <c r="C401" t="s">
        <v>507</v>
      </c>
      <c r="D401">
        <v>2015</v>
      </c>
      <c r="E401">
        <v>6</v>
      </c>
      <c r="F401">
        <v>1</v>
      </c>
      <c r="G401">
        <v>11</v>
      </c>
      <c r="H401">
        <f>Table1[[#This Row],[Games Before Injury]]*Table1[[#This Row],[Minutes per Game]]</f>
        <v>1402.2</v>
      </c>
      <c r="I401">
        <v>82</v>
      </c>
      <c r="J401">
        <f>Table1[[#This Row],[Minutes]]/Table1[[#This Row],[Games Played]]</f>
        <v>17.100000000000001</v>
      </c>
      <c r="K401">
        <v>0</v>
      </c>
      <c r="L401">
        <v>0</v>
      </c>
      <c r="M401" s="1">
        <v>42304</v>
      </c>
      <c r="N401" s="1">
        <v>42540</v>
      </c>
      <c r="O401">
        <v>5</v>
      </c>
      <c r="P401">
        <f>Table1[[#This Row],[Season Year]]-Table1[[#This Row],[Birth Year]]</f>
        <v>32</v>
      </c>
      <c r="Q401" t="s">
        <v>501</v>
      </c>
      <c r="R401" t="s">
        <v>501</v>
      </c>
      <c r="S401">
        <f>DATEDIF(Table1[[#This Row],[Date Occurred]],Table1[[#This Row],[Date Returned]],"d")</f>
        <v>0</v>
      </c>
      <c r="T401">
        <v>70</v>
      </c>
      <c r="U401" s="5">
        <v>1197</v>
      </c>
      <c r="V401" s="5">
        <v>154</v>
      </c>
      <c r="W401" s="5">
        <v>350</v>
      </c>
      <c r="X401" s="5">
        <v>91</v>
      </c>
      <c r="Y401" s="5">
        <v>238</v>
      </c>
      <c r="Z401" s="5">
        <v>28</v>
      </c>
      <c r="AA401" s="5">
        <v>35</v>
      </c>
      <c r="AB401" s="5">
        <v>42</v>
      </c>
      <c r="AC401" s="5">
        <v>126</v>
      </c>
      <c r="AD401" s="5">
        <v>35</v>
      </c>
      <c r="AE401" s="5">
        <v>196</v>
      </c>
      <c r="AF401" s="5">
        <v>231</v>
      </c>
      <c r="AG401" s="5">
        <v>70</v>
      </c>
      <c r="AH401" s="5">
        <v>28</v>
      </c>
      <c r="AI401" s="5">
        <v>28</v>
      </c>
      <c r="AJ401" s="5">
        <v>427</v>
      </c>
      <c r="AK401">
        <v>1983</v>
      </c>
      <c r="AL401" t="s">
        <v>493</v>
      </c>
      <c r="AM401" s="1">
        <v>30453</v>
      </c>
      <c r="AN401">
        <v>213</v>
      </c>
      <c r="AO401">
        <v>255</v>
      </c>
      <c r="AP401" t="s">
        <v>499</v>
      </c>
    </row>
    <row r="402" spans="1:42" x14ac:dyDescent="0.35">
      <c r="A402" t="s">
        <v>532</v>
      </c>
      <c r="B402" t="s">
        <v>643</v>
      </c>
      <c r="C402" t="s">
        <v>508</v>
      </c>
      <c r="D402">
        <v>2016</v>
      </c>
      <c r="E402">
        <v>7</v>
      </c>
      <c r="F402">
        <v>1</v>
      </c>
      <c r="G402">
        <v>12</v>
      </c>
      <c r="H402">
        <f>Table1[[#This Row],[Games Before Injury]]*Table1[[#This Row],[Minutes per Game]]</f>
        <v>1549.8</v>
      </c>
      <c r="I402">
        <v>82</v>
      </c>
      <c r="J402">
        <f>Table1[[#This Row],[Minutes]]/Table1[[#This Row],[Games Played]]</f>
        <v>18.899999999999999</v>
      </c>
      <c r="K402">
        <v>0</v>
      </c>
      <c r="L402">
        <v>0</v>
      </c>
      <c r="M402" s="1">
        <v>42668</v>
      </c>
      <c r="N402" s="1">
        <v>42898</v>
      </c>
      <c r="O402">
        <v>6</v>
      </c>
      <c r="P402">
        <f>Table1[[#This Row],[Season Year]]-Table1[[#This Row],[Birth Year]]</f>
        <v>33</v>
      </c>
      <c r="Q402" t="s">
        <v>501</v>
      </c>
      <c r="R402" t="s">
        <v>501</v>
      </c>
      <c r="S402">
        <f>DATEDIF(Table1[[#This Row],[Date Occurred]],Table1[[#This Row],[Date Returned]],"d")</f>
        <v>0</v>
      </c>
      <c r="T402">
        <v>74</v>
      </c>
      <c r="U402" s="5">
        <v>1398.6</v>
      </c>
      <c r="V402" s="5">
        <v>236.8</v>
      </c>
      <c r="W402" s="5">
        <v>518</v>
      </c>
      <c r="X402" s="5">
        <v>140.6</v>
      </c>
      <c r="Y402" s="5">
        <v>333</v>
      </c>
      <c r="Z402" s="5">
        <v>66.600000000000009</v>
      </c>
      <c r="AA402" s="5">
        <v>74</v>
      </c>
      <c r="AB402" s="5">
        <v>51.8</v>
      </c>
      <c r="AC402" s="5">
        <v>140.6</v>
      </c>
      <c r="AD402" s="5">
        <v>37</v>
      </c>
      <c r="AE402" s="5">
        <v>251.6</v>
      </c>
      <c r="AF402" s="5">
        <v>288.59999999999997</v>
      </c>
      <c r="AG402" s="5">
        <v>44.4</v>
      </c>
      <c r="AH402" s="5">
        <v>29.6</v>
      </c>
      <c r="AI402" s="5">
        <v>37</v>
      </c>
      <c r="AJ402" s="5">
        <v>673.4</v>
      </c>
      <c r="AK402">
        <v>1983</v>
      </c>
      <c r="AL402" t="s">
        <v>493</v>
      </c>
      <c r="AM402" s="1">
        <v>30453</v>
      </c>
      <c r="AN402">
        <v>213</v>
      </c>
      <c r="AO402">
        <v>255</v>
      </c>
      <c r="AP402" t="s">
        <v>499</v>
      </c>
    </row>
    <row r="403" spans="1:42" x14ac:dyDescent="0.35">
      <c r="A403" t="s">
        <v>532</v>
      </c>
      <c r="B403" t="s">
        <v>643</v>
      </c>
      <c r="C403" t="s">
        <v>509</v>
      </c>
      <c r="D403">
        <v>2017</v>
      </c>
      <c r="E403">
        <v>8</v>
      </c>
      <c r="F403">
        <v>1</v>
      </c>
      <c r="G403">
        <v>13</v>
      </c>
      <c r="H403">
        <f>Table1[[#This Row],[Games Before Injury]]*Table1[[#This Row],[Minutes per Game]]</f>
        <v>1074.2</v>
      </c>
      <c r="I403">
        <v>82</v>
      </c>
      <c r="J403">
        <f>Table1[[#This Row],[Minutes]]/Table1[[#This Row],[Games Played]]</f>
        <v>13.1</v>
      </c>
      <c r="K403">
        <v>0</v>
      </c>
      <c r="L403">
        <v>0</v>
      </c>
      <c r="M403" s="1">
        <v>43030</v>
      </c>
      <c r="N403" s="1">
        <v>43259</v>
      </c>
      <c r="O403">
        <v>4</v>
      </c>
      <c r="P403">
        <f>Table1[[#This Row],[Season Year]]-Table1[[#This Row],[Birth Year]]</f>
        <v>34</v>
      </c>
      <c r="Q403" t="s">
        <v>501</v>
      </c>
      <c r="R403" t="s">
        <v>501</v>
      </c>
      <c r="S403">
        <f>DATEDIF(Table1[[#This Row],[Date Occurred]],Table1[[#This Row],[Date Returned]],"d")</f>
        <v>0</v>
      </c>
      <c r="T403">
        <v>53</v>
      </c>
      <c r="U403" s="5">
        <v>694.3</v>
      </c>
      <c r="V403" s="5">
        <v>106</v>
      </c>
      <c r="W403" s="5">
        <v>212</v>
      </c>
      <c r="X403" s="5">
        <v>37.099999999999994</v>
      </c>
      <c r="Y403" s="5">
        <v>116.60000000000001</v>
      </c>
      <c r="Z403" s="5">
        <v>15.899999999999999</v>
      </c>
      <c r="AA403" s="5">
        <v>21.200000000000003</v>
      </c>
      <c r="AB403" s="5">
        <v>21.200000000000003</v>
      </c>
      <c r="AC403" s="5">
        <v>68.900000000000006</v>
      </c>
      <c r="AD403" s="5">
        <v>10.600000000000001</v>
      </c>
      <c r="AE403" s="5">
        <v>121.89999999999999</v>
      </c>
      <c r="AF403" s="5">
        <v>132.5</v>
      </c>
      <c r="AG403" s="5">
        <v>37.099999999999994</v>
      </c>
      <c r="AH403" s="5">
        <v>15.899999999999999</v>
      </c>
      <c r="AI403" s="5">
        <v>10.600000000000001</v>
      </c>
      <c r="AJ403" s="5">
        <v>265</v>
      </c>
      <c r="AK403">
        <v>1983</v>
      </c>
      <c r="AL403" t="s">
        <v>493</v>
      </c>
      <c r="AM403" s="1">
        <v>30453</v>
      </c>
      <c r="AN403">
        <v>213</v>
      </c>
      <c r="AO403">
        <v>255</v>
      </c>
      <c r="AP403" t="s">
        <v>499</v>
      </c>
    </row>
    <row r="404" spans="1:42" x14ac:dyDescent="0.35">
      <c r="A404" t="s">
        <v>532</v>
      </c>
      <c r="B404" t="s">
        <v>643</v>
      </c>
      <c r="C404" t="s">
        <v>510</v>
      </c>
      <c r="D404">
        <v>2018</v>
      </c>
      <c r="E404">
        <v>9</v>
      </c>
      <c r="F404">
        <v>1</v>
      </c>
      <c r="G404">
        <v>14</v>
      </c>
      <c r="H404">
        <f>Table1[[#This Row],[Games Before Injury]]*Table1[[#This Row],[Minutes per Game]]</f>
        <v>779</v>
      </c>
      <c r="I404">
        <v>82</v>
      </c>
      <c r="J404">
        <f>Table1[[#This Row],[Minutes]]/Table1[[#This Row],[Games Played]]</f>
        <v>9.5</v>
      </c>
      <c r="K404">
        <v>0</v>
      </c>
      <c r="L404">
        <v>0</v>
      </c>
      <c r="M404" s="1">
        <v>43389</v>
      </c>
      <c r="N404" s="1">
        <v>43629</v>
      </c>
      <c r="O404">
        <v>1</v>
      </c>
      <c r="P404">
        <f>Table1[[#This Row],[Season Year]]-Table1[[#This Row],[Birth Year]]</f>
        <v>35</v>
      </c>
      <c r="Q404" t="s">
        <v>501</v>
      </c>
      <c r="R404" t="s">
        <v>501</v>
      </c>
      <c r="S404">
        <f>DATEDIF(Table1[[#This Row],[Date Occurred]],Table1[[#This Row],[Date Returned]],"d")</f>
        <v>0</v>
      </c>
      <c r="T404">
        <v>36</v>
      </c>
      <c r="U404" s="5">
        <v>342</v>
      </c>
      <c r="V404" s="5">
        <v>43.199999999999996</v>
      </c>
      <c r="W404" s="5">
        <v>118.8</v>
      </c>
      <c r="X404" s="5">
        <v>32.4</v>
      </c>
      <c r="Y404" s="5">
        <v>79.2</v>
      </c>
      <c r="Z404" s="5">
        <v>10.799999999999999</v>
      </c>
      <c r="AA404" s="5">
        <v>14.4</v>
      </c>
      <c r="AB404" s="5">
        <v>14.4</v>
      </c>
      <c r="AC404" s="5">
        <v>43.199999999999996</v>
      </c>
      <c r="AD404" s="5">
        <v>3.6</v>
      </c>
      <c r="AE404" s="5">
        <v>46.800000000000004</v>
      </c>
      <c r="AF404" s="5">
        <v>50.4</v>
      </c>
      <c r="AG404" s="5">
        <v>21.599999999999998</v>
      </c>
      <c r="AH404" s="5">
        <v>7.2</v>
      </c>
      <c r="AI404" s="5">
        <v>3.6</v>
      </c>
      <c r="AJ404" s="5">
        <v>129.6</v>
      </c>
      <c r="AK404">
        <v>1983</v>
      </c>
      <c r="AL404" t="s">
        <v>493</v>
      </c>
      <c r="AM404" s="1">
        <v>30453</v>
      </c>
      <c r="AN404">
        <v>213</v>
      </c>
      <c r="AO404">
        <v>255</v>
      </c>
      <c r="AP404" t="s">
        <v>499</v>
      </c>
    </row>
    <row r="405" spans="1:42" x14ac:dyDescent="0.35">
      <c r="A405" t="s">
        <v>532</v>
      </c>
      <c r="B405" t="s">
        <v>643</v>
      </c>
      <c r="C405" t="s">
        <v>505</v>
      </c>
      <c r="D405">
        <v>2013</v>
      </c>
      <c r="E405">
        <v>4</v>
      </c>
      <c r="F405">
        <v>1</v>
      </c>
      <c r="G405">
        <v>9</v>
      </c>
      <c r="H405">
        <f>Table1[[#This Row],[Games Before Injury]]*Table1[[#This Row],[Minutes per Game]]</f>
        <v>2312.4</v>
      </c>
      <c r="I405">
        <v>82</v>
      </c>
      <c r="J405">
        <f>Table1[[#This Row],[Minutes]]/Table1[[#This Row],[Games Played]]</f>
        <v>28.200000000000003</v>
      </c>
      <c r="K405">
        <v>0</v>
      </c>
      <c r="L405">
        <v>0</v>
      </c>
      <c r="M405" s="1">
        <v>41576</v>
      </c>
      <c r="N405" s="1">
        <v>41805</v>
      </c>
      <c r="O405">
        <v>2</v>
      </c>
      <c r="P405">
        <f>Table1[[#This Row],[Season Year]]-Table1[[#This Row],[Birth Year]]</f>
        <v>30</v>
      </c>
      <c r="Q405" t="s">
        <v>501</v>
      </c>
      <c r="R405" t="s">
        <v>501</v>
      </c>
      <c r="S405">
        <f>DATEDIF(Table1[[#This Row],[Date Occurred]],Table1[[#This Row],[Date Returned]],"d")</f>
        <v>0</v>
      </c>
      <c r="T405">
        <v>82</v>
      </c>
      <c r="U405" s="5">
        <v>2312.4</v>
      </c>
      <c r="V405" s="5">
        <v>336.2</v>
      </c>
      <c r="W405" s="5">
        <v>779</v>
      </c>
      <c r="X405" s="5">
        <v>164</v>
      </c>
      <c r="Y405" s="5">
        <v>434.59999999999997</v>
      </c>
      <c r="Z405" s="5">
        <v>82</v>
      </c>
      <c r="AA405" s="5">
        <v>98.399999999999991</v>
      </c>
      <c r="AB405" s="5">
        <v>90.2</v>
      </c>
      <c r="AC405" s="5">
        <v>246</v>
      </c>
      <c r="AD405" s="5">
        <v>73.8</v>
      </c>
      <c r="AE405" s="5">
        <v>344.40000000000003</v>
      </c>
      <c r="AF405" s="5">
        <v>418.2</v>
      </c>
      <c r="AG405" s="5">
        <v>98.399999999999991</v>
      </c>
      <c r="AH405" s="5">
        <v>57.4</v>
      </c>
      <c r="AI405" s="5">
        <v>65.600000000000009</v>
      </c>
      <c r="AJ405" s="5">
        <v>910.19999999999993</v>
      </c>
      <c r="AK405">
        <v>1983</v>
      </c>
      <c r="AL405" t="s">
        <v>493</v>
      </c>
      <c r="AM405" s="1">
        <v>30453</v>
      </c>
      <c r="AN405">
        <v>213</v>
      </c>
      <c r="AO405">
        <v>255</v>
      </c>
      <c r="AP405" t="s">
        <v>499</v>
      </c>
    </row>
    <row r="406" spans="1:42" x14ac:dyDescent="0.35">
      <c r="A406" t="s">
        <v>532</v>
      </c>
      <c r="B406" t="s">
        <v>643</v>
      </c>
      <c r="C406" t="s">
        <v>503</v>
      </c>
      <c r="D406">
        <v>2011</v>
      </c>
      <c r="E406">
        <v>2</v>
      </c>
      <c r="F406">
        <v>1</v>
      </c>
      <c r="G406">
        <v>7</v>
      </c>
      <c r="H406">
        <f>Table1[[#This Row],[Games Before Injury]]*Table1[[#This Row],[Minutes per Game]]</f>
        <v>1722.6000000000001</v>
      </c>
      <c r="I406">
        <f>66</f>
        <v>66</v>
      </c>
      <c r="J406" s="4">
        <f>Table1[[#This Row],[Minutes]]/Table1[[#This Row],[Games Played]]</f>
        <v>26.1</v>
      </c>
      <c r="K406">
        <v>0</v>
      </c>
      <c r="L406">
        <v>0</v>
      </c>
      <c r="M406" s="1">
        <v>40902</v>
      </c>
      <c r="N406" s="1">
        <v>41081</v>
      </c>
      <c r="O406">
        <v>3</v>
      </c>
      <c r="P406">
        <f>Table1[[#This Row],[Season Year]]-Table1[[#This Row],[Birth Year]]</f>
        <v>28</v>
      </c>
      <c r="Q406" t="s">
        <v>501</v>
      </c>
      <c r="R406" t="s">
        <v>501</v>
      </c>
      <c r="S406">
        <f>DATEDIF(Table1[[#This Row],[Date Occurred]],Table1[[#This Row],[Date Returned]],"d")</f>
        <v>0</v>
      </c>
      <c r="T406">
        <v>64</v>
      </c>
      <c r="U406" s="5">
        <v>1670.4</v>
      </c>
      <c r="V406" s="5">
        <v>256</v>
      </c>
      <c r="W406" s="5">
        <v>614.4</v>
      </c>
      <c r="X406" s="5">
        <v>89.6</v>
      </c>
      <c r="Y406" s="5">
        <v>262.39999999999998</v>
      </c>
      <c r="Z406" s="5">
        <v>70.400000000000006</v>
      </c>
      <c r="AA406" s="5">
        <v>83.2</v>
      </c>
      <c r="AB406" s="5">
        <v>64</v>
      </c>
      <c r="AC406" s="5">
        <v>179.2</v>
      </c>
      <c r="AD406" s="5">
        <v>70.400000000000006</v>
      </c>
      <c r="AE406" s="5">
        <v>307.2</v>
      </c>
      <c r="AF406" s="5">
        <v>377.6</v>
      </c>
      <c r="AG406" s="5">
        <v>89.6</v>
      </c>
      <c r="AH406" s="5">
        <v>44.8</v>
      </c>
      <c r="AI406" s="5">
        <v>70.400000000000006</v>
      </c>
      <c r="AJ406" s="5">
        <v>672</v>
      </c>
      <c r="AK406">
        <v>1983</v>
      </c>
      <c r="AL406" t="s">
        <v>493</v>
      </c>
      <c r="AM406" s="1">
        <v>30453</v>
      </c>
      <c r="AN406">
        <v>213</v>
      </c>
      <c r="AO406">
        <v>255</v>
      </c>
      <c r="AP406" t="s">
        <v>499</v>
      </c>
    </row>
    <row r="407" spans="1:42" x14ac:dyDescent="0.35">
      <c r="A407" t="s">
        <v>526</v>
      </c>
      <c r="B407" t="s">
        <v>643</v>
      </c>
      <c r="C407" t="s">
        <v>507</v>
      </c>
      <c r="D407">
        <v>2015</v>
      </c>
      <c r="E407">
        <v>6</v>
      </c>
      <c r="F407">
        <v>1</v>
      </c>
      <c r="G407">
        <v>7</v>
      </c>
      <c r="H407">
        <f>Table1[[#This Row],[Games Before Injury]]*Table1[[#This Row],[Minutes per Game]]</f>
        <v>1156.2</v>
      </c>
      <c r="I407">
        <v>82</v>
      </c>
      <c r="J407">
        <f>Table1[[#This Row],[Minutes]]/Table1[[#This Row],[Games Played]]</f>
        <v>14.1</v>
      </c>
      <c r="K407">
        <v>0</v>
      </c>
      <c r="L407">
        <v>0</v>
      </c>
      <c r="M407" s="1">
        <v>42304</v>
      </c>
      <c r="N407" s="1">
        <v>42540</v>
      </c>
      <c r="O407">
        <v>1</v>
      </c>
      <c r="P407">
        <f>Table1[[#This Row],[Season Year]]-Table1[[#This Row],[Birth Year]]</f>
        <v>27</v>
      </c>
      <c r="Q407" t="s">
        <v>501</v>
      </c>
      <c r="R407" t="s">
        <v>501</v>
      </c>
      <c r="S407">
        <f>DATEDIF(Table1[[#This Row],[Date Occurred]],Table1[[#This Row],[Date Returned]],"d")</f>
        <v>0</v>
      </c>
      <c r="T407">
        <v>66</v>
      </c>
      <c r="U407" s="5">
        <v>930.6</v>
      </c>
      <c r="V407" s="5">
        <v>105.60000000000001</v>
      </c>
      <c r="W407" s="5">
        <v>237.6</v>
      </c>
      <c r="X407" s="5">
        <v>26.400000000000002</v>
      </c>
      <c r="Y407" s="5">
        <v>85.8</v>
      </c>
      <c r="Z407" s="5">
        <v>39.6</v>
      </c>
      <c r="AA407" s="5">
        <v>52.800000000000004</v>
      </c>
      <c r="AB407" s="5">
        <v>46.199999999999996</v>
      </c>
      <c r="AC407" s="5">
        <v>59.4</v>
      </c>
      <c r="AD407" s="5">
        <v>46.199999999999996</v>
      </c>
      <c r="AE407" s="5">
        <v>105.60000000000001</v>
      </c>
      <c r="AF407" s="5">
        <v>151.79999999999998</v>
      </c>
      <c r="AG407" s="5">
        <v>66</v>
      </c>
      <c r="AH407" s="5">
        <v>33</v>
      </c>
      <c r="AI407" s="5">
        <v>13.200000000000001</v>
      </c>
      <c r="AJ407" s="5">
        <v>270.59999999999997</v>
      </c>
      <c r="AK407">
        <v>1988</v>
      </c>
      <c r="AL407" t="s">
        <v>493</v>
      </c>
      <c r="AM407" s="1">
        <v>32285</v>
      </c>
      <c r="AN407">
        <v>201</v>
      </c>
      <c r="AO407">
        <v>209</v>
      </c>
      <c r="AP407" t="s">
        <v>500</v>
      </c>
    </row>
    <row r="408" spans="1:42" x14ac:dyDescent="0.35">
      <c r="A408" t="s">
        <v>526</v>
      </c>
      <c r="B408" t="s">
        <v>643</v>
      </c>
      <c r="C408" t="s">
        <v>503</v>
      </c>
      <c r="D408">
        <v>2011</v>
      </c>
      <c r="E408">
        <v>2</v>
      </c>
      <c r="F408">
        <v>1</v>
      </c>
      <c r="G408">
        <v>3</v>
      </c>
      <c r="H408">
        <f>Table1[[#This Row],[Games Before Injury]]*Table1[[#This Row],[Minutes per Game]]</f>
        <v>1478.3999999999999</v>
      </c>
      <c r="I408">
        <f>66</f>
        <v>66</v>
      </c>
      <c r="J408" s="4">
        <f>Table1[[#This Row],[Minutes]]/Table1[[#This Row],[Games Played]]</f>
        <v>22.4</v>
      </c>
      <c r="K408">
        <v>0</v>
      </c>
      <c r="L408">
        <v>0</v>
      </c>
      <c r="M408" s="1">
        <v>40902</v>
      </c>
      <c r="N408" s="1">
        <v>41081</v>
      </c>
      <c r="O408">
        <v>3</v>
      </c>
      <c r="P408">
        <f>Table1[[#This Row],[Season Year]]-Table1[[#This Row],[Birth Year]]</f>
        <v>23</v>
      </c>
      <c r="Q408" t="s">
        <v>501</v>
      </c>
      <c r="R408" t="s">
        <v>501</v>
      </c>
      <c r="S408">
        <f>DATEDIF(Table1[[#This Row],[Date Occurred]],Table1[[#This Row],[Date Returned]],"d")</f>
        <v>0</v>
      </c>
      <c r="T408">
        <v>58</v>
      </c>
      <c r="U408" s="5">
        <v>1299.1999999999998</v>
      </c>
      <c r="V408" s="5">
        <v>208.8</v>
      </c>
      <c r="W408" s="5">
        <v>469.79999999999995</v>
      </c>
      <c r="X408" s="5">
        <v>87</v>
      </c>
      <c r="Y408" s="5">
        <v>220.39999999999998</v>
      </c>
      <c r="Z408" s="5">
        <v>52.2</v>
      </c>
      <c r="AA408" s="5">
        <v>69.599999999999994</v>
      </c>
      <c r="AB408" s="5">
        <v>52.2</v>
      </c>
      <c r="AC408" s="5">
        <v>63.800000000000004</v>
      </c>
      <c r="AD408" s="5">
        <v>40.599999999999994</v>
      </c>
      <c r="AE408" s="5">
        <v>179.8</v>
      </c>
      <c r="AF408" s="5">
        <v>214.60000000000002</v>
      </c>
      <c r="AG408" s="5">
        <v>75.400000000000006</v>
      </c>
      <c r="AH408" s="5">
        <v>29</v>
      </c>
      <c r="AI408" s="5">
        <v>5.8000000000000007</v>
      </c>
      <c r="AJ408" s="5">
        <v>556.79999999999995</v>
      </c>
      <c r="AK408">
        <v>1988</v>
      </c>
      <c r="AL408" t="s">
        <v>493</v>
      </c>
      <c r="AM408" s="1">
        <v>32285</v>
      </c>
      <c r="AN408">
        <v>201</v>
      </c>
      <c r="AO408">
        <v>209</v>
      </c>
      <c r="AP408" t="s">
        <v>500</v>
      </c>
    </row>
    <row r="409" spans="1:42" x14ac:dyDescent="0.35">
      <c r="A409" t="s">
        <v>526</v>
      </c>
      <c r="B409" t="s">
        <v>643</v>
      </c>
      <c r="C409" t="s">
        <v>504</v>
      </c>
      <c r="D409">
        <v>2012</v>
      </c>
      <c r="E409">
        <v>3</v>
      </c>
      <c r="F409">
        <v>1</v>
      </c>
      <c r="G409">
        <v>4</v>
      </c>
      <c r="H409">
        <f>Table1[[#This Row],[Games Before Injury]]*Table1[[#This Row],[Minutes per Game]]</f>
        <v>1812.2</v>
      </c>
      <c r="I409">
        <v>82</v>
      </c>
      <c r="J409">
        <f>Table1[[#This Row],[Minutes]]/Table1[[#This Row],[Games Played]]</f>
        <v>22.1</v>
      </c>
      <c r="K409">
        <v>0</v>
      </c>
      <c r="L409">
        <v>0</v>
      </c>
      <c r="M409" s="1">
        <v>41212</v>
      </c>
      <c r="N409" s="1">
        <v>41445</v>
      </c>
      <c r="O409">
        <v>4</v>
      </c>
      <c r="P409">
        <f>Table1[[#This Row],[Season Year]]-Table1[[#This Row],[Birth Year]]</f>
        <v>24</v>
      </c>
      <c r="Q409" t="s">
        <v>501</v>
      </c>
      <c r="R409" t="s">
        <v>501</v>
      </c>
      <c r="S409">
        <f>DATEDIF(Table1[[#This Row],[Date Occurred]],Table1[[#This Row],[Date Returned]],"d")</f>
        <v>0</v>
      </c>
      <c r="T409">
        <v>23</v>
      </c>
      <c r="U409" s="5">
        <v>508.3</v>
      </c>
      <c r="V409" s="5">
        <f>576/Table1[[#This Row],[Games Played]]</f>
        <v>25.043478260869566</v>
      </c>
      <c r="W409" s="5">
        <v>190.9</v>
      </c>
      <c r="X409" s="5">
        <v>25.3</v>
      </c>
      <c r="Y409" s="5">
        <v>80.5</v>
      </c>
      <c r="Z409" s="5">
        <v>32.199999999999996</v>
      </c>
      <c r="AA409" s="5">
        <v>41.4</v>
      </c>
      <c r="AB409" s="5">
        <v>23</v>
      </c>
      <c r="AC409" s="5">
        <v>29.900000000000002</v>
      </c>
      <c r="AD409" s="5">
        <v>16.099999999999998</v>
      </c>
      <c r="AE409" s="5">
        <v>55.199999999999996</v>
      </c>
      <c r="AF409" s="5">
        <v>71.3</v>
      </c>
      <c r="AG409" s="5">
        <v>25.3</v>
      </c>
      <c r="AH409" s="5">
        <v>13.799999999999999</v>
      </c>
      <c r="AI409" s="5">
        <v>6.8999999999999995</v>
      </c>
      <c r="AJ409" s="5">
        <v>216.20000000000002</v>
      </c>
      <c r="AK409">
        <v>1988</v>
      </c>
      <c r="AL409" t="s">
        <v>493</v>
      </c>
      <c r="AM409" s="1">
        <v>32285</v>
      </c>
      <c r="AN409">
        <v>201</v>
      </c>
      <c r="AO409">
        <v>209</v>
      </c>
      <c r="AP409" t="s">
        <v>500</v>
      </c>
    </row>
    <row r="410" spans="1:42" x14ac:dyDescent="0.35">
      <c r="A410" t="s">
        <v>526</v>
      </c>
      <c r="B410" t="s">
        <v>643</v>
      </c>
      <c r="C410" t="s">
        <v>506</v>
      </c>
      <c r="D410">
        <v>2014</v>
      </c>
      <c r="E410">
        <v>5</v>
      </c>
      <c r="F410">
        <v>1</v>
      </c>
      <c r="G410">
        <v>6</v>
      </c>
      <c r="H410">
        <f>Table1[[#This Row],[Games Before Injury]]*Table1[[#This Row],[Minutes per Game]]</f>
        <v>1574.3999999999999</v>
      </c>
      <c r="I410">
        <v>82</v>
      </c>
      <c r="J410">
        <f>Table1[[#This Row],[Minutes]]/Table1[[#This Row],[Games Played]]</f>
        <v>19.2</v>
      </c>
      <c r="K410">
        <v>0</v>
      </c>
      <c r="L410">
        <v>0</v>
      </c>
      <c r="M410" s="1">
        <v>41940</v>
      </c>
      <c r="N410" s="1">
        <v>42171</v>
      </c>
      <c r="O410">
        <v>5</v>
      </c>
      <c r="P410">
        <f>Table1[[#This Row],[Season Year]]-Table1[[#This Row],[Birth Year]]</f>
        <v>26</v>
      </c>
      <c r="Q410" t="s">
        <v>501</v>
      </c>
      <c r="R410" t="s">
        <v>501</v>
      </c>
      <c r="S410">
        <f>DATEDIF(Table1[[#This Row],[Date Occurred]],Table1[[#This Row],[Date Returned]],"d")</f>
        <v>0</v>
      </c>
      <c r="T410">
        <v>67</v>
      </c>
      <c r="U410" s="5">
        <v>1286.3999999999999</v>
      </c>
      <c r="V410" s="5">
        <v>167.5</v>
      </c>
      <c r="W410" s="5">
        <v>388.59999999999997</v>
      </c>
      <c r="X410" s="5">
        <v>53.6</v>
      </c>
      <c r="Y410" s="5">
        <v>140.70000000000002</v>
      </c>
      <c r="Z410" s="5">
        <v>67</v>
      </c>
      <c r="AA410" s="5">
        <v>80.399999999999991</v>
      </c>
      <c r="AB410" s="5">
        <v>46.9</v>
      </c>
      <c r="AC410" s="5">
        <v>73.7</v>
      </c>
      <c r="AD410" s="5">
        <v>33.5</v>
      </c>
      <c r="AE410" s="5">
        <v>167.5</v>
      </c>
      <c r="AF410" s="5">
        <v>201</v>
      </c>
      <c r="AG410" s="5">
        <v>67</v>
      </c>
      <c r="AH410" s="5">
        <v>46.9</v>
      </c>
      <c r="AI410" s="5">
        <v>6.7</v>
      </c>
      <c r="AJ410" s="5">
        <v>455.59999999999997</v>
      </c>
      <c r="AK410">
        <v>1988</v>
      </c>
      <c r="AL410" t="s">
        <v>493</v>
      </c>
      <c r="AM410" s="1">
        <v>32285</v>
      </c>
      <c r="AN410">
        <v>201</v>
      </c>
      <c r="AO410">
        <v>209</v>
      </c>
      <c r="AP410" t="s">
        <v>500</v>
      </c>
    </row>
    <row r="411" spans="1:42" x14ac:dyDescent="0.35">
      <c r="A411" t="s">
        <v>526</v>
      </c>
      <c r="B411" t="s">
        <v>643</v>
      </c>
      <c r="C411" t="s">
        <v>505</v>
      </c>
      <c r="D411">
        <v>2013</v>
      </c>
      <c r="E411">
        <v>4</v>
      </c>
      <c r="F411">
        <v>1</v>
      </c>
      <c r="G411">
        <v>5</v>
      </c>
      <c r="H411">
        <f>Table1[[#This Row],[Games Before Injury]]*Table1[[#This Row],[Minutes per Game]]</f>
        <v>1500.6000000000001</v>
      </c>
      <c r="I411">
        <v>82</v>
      </c>
      <c r="J411">
        <f>Table1[[#This Row],[Minutes]]/Table1[[#This Row],[Games Played]]</f>
        <v>18.3</v>
      </c>
      <c r="K411">
        <v>0</v>
      </c>
      <c r="L411">
        <v>0</v>
      </c>
      <c r="M411" s="1">
        <v>41576</v>
      </c>
      <c r="N411" s="1">
        <v>41805</v>
      </c>
      <c r="O411">
        <v>2</v>
      </c>
      <c r="P411">
        <f>Table1[[#This Row],[Season Year]]-Table1[[#This Row],[Birth Year]]</f>
        <v>25</v>
      </c>
      <c r="Q411" t="s">
        <v>501</v>
      </c>
      <c r="R411" t="s">
        <v>501</v>
      </c>
      <c r="S411">
        <f>DATEDIF(Table1[[#This Row],[Date Occurred]],Table1[[#This Row],[Date Returned]],"d")</f>
        <v>0</v>
      </c>
      <c r="T411">
        <v>41</v>
      </c>
      <c r="U411" s="5">
        <v>750.30000000000007</v>
      </c>
      <c r="V411" s="5">
        <v>98.399999999999991</v>
      </c>
      <c r="W411" s="5">
        <v>254.20000000000002</v>
      </c>
      <c r="X411" s="5">
        <v>41</v>
      </c>
      <c r="Y411" s="5">
        <v>118.89999999999999</v>
      </c>
      <c r="Z411" s="5">
        <v>32.800000000000004</v>
      </c>
      <c r="AA411" s="5">
        <v>41</v>
      </c>
      <c r="AB411" s="5">
        <v>24.599999999999998</v>
      </c>
      <c r="AC411" s="5">
        <v>57.4</v>
      </c>
      <c r="AD411" s="5">
        <v>20.5</v>
      </c>
      <c r="AE411" s="5">
        <v>82</v>
      </c>
      <c r="AF411" s="5">
        <v>102.5</v>
      </c>
      <c r="AG411" s="5">
        <v>32.800000000000004</v>
      </c>
      <c r="AH411" s="5">
        <v>20.5</v>
      </c>
      <c r="AI411" s="5">
        <v>0</v>
      </c>
      <c r="AJ411" s="5">
        <v>274.7</v>
      </c>
      <c r="AK411">
        <v>1988</v>
      </c>
      <c r="AL411" t="s">
        <v>493</v>
      </c>
      <c r="AM411" s="1">
        <v>32285</v>
      </c>
      <c r="AN411">
        <v>201</v>
      </c>
      <c r="AO411">
        <v>209</v>
      </c>
      <c r="AP411" t="s">
        <v>500</v>
      </c>
    </row>
    <row r="412" spans="1:42" x14ac:dyDescent="0.35">
      <c r="A412" t="s">
        <v>515</v>
      </c>
      <c r="B412" t="s">
        <v>643</v>
      </c>
      <c r="C412" t="s">
        <v>506</v>
      </c>
      <c r="D412">
        <v>2014</v>
      </c>
      <c r="E412">
        <v>5</v>
      </c>
      <c r="F412">
        <v>1</v>
      </c>
      <c r="G412">
        <v>14</v>
      </c>
      <c r="H412">
        <f>Table1[[#This Row],[Games Before Injury]]*Table1[[#This Row],[Minutes per Game]]</f>
        <v>1549.8</v>
      </c>
      <c r="I412">
        <v>82</v>
      </c>
      <c r="J412">
        <f>Table1[[#This Row],[Minutes]]/Table1[[#This Row],[Games Played]]</f>
        <v>18.899999999999999</v>
      </c>
      <c r="K412">
        <v>0</v>
      </c>
      <c r="L412">
        <v>0</v>
      </c>
      <c r="M412" s="1">
        <v>41940</v>
      </c>
      <c r="N412" s="1">
        <v>42171</v>
      </c>
      <c r="O412">
        <v>3</v>
      </c>
      <c r="P412">
        <f>Table1[[#This Row],[Season Year]]-Table1[[#This Row],[Birth Year]]</f>
        <v>36</v>
      </c>
      <c r="Q412" t="s">
        <v>501</v>
      </c>
      <c r="R412" t="s">
        <v>501</v>
      </c>
      <c r="S412">
        <f>DATEDIF(Table1[[#This Row],[Date Occurred]],Table1[[#This Row],[Date Returned]],"d")</f>
        <v>0</v>
      </c>
      <c r="T412">
        <v>60</v>
      </c>
      <c r="U412" s="5">
        <v>1134</v>
      </c>
      <c r="V412" s="5">
        <v>120</v>
      </c>
      <c r="W412" s="5">
        <v>210</v>
      </c>
      <c r="X412" s="5">
        <v>6</v>
      </c>
      <c r="Y412" s="5">
        <v>12</v>
      </c>
      <c r="Z412" s="5">
        <v>78</v>
      </c>
      <c r="AA412" s="5">
        <v>114</v>
      </c>
      <c r="AB412" s="5">
        <v>42</v>
      </c>
      <c r="AC412" s="5">
        <v>90</v>
      </c>
      <c r="AD412" s="5">
        <v>78</v>
      </c>
      <c r="AE412" s="5">
        <v>222</v>
      </c>
      <c r="AF412" s="5">
        <v>300</v>
      </c>
      <c r="AG412" s="5">
        <v>42</v>
      </c>
      <c r="AH412" s="5">
        <v>24</v>
      </c>
      <c r="AI412" s="5">
        <v>60</v>
      </c>
      <c r="AJ412" s="5">
        <v>318</v>
      </c>
      <c r="AK412">
        <v>1978</v>
      </c>
      <c r="AL412" t="s">
        <v>484</v>
      </c>
      <c r="AM412" s="1">
        <v>28648</v>
      </c>
      <c r="AN412">
        <v>208</v>
      </c>
      <c r="AO412">
        <v>245</v>
      </c>
      <c r="AP412" t="s">
        <v>499</v>
      </c>
    </row>
    <row r="413" spans="1:42" x14ac:dyDescent="0.35">
      <c r="A413" t="s">
        <v>515</v>
      </c>
      <c r="B413" t="s">
        <v>643</v>
      </c>
      <c r="C413" t="s">
        <v>503</v>
      </c>
      <c r="D413">
        <v>2011</v>
      </c>
      <c r="E413">
        <v>2</v>
      </c>
      <c r="F413">
        <v>1</v>
      </c>
      <c r="G413">
        <v>11</v>
      </c>
      <c r="H413">
        <f>Table1[[#This Row],[Games Before Injury]]*Table1[[#This Row],[Minutes per Game]]</f>
        <v>1003.1999999999999</v>
      </c>
      <c r="I413">
        <f>66</f>
        <v>66</v>
      </c>
      <c r="J413" s="4">
        <f>Table1[[#This Row],[Minutes]]/Table1[[#This Row],[Games Played]]</f>
        <v>15.2</v>
      </c>
      <c r="K413">
        <v>0</v>
      </c>
      <c r="L413">
        <v>0</v>
      </c>
      <c r="M413" s="1">
        <v>40902</v>
      </c>
      <c r="N413" s="1">
        <v>41081</v>
      </c>
      <c r="O413">
        <v>6</v>
      </c>
      <c r="P413">
        <f>Table1[[#This Row],[Season Year]]-Table1[[#This Row],[Birth Year]]</f>
        <v>33</v>
      </c>
      <c r="Q413" t="s">
        <v>501</v>
      </c>
      <c r="R413" t="s">
        <v>501</v>
      </c>
      <c r="S413">
        <f>DATEDIF(Table1[[#This Row],[Date Occurred]],Table1[[#This Row],[Date Returned]],"d")</f>
        <v>0</v>
      </c>
      <c r="T413">
        <v>32</v>
      </c>
      <c r="U413" s="5">
        <v>486.4</v>
      </c>
      <c r="V413" s="5">
        <v>57.6</v>
      </c>
      <c r="W413" s="5">
        <v>108.8</v>
      </c>
      <c r="X413" s="5">
        <v>0</v>
      </c>
      <c r="Y413" s="5">
        <v>0</v>
      </c>
      <c r="Z413" s="5">
        <v>51.2</v>
      </c>
      <c r="AA413" s="5">
        <v>83.2</v>
      </c>
      <c r="AB413" s="5">
        <v>16</v>
      </c>
      <c r="AC413" s="5">
        <v>51.2</v>
      </c>
      <c r="AD413" s="5">
        <v>48</v>
      </c>
      <c r="AE413" s="5">
        <v>99.2</v>
      </c>
      <c r="AF413" s="5">
        <v>147.19999999999999</v>
      </c>
      <c r="AG413" s="5">
        <v>6.4</v>
      </c>
      <c r="AH413" s="5">
        <v>19.2</v>
      </c>
      <c r="AI413" s="5">
        <v>44.8</v>
      </c>
      <c r="AJ413" s="5">
        <v>169.6</v>
      </c>
      <c r="AK413">
        <v>1978</v>
      </c>
      <c r="AL413" t="s">
        <v>484</v>
      </c>
      <c r="AM413" s="1">
        <v>28648</v>
      </c>
      <c r="AN413">
        <v>208</v>
      </c>
      <c r="AO413">
        <v>245</v>
      </c>
      <c r="AP413" t="s">
        <v>499</v>
      </c>
    </row>
    <row r="414" spans="1:42" x14ac:dyDescent="0.35">
      <c r="A414" t="s">
        <v>515</v>
      </c>
      <c r="B414" t="s">
        <v>643</v>
      </c>
      <c r="C414" t="s">
        <v>504</v>
      </c>
      <c r="D414">
        <v>2012</v>
      </c>
      <c r="E414">
        <v>3</v>
      </c>
      <c r="F414">
        <v>1</v>
      </c>
      <c r="G414">
        <v>12</v>
      </c>
      <c r="H414">
        <f>Table1[[#This Row],[Games Before Injury]]*Table1[[#This Row],[Minutes per Game]]</f>
        <v>1221.8000000000002</v>
      </c>
      <c r="I414">
        <v>82</v>
      </c>
      <c r="J414">
        <f>Table1[[#This Row],[Minutes]]/Table1[[#This Row],[Games Played]]</f>
        <v>14.900000000000002</v>
      </c>
      <c r="K414">
        <v>0</v>
      </c>
      <c r="L414">
        <v>0</v>
      </c>
      <c r="M414" s="1">
        <v>41212</v>
      </c>
      <c r="N414" s="1">
        <v>41445</v>
      </c>
      <c r="O414">
        <v>1</v>
      </c>
      <c r="P414">
        <f>Table1[[#This Row],[Season Year]]-Table1[[#This Row],[Birth Year]]</f>
        <v>34</v>
      </c>
      <c r="Q414" t="s">
        <v>501</v>
      </c>
      <c r="R414" t="s">
        <v>501</v>
      </c>
      <c r="S414">
        <f>DATEDIF(Table1[[#This Row],[Date Occurred]],Table1[[#This Row],[Date Returned]],"d")</f>
        <v>0</v>
      </c>
      <c r="T414">
        <v>42</v>
      </c>
      <c r="U414" s="5">
        <v>625.80000000000007</v>
      </c>
      <c r="V414" s="5">
        <f>576/Table1[[#This Row],[Games Played]]</f>
        <v>13.714285714285714</v>
      </c>
      <c r="W414" s="5">
        <v>121.8</v>
      </c>
      <c r="X414" s="5">
        <v>0</v>
      </c>
      <c r="Y414" s="5">
        <v>4.2</v>
      </c>
      <c r="Z414" s="5">
        <v>63</v>
      </c>
      <c r="AA414" s="5">
        <v>92.4</v>
      </c>
      <c r="AB414" s="5">
        <v>25.2</v>
      </c>
      <c r="AC414" s="5">
        <v>88.2</v>
      </c>
      <c r="AD414" s="5">
        <v>58.8</v>
      </c>
      <c r="AE414" s="5">
        <v>113.4</v>
      </c>
      <c r="AF414" s="5">
        <v>172.2</v>
      </c>
      <c r="AG414" s="5">
        <v>16.8</v>
      </c>
      <c r="AH414" s="5">
        <v>16.8</v>
      </c>
      <c r="AI414" s="5">
        <v>42</v>
      </c>
      <c r="AJ414" s="5">
        <v>205.8</v>
      </c>
      <c r="AK414">
        <v>1978</v>
      </c>
      <c r="AL414" t="s">
        <v>484</v>
      </c>
      <c r="AM414" s="1">
        <v>28648</v>
      </c>
      <c r="AN414">
        <v>208</v>
      </c>
      <c r="AO414">
        <v>245</v>
      </c>
      <c r="AP414" t="s">
        <v>499</v>
      </c>
    </row>
    <row r="415" spans="1:42" x14ac:dyDescent="0.35">
      <c r="A415" t="s">
        <v>515</v>
      </c>
      <c r="B415" t="s">
        <v>643</v>
      </c>
      <c r="C415" t="s">
        <v>507</v>
      </c>
      <c r="D415">
        <v>2015</v>
      </c>
      <c r="E415">
        <v>6</v>
      </c>
      <c r="F415">
        <v>1</v>
      </c>
      <c r="G415">
        <v>15</v>
      </c>
      <c r="H415">
        <f>Table1[[#This Row],[Games Before Injury]]*Table1[[#This Row],[Minutes per Game]]</f>
        <v>1221.8</v>
      </c>
      <c r="I415">
        <v>82</v>
      </c>
      <c r="J415">
        <f>Table1[[#This Row],[Minutes]]/Table1[[#This Row],[Games Played]]</f>
        <v>14.9</v>
      </c>
      <c r="K415">
        <v>0</v>
      </c>
      <c r="L415">
        <v>0</v>
      </c>
      <c r="M415" s="1">
        <v>42304</v>
      </c>
      <c r="N415" s="1">
        <v>42540</v>
      </c>
      <c r="O415">
        <v>2</v>
      </c>
      <c r="P415">
        <f>Table1[[#This Row],[Season Year]]-Table1[[#This Row],[Birth Year]]</f>
        <v>37</v>
      </c>
      <c r="Q415" t="s">
        <v>501</v>
      </c>
      <c r="R415" t="s">
        <v>501</v>
      </c>
      <c r="S415">
        <f>DATEDIF(Table1[[#This Row],[Date Occurred]],Table1[[#This Row],[Date Returned]],"d")</f>
        <v>0</v>
      </c>
      <c r="T415">
        <v>27</v>
      </c>
      <c r="U415" s="5">
        <v>402.3</v>
      </c>
      <c r="V415" s="5">
        <v>37.799999999999997</v>
      </c>
      <c r="W415" s="5">
        <v>72.900000000000006</v>
      </c>
      <c r="X415" s="5">
        <v>2.7</v>
      </c>
      <c r="Y415" s="5">
        <v>13.5</v>
      </c>
      <c r="Z415" s="5">
        <v>24.3</v>
      </c>
      <c r="AA415" s="5">
        <v>35.1</v>
      </c>
      <c r="AB415" s="5">
        <v>8.1</v>
      </c>
      <c r="AC415" s="5">
        <v>29.700000000000003</v>
      </c>
      <c r="AD415" s="5">
        <v>35.1</v>
      </c>
      <c r="AE415" s="5">
        <v>62.099999999999994</v>
      </c>
      <c r="AF415" s="5">
        <v>97.2</v>
      </c>
      <c r="AG415" s="5">
        <v>10.8</v>
      </c>
      <c r="AH415" s="5">
        <v>16.2</v>
      </c>
      <c r="AI415" s="5">
        <v>13.5</v>
      </c>
      <c r="AJ415" s="5">
        <v>105.3</v>
      </c>
      <c r="AK415">
        <v>1978</v>
      </c>
      <c r="AL415" t="s">
        <v>484</v>
      </c>
      <c r="AM415" s="1">
        <v>28648</v>
      </c>
      <c r="AN415">
        <v>208</v>
      </c>
      <c r="AO415">
        <v>245</v>
      </c>
      <c r="AP415" t="s">
        <v>499</v>
      </c>
    </row>
    <row r="416" spans="1:42" x14ac:dyDescent="0.35">
      <c r="A416" t="s">
        <v>515</v>
      </c>
      <c r="B416" t="s">
        <v>643</v>
      </c>
      <c r="C416" t="s">
        <v>508</v>
      </c>
      <c r="D416">
        <v>2016</v>
      </c>
      <c r="E416">
        <v>7</v>
      </c>
      <c r="F416">
        <v>1</v>
      </c>
      <c r="G416">
        <v>16</v>
      </c>
      <c r="H416">
        <f>Table1[[#This Row],[Games Before Injury]]*Table1[[#This Row],[Minutes per Game]]</f>
        <v>779</v>
      </c>
      <c r="I416">
        <v>82</v>
      </c>
      <c r="J416">
        <f>Table1[[#This Row],[Minutes]]/Table1[[#This Row],[Games Played]]</f>
        <v>9.5</v>
      </c>
      <c r="K416">
        <v>0</v>
      </c>
      <c r="L416">
        <v>0</v>
      </c>
      <c r="M416" s="1">
        <v>42668</v>
      </c>
      <c r="N416" s="1">
        <v>42898</v>
      </c>
      <c r="O416">
        <v>7</v>
      </c>
      <c r="P416">
        <f>Table1[[#This Row],[Season Year]]-Table1[[#This Row],[Birth Year]]</f>
        <v>38</v>
      </c>
      <c r="Q416" t="s">
        <v>501</v>
      </c>
      <c r="R416" t="s">
        <v>501</v>
      </c>
      <c r="S416">
        <f>DATEDIF(Table1[[#This Row],[Date Occurred]],Table1[[#This Row],[Date Returned]],"d")</f>
        <v>0</v>
      </c>
      <c r="T416">
        <v>12</v>
      </c>
      <c r="U416" s="5">
        <v>114</v>
      </c>
      <c r="V416" s="5">
        <v>9.6000000000000014</v>
      </c>
      <c r="W416" s="5">
        <v>21.6</v>
      </c>
      <c r="X416" s="5">
        <v>0</v>
      </c>
      <c r="Y416" s="5">
        <v>3.5999999999999996</v>
      </c>
      <c r="Z416" s="5">
        <v>9.6000000000000014</v>
      </c>
      <c r="AA416" s="5">
        <v>14.399999999999999</v>
      </c>
      <c r="AB416" s="5">
        <v>4.8000000000000007</v>
      </c>
      <c r="AC416" s="5">
        <v>20.399999999999999</v>
      </c>
      <c r="AD416" s="5">
        <v>9.6000000000000014</v>
      </c>
      <c r="AE416" s="5">
        <v>21.6</v>
      </c>
      <c r="AF416" s="5">
        <v>31.200000000000003</v>
      </c>
      <c r="AG416" s="5">
        <v>4.8000000000000007</v>
      </c>
      <c r="AH416" s="5">
        <v>4.8000000000000007</v>
      </c>
      <c r="AI416" s="5">
        <v>7.1999999999999993</v>
      </c>
      <c r="AJ416" s="5">
        <v>27.599999999999998</v>
      </c>
      <c r="AK416">
        <v>1978</v>
      </c>
      <c r="AL416" t="s">
        <v>484</v>
      </c>
      <c r="AM416" s="1">
        <v>28648</v>
      </c>
      <c r="AN416">
        <v>208</v>
      </c>
      <c r="AO416">
        <v>245</v>
      </c>
      <c r="AP416" t="s">
        <v>499</v>
      </c>
    </row>
    <row r="417" spans="1:42" x14ac:dyDescent="0.35">
      <c r="A417" t="s">
        <v>515</v>
      </c>
      <c r="B417" t="s">
        <v>643</v>
      </c>
      <c r="C417" t="s">
        <v>505</v>
      </c>
      <c r="D417">
        <v>2013</v>
      </c>
      <c r="E417">
        <v>4</v>
      </c>
      <c r="F417">
        <v>1</v>
      </c>
      <c r="G417">
        <v>13</v>
      </c>
      <c r="H417">
        <f>Table1[[#This Row],[Games Before Injury]]*Table1[[#This Row],[Minutes per Game]]</f>
        <v>1590.8</v>
      </c>
      <c r="I417">
        <v>82</v>
      </c>
      <c r="J417">
        <f>Table1[[#This Row],[Minutes]]/Table1[[#This Row],[Games Played]]</f>
        <v>19.399999999999999</v>
      </c>
      <c r="K417">
        <v>0</v>
      </c>
      <c r="L417">
        <v>0</v>
      </c>
      <c r="M417" s="1">
        <v>41576</v>
      </c>
      <c r="N417" s="1">
        <v>41805</v>
      </c>
      <c r="O417">
        <v>8</v>
      </c>
      <c r="P417">
        <f>Table1[[#This Row],[Season Year]]-Table1[[#This Row],[Birth Year]]</f>
        <v>35</v>
      </c>
      <c r="Q417" t="s">
        <v>501</v>
      </c>
      <c r="R417" t="s">
        <v>501</v>
      </c>
      <c r="S417">
        <f>DATEDIF(Table1[[#This Row],[Date Occurred]],Table1[[#This Row],[Date Returned]],"d")</f>
        <v>0</v>
      </c>
      <c r="T417">
        <v>72</v>
      </c>
      <c r="U417" s="5">
        <v>1396.8</v>
      </c>
      <c r="V417" s="5">
        <v>180</v>
      </c>
      <c r="W417" s="5">
        <v>273.59999999999997</v>
      </c>
      <c r="X417" s="5">
        <v>0</v>
      </c>
      <c r="Y417" s="5">
        <v>14.4</v>
      </c>
      <c r="Z417" s="5">
        <v>122.39999999999999</v>
      </c>
      <c r="AA417" s="5">
        <v>165.6</v>
      </c>
      <c r="AB417" s="5">
        <v>50.4</v>
      </c>
      <c r="AC417" s="5">
        <v>165.6</v>
      </c>
      <c r="AD417" s="5">
        <v>129.6</v>
      </c>
      <c r="AE417" s="5">
        <v>252</v>
      </c>
      <c r="AF417" s="5">
        <v>381.59999999999997</v>
      </c>
      <c r="AG417" s="5">
        <v>21.599999999999998</v>
      </c>
      <c r="AH417" s="5">
        <v>28.8</v>
      </c>
      <c r="AI417" s="5">
        <v>93.600000000000009</v>
      </c>
      <c r="AJ417" s="5">
        <v>475.2</v>
      </c>
      <c r="AK417">
        <v>1978</v>
      </c>
      <c r="AL417" t="s">
        <v>484</v>
      </c>
      <c r="AM417" s="1">
        <v>28648</v>
      </c>
      <c r="AN417">
        <v>208</v>
      </c>
      <c r="AO417">
        <v>245</v>
      </c>
      <c r="AP417" t="s">
        <v>499</v>
      </c>
    </row>
    <row r="418" spans="1:42" x14ac:dyDescent="0.35">
      <c r="A418" t="s">
        <v>550</v>
      </c>
      <c r="B418" t="s">
        <v>643</v>
      </c>
      <c r="C418" t="s">
        <v>504</v>
      </c>
      <c r="D418">
        <v>2012</v>
      </c>
      <c r="E418">
        <v>3</v>
      </c>
      <c r="F418">
        <v>1</v>
      </c>
      <c r="G418">
        <v>10</v>
      </c>
      <c r="H418">
        <f>Table1[[#This Row],[Games Before Injury]]*Table1[[#This Row],[Minutes per Game]]</f>
        <v>1697.3999999999999</v>
      </c>
      <c r="I418">
        <v>82</v>
      </c>
      <c r="J418">
        <f>Table1[[#This Row],[Minutes]]/Table1[[#This Row],[Games Played]]</f>
        <v>20.7</v>
      </c>
      <c r="K418">
        <v>0</v>
      </c>
      <c r="L418">
        <v>0</v>
      </c>
      <c r="M418" s="1">
        <v>41212</v>
      </c>
      <c r="N418" s="1">
        <v>41445</v>
      </c>
      <c r="O418">
        <v>9</v>
      </c>
      <c r="P418">
        <f>Table1[[#This Row],[Season Year]]-Table1[[#This Row],[Birth Year]]</f>
        <v>30</v>
      </c>
      <c r="Q418" t="s">
        <v>501</v>
      </c>
      <c r="R418" t="s">
        <v>501</v>
      </c>
      <c r="S418">
        <f>DATEDIF(Table1[[#This Row],[Date Occurred]],Table1[[#This Row],[Date Returned]],"d")</f>
        <v>0</v>
      </c>
      <c r="T418">
        <v>66</v>
      </c>
      <c r="U418" s="5">
        <v>1366.2</v>
      </c>
      <c r="V418" s="5">
        <f>576/Table1[[#This Row],[Games Played]]</f>
        <v>8.7272727272727266</v>
      </c>
      <c r="W418" s="5">
        <v>613.80000000000007</v>
      </c>
      <c r="X418" s="5">
        <v>0</v>
      </c>
      <c r="Y418" s="5">
        <v>0</v>
      </c>
      <c r="Z418" s="5">
        <v>66</v>
      </c>
      <c r="AA418" s="5">
        <v>85.8</v>
      </c>
      <c r="AB418" s="5">
        <v>105.60000000000001</v>
      </c>
      <c r="AC418" s="5">
        <v>138.6</v>
      </c>
      <c r="AD418" s="5">
        <v>99</v>
      </c>
      <c r="AE418" s="5">
        <v>277.2</v>
      </c>
      <c r="AF418" s="5">
        <v>369.59999999999997</v>
      </c>
      <c r="AG418" s="5">
        <v>52.800000000000004</v>
      </c>
      <c r="AH418" s="5">
        <v>26.400000000000002</v>
      </c>
      <c r="AI418" s="5">
        <v>52.800000000000004</v>
      </c>
      <c r="AJ418" s="5">
        <v>693</v>
      </c>
      <c r="AK418">
        <v>1982</v>
      </c>
      <c r="AL418" t="s">
        <v>489</v>
      </c>
      <c r="AM418" s="1">
        <v>30069</v>
      </c>
      <c r="AN418">
        <v>200</v>
      </c>
      <c r="AO418">
        <v>201</v>
      </c>
      <c r="AP418" t="s">
        <v>499</v>
      </c>
    </row>
    <row r="419" spans="1:42" x14ac:dyDescent="0.35">
      <c r="A419" t="s">
        <v>550</v>
      </c>
      <c r="B419" t="s">
        <v>643</v>
      </c>
      <c r="C419" t="s">
        <v>503</v>
      </c>
      <c r="D419">
        <v>2011</v>
      </c>
      <c r="E419">
        <v>2</v>
      </c>
      <c r="F419">
        <v>1</v>
      </c>
      <c r="G419">
        <v>9</v>
      </c>
      <c r="H419">
        <f>Table1[[#This Row],[Games Before Injury]]*Table1[[#This Row],[Minutes per Game]]</f>
        <v>1927.1999999999998</v>
      </c>
      <c r="I419">
        <f>66</f>
        <v>66</v>
      </c>
      <c r="J419" s="4">
        <f>Table1[[#This Row],[Minutes]]/Table1[[#This Row],[Games Played]]</f>
        <v>29.199999999999996</v>
      </c>
      <c r="K419">
        <v>0</v>
      </c>
      <c r="L419">
        <v>0</v>
      </c>
      <c r="M419" s="1">
        <v>40902</v>
      </c>
      <c r="N419" s="1">
        <v>41081</v>
      </c>
      <c r="O419">
        <v>1</v>
      </c>
      <c r="P419">
        <f>Table1[[#This Row],[Season Year]]-Table1[[#This Row],[Birth Year]]</f>
        <v>29</v>
      </c>
      <c r="Q419" t="s">
        <v>501</v>
      </c>
      <c r="R419" t="s">
        <v>501</v>
      </c>
      <c r="S419">
        <f>DATEDIF(Table1[[#This Row],[Date Occurred]],Table1[[#This Row],[Date Returned]],"d")</f>
        <v>0</v>
      </c>
      <c r="T419">
        <v>47</v>
      </c>
      <c r="U419" s="5">
        <v>1372.3999999999999</v>
      </c>
      <c r="V419" s="5">
        <v>267.90000000000003</v>
      </c>
      <c r="W419" s="5">
        <v>596.9</v>
      </c>
      <c r="X419" s="5">
        <v>0</v>
      </c>
      <c r="Y419" s="5">
        <v>0</v>
      </c>
      <c r="Z419" s="5">
        <v>84.600000000000009</v>
      </c>
      <c r="AA419" s="5">
        <v>108.1</v>
      </c>
      <c r="AB419" s="5">
        <v>126.9</v>
      </c>
      <c r="AC419" s="5">
        <v>108.1</v>
      </c>
      <c r="AD419" s="5">
        <v>89.3</v>
      </c>
      <c r="AE419" s="5">
        <v>277.3</v>
      </c>
      <c r="AF419" s="5">
        <v>361.90000000000003</v>
      </c>
      <c r="AG419" s="5">
        <v>98.7</v>
      </c>
      <c r="AH419" s="5">
        <v>23.5</v>
      </c>
      <c r="AI419" s="5">
        <v>75.2</v>
      </c>
      <c r="AJ419" s="5">
        <v>615.69999999999993</v>
      </c>
      <c r="AK419">
        <v>1982</v>
      </c>
      <c r="AL419" t="s">
        <v>489</v>
      </c>
      <c r="AM419" s="1">
        <v>30069</v>
      </c>
      <c r="AN419">
        <v>200</v>
      </c>
      <c r="AO419">
        <v>201</v>
      </c>
      <c r="AP419" t="s">
        <v>499</v>
      </c>
    </row>
    <row r="420" spans="1:42" x14ac:dyDescent="0.35">
      <c r="A420" t="s">
        <v>550</v>
      </c>
      <c r="B420" t="s">
        <v>643</v>
      </c>
      <c r="C420" t="s">
        <v>506</v>
      </c>
      <c r="D420">
        <v>2014</v>
      </c>
      <c r="E420">
        <v>5</v>
      </c>
      <c r="F420">
        <v>1</v>
      </c>
      <c r="G420">
        <v>12</v>
      </c>
      <c r="H420">
        <f>Table1[[#This Row],[Games Before Injury]]*Table1[[#This Row],[Minutes per Game]]</f>
        <v>1549.8</v>
      </c>
      <c r="I420">
        <v>82</v>
      </c>
      <c r="J420">
        <f>Table1[[#This Row],[Minutes]]/Table1[[#This Row],[Games Played]]</f>
        <v>18.899999999999999</v>
      </c>
      <c r="K420">
        <v>0</v>
      </c>
      <c r="L420">
        <v>0</v>
      </c>
      <c r="M420" s="1">
        <v>41940</v>
      </c>
      <c r="N420" s="1">
        <v>42171</v>
      </c>
      <c r="O420">
        <v>2</v>
      </c>
      <c r="P420">
        <f>Table1[[#This Row],[Season Year]]-Table1[[#This Row],[Birth Year]]</f>
        <v>32</v>
      </c>
      <c r="Q420" t="s">
        <v>501</v>
      </c>
      <c r="R420" t="s">
        <v>501</v>
      </c>
      <c r="S420">
        <f>DATEDIF(Table1[[#This Row],[Date Occurred]],Table1[[#This Row],[Date Returned]],"d")</f>
        <v>0</v>
      </c>
      <c r="T420">
        <v>74</v>
      </c>
      <c r="U420" s="5">
        <v>1398.6</v>
      </c>
      <c r="V420" s="5">
        <v>281.2</v>
      </c>
      <c r="W420" s="5">
        <v>547.6</v>
      </c>
      <c r="X420" s="5">
        <v>0</v>
      </c>
      <c r="Y420" s="5">
        <v>0</v>
      </c>
      <c r="Z420" s="5">
        <v>74</v>
      </c>
      <c r="AA420" s="5">
        <v>103.6</v>
      </c>
      <c r="AB420" s="5">
        <v>111</v>
      </c>
      <c r="AC420" s="5">
        <v>140.6</v>
      </c>
      <c r="AD420" s="5">
        <v>148</v>
      </c>
      <c r="AE420" s="5">
        <v>333</v>
      </c>
      <c r="AF420" s="5">
        <v>481</v>
      </c>
      <c r="AG420" s="5">
        <v>66.600000000000009</v>
      </c>
      <c r="AH420" s="5">
        <v>14.8</v>
      </c>
      <c r="AI420" s="5">
        <v>51.8</v>
      </c>
      <c r="AJ420" s="5">
        <v>636.4</v>
      </c>
      <c r="AK420">
        <v>1982</v>
      </c>
      <c r="AL420" t="s">
        <v>489</v>
      </c>
      <c r="AM420" s="1">
        <v>30069</v>
      </c>
      <c r="AN420">
        <v>200</v>
      </c>
      <c r="AO420">
        <v>201</v>
      </c>
      <c r="AP420" t="s">
        <v>499</v>
      </c>
    </row>
    <row r="421" spans="1:42" x14ac:dyDescent="0.35">
      <c r="A421" t="s">
        <v>550</v>
      </c>
      <c r="B421" t="s">
        <v>643</v>
      </c>
      <c r="C421" t="s">
        <v>507</v>
      </c>
      <c r="D421">
        <v>2015</v>
      </c>
      <c r="E421">
        <v>6</v>
      </c>
      <c r="F421">
        <v>1</v>
      </c>
      <c r="G421">
        <v>13</v>
      </c>
      <c r="H421">
        <f>Table1[[#This Row],[Games Before Injury]]*Table1[[#This Row],[Minutes per Game]]</f>
        <v>574</v>
      </c>
      <c r="I421">
        <v>82</v>
      </c>
      <c r="J421">
        <f>Table1[[#This Row],[Minutes]]/Table1[[#This Row],[Games Played]]</f>
        <v>7</v>
      </c>
      <c r="K421">
        <v>0</v>
      </c>
      <c r="L421">
        <v>0</v>
      </c>
      <c r="M421" s="1">
        <v>42304</v>
      </c>
      <c r="N421" s="1">
        <v>42540</v>
      </c>
      <c r="O421">
        <v>1</v>
      </c>
      <c r="P421">
        <f>Table1[[#This Row],[Season Year]]-Table1[[#This Row],[Birth Year]]</f>
        <v>33</v>
      </c>
      <c r="Q421" t="s">
        <v>501</v>
      </c>
      <c r="R421" t="s">
        <v>501</v>
      </c>
      <c r="S421">
        <f>DATEDIF(Table1[[#This Row],[Date Occurred]],Table1[[#This Row],[Date Returned]],"d")</f>
        <v>0</v>
      </c>
      <c r="T421">
        <v>16</v>
      </c>
      <c r="U421" s="5">
        <v>112</v>
      </c>
      <c r="V421" s="5">
        <v>20.8</v>
      </c>
      <c r="W421" s="5">
        <v>43.2</v>
      </c>
      <c r="X421" s="5">
        <v>1.6</v>
      </c>
      <c r="Y421" s="5">
        <v>4.8</v>
      </c>
      <c r="Z421" s="5">
        <v>3.2</v>
      </c>
      <c r="AA421" s="5">
        <v>3.2</v>
      </c>
      <c r="AB421" s="5">
        <v>8</v>
      </c>
      <c r="AC421" s="5">
        <v>14.4</v>
      </c>
      <c r="AD421" s="5">
        <v>6.4</v>
      </c>
      <c r="AE421" s="5">
        <v>17.600000000000001</v>
      </c>
      <c r="AF421" s="5">
        <v>24</v>
      </c>
      <c r="AG421" s="5">
        <v>11.2</v>
      </c>
      <c r="AH421" s="5">
        <v>1.6</v>
      </c>
      <c r="AI421" s="5">
        <v>1.6</v>
      </c>
      <c r="AJ421" s="5">
        <v>44.8</v>
      </c>
      <c r="AK421">
        <v>1982</v>
      </c>
      <c r="AL421" t="s">
        <v>489</v>
      </c>
      <c r="AM421" s="1">
        <v>30069</v>
      </c>
      <c r="AN421">
        <v>200</v>
      </c>
      <c r="AO421">
        <v>201</v>
      </c>
      <c r="AP421" t="s">
        <v>499</v>
      </c>
    </row>
    <row r="422" spans="1:42" x14ac:dyDescent="0.35">
      <c r="A422" t="s">
        <v>550</v>
      </c>
      <c r="B422" t="s">
        <v>643</v>
      </c>
      <c r="C422" t="s">
        <v>505</v>
      </c>
      <c r="D422">
        <v>2013</v>
      </c>
      <c r="E422">
        <v>4</v>
      </c>
      <c r="F422">
        <v>1</v>
      </c>
      <c r="G422">
        <v>11</v>
      </c>
      <c r="H422">
        <f>Table1[[#This Row],[Games Before Injury]]*Table1[[#This Row],[Minutes per Game]]</f>
        <v>1549.8</v>
      </c>
      <c r="I422">
        <v>82</v>
      </c>
      <c r="J422">
        <f>Table1[[#This Row],[Minutes]]/Table1[[#This Row],[Games Played]]</f>
        <v>18.899999999999999</v>
      </c>
      <c r="K422">
        <v>0</v>
      </c>
      <c r="L422">
        <v>0</v>
      </c>
      <c r="M422" s="1">
        <v>41576</v>
      </c>
      <c r="N422" s="1">
        <v>41805</v>
      </c>
      <c r="O422">
        <v>4</v>
      </c>
      <c r="P422">
        <f>Table1[[#This Row],[Season Year]]-Table1[[#This Row],[Birth Year]]</f>
        <v>31</v>
      </c>
      <c r="Q422" t="s">
        <v>501</v>
      </c>
      <c r="R422" t="s">
        <v>501</v>
      </c>
      <c r="S422">
        <f>DATEDIF(Table1[[#This Row],[Date Occurred]],Table1[[#This Row],[Date Returned]],"d")</f>
        <v>0</v>
      </c>
      <c r="T422">
        <v>39</v>
      </c>
      <c r="U422" s="5">
        <v>737.09999999999991</v>
      </c>
      <c r="V422" s="5">
        <v>175.5</v>
      </c>
      <c r="W422" s="5">
        <v>347.1</v>
      </c>
      <c r="X422" s="5">
        <v>0</v>
      </c>
      <c r="Y422" s="5">
        <v>3.9000000000000004</v>
      </c>
      <c r="Z422" s="5">
        <v>50.7</v>
      </c>
      <c r="AA422" s="5">
        <v>66.3</v>
      </c>
      <c r="AB422" s="5">
        <v>74.099999999999994</v>
      </c>
      <c r="AC422" s="5">
        <v>93.6</v>
      </c>
      <c r="AD422" s="5">
        <v>54.599999999999994</v>
      </c>
      <c r="AE422" s="5">
        <v>175.5</v>
      </c>
      <c r="AF422" s="5">
        <v>230.10000000000002</v>
      </c>
      <c r="AG422" s="5">
        <v>58.5</v>
      </c>
      <c r="AH422" s="5">
        <v>11.7</v>
      </c>
      <c r="AI422" s="5">
        <v>39</v>
      </c>
      <c r="AJ422" s="5">
        <v>405.6</v>
      </c>
      <c r="AK422">
        <v>1982</v>
      </c>
      <c r="AL422" t="s">
        <v>489</v>
      </c>
      <c r="AM422" s="1">
        <v>30069</v>
      </c>
      <c r="AN422">
        <v>200</v>
      </c>
      <c r="AO422">
        <v>201</v>
      </c>
      <c r="AP422" t="s">
        <v>499</v>
      </c>
    </row>
    <row r="423" spans="1:42" x14ac:dyDescent="0.35">
      <c r="A423" t="s">
        <v>160</v>
      </c>
      <c r="B423" t="s">
        <v>17</v>
      </c>
      <c r="C423" s="1" t="s">
        <v>508</v>
      </c>
      <c r="D423">
        <v>0</v>
      </c>
      <c r="E423">
        <v>7</v>
      </c>
      <c r="F423">
        <v>0</v>
      </c>
      <c r="G423">
        <v>12</v>
      </c>
      <c r="H423">
        <f>Table1[[#This Row],[Games Before Injury]]*Table1[[#This Row],[Minutes per Game]]</f>
        <v>944.65573770491801</v>
      </c>
      <c r="I423">
        <v>30</v>
      </c>
      <c r="J423">
        <f>Table1[[#This Row],[Minutes]]/Table1[[#This Row],[Games Played]]</f>
        <v>31.488524590163934</v>
      </c>
      <c r="K423" s="1">
        <v>42727</v>
      </c>
      <c r="L423" s="1">
        <v>42732</v>
      </c>
      <c r="M423" s="1">
        <v>42668</v>
      </c>
      <c r="N423" s="1">
        <v>42898</v>
      </c>
      <c r="O423">
        <v>4</v>
      </c>
      <c r="P423">
        <f>DATEDIF(Table1[[#This Row],[Birth Date]],Table1[[#This Row],[Date Returned]],"y")</f>
        <v>31</v>
      </c>
      <c r="Q423" t="s">
        <v>501</v>
      </c>
      <c r="R423" t="s">
        <v>19</v>
      </c>
      <c r="S423">
        <f>DATEDIF(Table1[[#This Row],[Date Occurred]],Table1[[#This Row],[Date Returned]],"d")</f>
        <v>5</v>
      </c>
      <c r="T423">
        <v>61</v>
      </c>
      <c r="U423" s="5">
        <v>1920.8</v>
      </c>
      <c r="V423" s="5">
        <v>374</v>
      </c>
      <c r="W423" s="5">
        <v>785</v>
      </c>
      <c r="X423" s="5">
        <v>124</v>
      </c>
      <c r="Y423" s="5">
        <v>302</v>
      </c>
      <c r="Z423" s="5">
        <v>232</v>
      </c>
      <c r="AA423" s="5">
        <v>260</v>
      </c>
      <c r="AB423" s="5">
        <v>147</v>
      </c>
      <c r="AC423" s="5">
        <v>146</v>
      </c>
      <c r="AD423" s="5">
        <v>40</v>
      </c>
      <c r="AE423" s="5">
        <v>264</v>
      </c>
      <c r="AF423" s="5">
        <v>304</v>
      </c>
      <c r="AG423" s="5">
        <v>563</v>
      </c>
      <c r="AH423" s="5">
        <v>119</v>
      </c>
      <c r="AI423" s="5">
        <v>8</v>
      </c>
      <c r="AJ423" s="5">
        <v>1104</v>
      </c>
      <c r="AK423">
        <v>1985</v>
      </c>
      <c r="AL423" t="s">
        <v>493</v>
      </c>
      <c r="AM423" s="1">
        <v>31173</v>
      </c>
      <c r="AN423">
        <v>183</v>
      </c>
      <c r="AO423">
        <v>175</v>
      </c>
      <c r="AP423" t="s">
        <v>497</v>
      </c>
    </row>
    <row r="424" spans="1:42" x14ac:dyDescent="0.35">
      <c r="A424" t="s">
        <v>160</v>
      </c>
      <c r="B424" t="s">
        <v>165</v>
      </c>
      <c r="C424" s="1" t="s">
        <v>508</v>
      </c>
      <c r="D424">
        <v>0</v>
      </c>
      <c r="E424">
        <v>7</v>
      </c>
      <c r="F424">
        <v>0</v>
      </c>
      <c r="G424">
        <v>12</v>
      </c>
      <c r="H424">
        <f>Table1[[#This Row],[Games Before Injury]]*Table1[[#This Row],[Minutes per Game]]</f>
        <v>188.9311475409836</v>
      </c>
      <c r="I424">
        <v>6</v>
      </c>
      <c r="J424">
        <f>Table1[[#This Row],[Minutes]]/Table1[[#This Row],[Games Played]]</f>
        <v>31.488524590163934</v>
      </c>
      <c r="K424" s="1">
        <v>42752</v>
      </c>
      <c r="L424" s="1">
        <v>42790</v>
      </c>
      <c r="M424" s="1">
        <v>42668</v>
      </c>
      <c r="N424" s="1">
        <v>42898</v>
      </c>
      <c r="O424">
        <v>2</v>
      </c>
      <c r="P424">
        <f>DATEDIF(Table1[[#This Row],[Birth Date]],Table1[[#This Row],[Date Returned]],"y")</f>
        <v>31</v>
      </c>
      <c r="Q424" t="s">
        <v>166</v>
      </c>
      <c r="R424" t="s">
        <v>16</v>
      </c>
      <c r="S424">
        <f>DATEDIF(Table1[[#This Row],[Date Occurred]],Table1[[#This Row],[Date Returned]],"d")</f>
        <v>38</v>
      </c>
      <c r="T424">
        <v>61</v>
      </c>
      <c r="U424" s="5">
        <v>1920.8</v>
      </c>
      <c r="V424" s="5">
        <v>374</v>
      </c>
      <c r="W424" s="5">
        <v>785</v>
      </c>
      <c r="X424" s="5">
        <v>124</v>
      </c>
      <c r="Y424" s="5">
        <v>302</v>
      </c>
      <c r="Z424" s="5">
        <v>232</v>
      </c>
      <c r="AA424" s="5">
        <v>260</v>
      </c>
      <c r="AB424" s="5">
        <v>147</v>
      </c>
      <c r="AC424" s="5">
        <v>146</v>
      </c>
      <c r="AD424" s="5">
        <v>40</v>
      </c>
      <c r="AE424" s="5">
        <v>264</v>
      </c>
      <c r="AF424" s="5">
        <v>304</v>
      </c>
      <c r="AG424" s="5">
        <v>563</v>
      </c>
      <c r="AH424" s="5">
        <v>119</v>
      </c>
      <c r="AI424" s="5">
        <v>8</v>
      </c>
      <c r="AJ424" s="5">
        <v>1104</v>
      </c>
      <c r="AK424">
        <v>1985</v>
      </c>
      <c r="AL424" t="s">
        <v>493</v>
      </c>
      <c r="AM424" s="1">
        <v>31173</v>
      </c>
      <c r="AN424">
        <v>183</v>
      </c>
      <c r="AO424">
        <v>175</v>
      </c>
      <c r="AP424" t="s">
        <v>497</v>
      </c>
    </row>
    <row r="425" spans="1:42" x14ac:dyDescent="0.35">
      <c r="A425" t="s">
        <v>160</v>
      </c>
      <c r="B425" t="s">
        <v>124</v>
      </c>
      <c r="C425" s="1" t="s">
        <v>504</v>
      </c>
      <c r="D425">
        <v>0</v>
      </c>
      <c r="E425">
        <v>3</v>
      </c>
      <c r="F425">
        <v>0</v>
      </c>
      <c r="G425">
        <v>8</v>
      </c>
      <c r="H425">
        <f>Table1[[#This Row],[Games Before Injury]]*Table1[[#This Row],[Minutes per Game]]</f>
        <v>1234.1614285714286</v>
      </c>
      <c r="I425">
        <v>37</v>
      </c>
      <c r="J425">
        <f>Table1[[#This Row],[Minutes]]/Table1[[#This Row],[Games Played]]</f>
        <v>33.355714285714285</v>
      </c>
      <c r="K425" s="1">
        <v>41288</v>
      </c>
      <c r="L425" s="1">
        <v>41445</v>
      </c>
      <c r="M425" s="1">
        <v>41212</v>
      </c>
      <c r="N425" s="1">
        <v>41445</v>
      </c>
      <c r="O425">
        <v>1</v>
      </c>
      <c r="P425">
        <f>DATEDIF(Table1[[#This Row],[Birth Date]],Table1[[#This Row],[Date Returned]],"y")</f>
        <v>28</v>
      </c>
      <c r="Q425" t="s">
        <v>11</v>
      </c>
      <c r="R425" t="s">
        <v>19</v>
      </c>
      <c r="S425">
        <f>DATEDIF(Table1[[#This Row],[Date Occurred]],Table1[[#This Row],[Date Returned]],"d")</f>
        <v>157</v>
      </c>
      <c r="T425">
        <v>70</v>
      </c>
      <c r="U425" s="5">
        <v>2334.9</v>
      </c>
      <c r="V425" s="5">
        <f>576/Table1[[#This Row],[Games Played]]</f>
        <v>8.2285714285714278</v>
      </c>
      <c r="W425" s="5">
        <v>856</v>
      </c>
      <c r="X425" s="5">
        <v>76</v>
      </c>
      <c r="Y425" s="5">
        <v>232</v>
      </c>
      <c r="Z425" s="5">
        <v>286</v>
      </c>
      <c r="AA425" s="5">
        <v>323</v>
      </c>
      <c r="AB425" s="5">
        <v>159</v>
      </c>
      <c r="AC425" s="5">
        <v>143</v>
      </c>
      <c r="AD425" s="5">
        <v>53</v>
      </c>
      <c r="AE425" s="5">
        <v>209</v>
      </c>
      <c r="AF425" s="5">
        <v>262</v>
      </c>
      <c r="AG425" s="5">
        <v>678</v>
      </c>
      <c r="AH425" s="5">
        <v>169</v>
      </c>
      <c r="AI425" s="5">
        <v>10</v>
      </c>
      <c r="AJ425" s="5">
        <v>1186</v>
      </c>
      <c r="AK425">
        <v>1985</v>
      </c>
      <c r="AL425" t="s">
        <v>493</v>
      </c>
      <c r="AM425" s="1">
        <v>31173</v>
      </c>
      <c r="AN425">
        <v>183</v>
      </c>
      <c r="AO425">
        <v>175</v>
      </c>
      <c r="AP425" t="s">
        <v>497</v>
      </c>
    </row>
    <row r="426" spans="1:42" x14ac:dyDescent="0.35">
      <c r="A426" t="s">
        <v>160</v>
      </c>
      <c r="B426" t="s">
        <v>161</v>
      </c>
      <c r="C426" s="1" t="s">
        <v>504</v>
      </c>
      <c r="D426">
        <v>0</v>
      </c>
      <c r="E426">
        <v>3</v>
      </c>
      <c r="F426">
        <v>1</v>
      </c>
      <c r="G426">
        <v>8</v>
      </c>
      <c r="H426">
        <f>Table1[[#This Row],[Games Before Injury]]*Table1[[#This Row],[Minutes per Game]]</f>
        <v>700.47</v>
      </c>
      <c r="I426">
        <v>21</v>
      </c>
      <c r="J426">
        <f>Table1[[#This Row],[Minutes]]/Table1[[#This Row],[Games Played]]</f>
        <v>33.355714285714285</v>
      </c>
      <c r="K426" s="1">
        <v>41142</v>
      </c>
      <c r="L426">
        <v>-1</v>
      </c>
      <c r="M426" s="1">
        <v>41212</v>
      </c>
      <c r="N426" s="1">
        <v>41445</v>
      </c>
      <c r="O426">
        <v>1</v>
      </c>
      <c r="P426">
        <f>2012-Table1[[#This Row],[Birth Year]]</f>
        <v>27</v>
      </c>
      <c r="Q426" t="s">
        <v>501</v>
      </c>
      <c r="R426" t="s">
        <v>16</v>
      </c>
      <c r="S426">
        <f>DATEDIF(Table1[[#This Row],[Date Occurred]],K427,"d")</f>
        <v>986</v>
      </c>
      <c r="T426">
        <v>70</v>
      </c>
      <c r="U426" s="5">
        <v>2334.9</v>
      </c>
      <c r="V426" s="5">
        <f>576/Table1[[#This Row],[Games Played]]</f>
        <v>8.2285714285714278</v>
      </c>
      <c r="W426" s="5">
        <v>856</v>
      </c>
      <c r="X426" s="5">
        <v>76</v>
      </c>
      <c r="Y426" s="5">
        <v>232</v>
      </c>
      <c r="Z426" s="5">
        <v>286</v>
      </c>
      <c r="AA426" s="5">
        <v>323</v>
      </c>
      <c r="AB426" s="5">
        <v>159</v>
      </c>
      <c r="AC426" s="5">
        <v>143</v>
      </c>
      <c r="AD426" s="5">
        <v>53</v>
      </c>
      <c r="AE426" s="5">
        <v>209</v>
      </c>
      <c r="AF426" s="5">
        <v>262</v>
      </c>
      <c r="AG426" s="5">
        <v>678</v>
      </c>
      <c r="AH426" s="5">
        <v>169</v>
      </c>
      <c r="AI426" s="5">
        <v>10</v>
      </c>
      <c r="AJ426" s="5">
        <v>1186</v>
      </c>
      <c r="AK426">
        <v>1985</v>
      </c>
      <c r="AL426" t="s">
        <v>493</v>
      </c>
      <c r="AM426" s="1">
        <v>31173</v>
      </c>
      <c r="AN426">
        <v>183</v>
      </c>
      <c r="AO426">
        <v>175</v>
      </c>
      <c r="AP426" t="s">
        <v>497</v>
      </c>
    </row>
    <row r="427" spans="1:42" x14ac:dyDescent="0.35">
      <c r="A427" t="s">
        <v>160</v>
      </c>
      <c r="B427" t="s">
        <v>164</v>
      </c>
      <c r="C427" s="1" t="s">
        <v>506</v>
      </c>
      <c r="D427">
        <v>0</v>
      </c>
      <c r="E427">
        <v>5</v>
      </c>
      <c r="F427">
        <v>0</v>
      </c>
      <c r="G427">
        <v>10</v>
      </c>
      <c r="H427">
        <f>Table1[[#This Row],[Games Before Injury]]*Table1[[#This Row],[Minutes per Game]]</f>
        <v>940.81829268292677</v>
      </c>
      <c r="I427">
        <v>27</v>
      </c>
      <c r="J427">
        <f>Table1[[#This Row],[Minutes]]/Table1[[#This Row],[Games Played]]</f>
        <v>34.845121951219511</v>
      </c>
      <c r="K427" s="1">
        <v>42128</v>
      </c>
      <c r="L427" s="1">
        <v>42132</v>
      </c>
      <c r="M427" s="1">
        <v>41940</v>
      </c>
      <c r="N427" s="1">
        <v>42171</v>
      </c>
      <c r="O427">
        <v>3</v>
      </c>
      <c r="P427">
        <f>DATEDIF(Table1[[#This Row],[Birth Date]],Table1[[#This Row],[Date Returned]],"y")</f>
        <v>30</v>
      </c>
      <c r="Q427" t="s">
        <v>501</v>
      </c>
      <c r="R427" t="s">
        <v>19</v>
      </c>
      <c r="S427">
        <f>DATEDIF(Table1[[#This Row],[Date Occurred]],Table1[[#This Row],[Date Returned]],"d")</f>
        <v>4</v>
      </c>
      <c r="T427">
        <v>82</v>
      </c>
      <c r="U427" s="5">
        <v>2857.3</v>
      </c>
      <c r="V427" s="5">
        <v>568</v>
      </c>
      <c r="W427" s="5">
        <v>1170</v>
      </c>
      <c r="X427" s="5">
        <v>139</v>
      </c>
      <c r="Y427" s="5">
        <v>349</v>
      </c>
      <c r="Z427" s="5">
        <v>289</v>
      </c>
      <c r="AA427" s="5">
        <v>321</v>
      </c>
      <c r="AB427" s="5">
        <v>190</v>
      </c>
      <c r="AC427" s="5">
        <v>203</v>
      </c>
      <c r="AD427" s="5">
        <v>52</v>
      </c>
      <c r="AE427" s="5">
        <v>324</v>
      </c>
      <c r="AF427" s="5">
        <v>376</v>
      </c>
      <c r="AG427" s="5">
        <v>838</v>
      </c>
      <c r="AH427" s="5">
        <v>156</v>
      </c>
      <c r="AI427" s="5">
        <v>15</v>
      </c>
      <c r="AJ427" s="5">
        <v>1564</v>
      </c>
      <c r="AK427">
        <v>1985</v>
      </c>
      <c r="AL427" t="s">
        <v>493</v>
      </c>
      <c r="AM427" s="1">
        <v>31173</v>
      </c>
      <c r="AN427">
        <v>183</v>
      </c>
      <c r="AO427">
        <v>175</v>
      </c>
      <c r="AP427" t="s">
        <v>497</v>
      </c>
    </row>
    <row r="428" spans="1:42" x14ac:dyDescent="0.35">
      <c r="A428" t="s">
        <v>160</v>
      </c>
      <c r="B428" t="s">
        <v>63</v>
      </c>
      <c r="C428" s="1" t="s">
        <v>507</v>
      </c>
      <c r="D428">
        <v>0</v>
      </c>
      <c r="E428">
        <v>6</v>
      </c>
      <c r="F428">
        <v>0</v>
      </c>
      <c r="G428">
        <v>11</v>
      </c>
      <c r="H428">
        <f>Table1[[#This Row],[Games Before Injury]]*Table1[[#This Row],[Minutes per Game]]</f>
        <v>2551.1270270270275</v>
      </c>
      <c r="I428">
        <v>78</v>
      </c>
      <c r="J428">
        <f>Table1[[#This Row],[Minutes]]/Table1[[#This Row],[Games Played]]</f>
        <v>32.706756756756761</v>
      </c>
      <c r="K428" s="1">
        <v>42485</v>
      </c>
      <c r="L428" s="1">
        <v>42540</v>
      </c>
      <c r="M428" s="1">
        <v>42304</v>
      </c>
      <c r="N428" s="1">
        <v>42540</v>
      </c>
      <c r="O428">
        <v>1</v>
      </c>
      <c r="P428">
        <f>DATEDIF(Table1[[#This Row],[Birth Date]],Table1[[#This Row],[Date Returned]],"y")</f>
        <v>31</v>
      </c>
      <c r="Q428" t="s">
        <v>11</v>
      </c>
      <c r="R428" t="s">
        <v>39</v>
      </c>
      <c r="S428">
        <f>DATEDIF(Table1[[#This Row],[Date Occurred]],Table1[[#This Row],[Date Returned]],"d")</f>
        <v>55</v>
      </c>
      <c r="T428">
        <v>74</v>
      </c>
      <c r="U428" s="5">
        <v>2420.3000000000002</v>
      </c>
      <c r="V428" s="5">
        <v>515</v>
      </c>
      <c r="W428" s="5">
        <v>1114</v>
      </c>
      <c r="X428" s="5">
        <v>122</v>
      </c>
      <c r="Y428" s="5">
        <v>329</v>
      </c>
      <c r="Z428" s="5">
        <v>294</v>
      </c>
      <c r="AA428" s="5">
        <v>328</v>
      </c>
      <c r="AB428" s="5">
        <v>194</v>
      </c>
      <c r="AC428" s="5">
        <v>185</v>
      </c>
      <c r="AD428" s="5">
        <v>39</v>
      </c>
      <c r="AE428" s="5">
        <v>271</v>
      </c>
      <c r="AF428" s="5">
        <v>310</v>
      </c>
      <c r="AG428" s="5">
        <v>738</v>
      </c>
      <c r="AH428" s="5">
        <v>152</v>
      </c>
      <c r="AI428" s="5">
        <v>13</v>
      </c>
      <c r="AJ428" s="5">
        <v>1446</v>
      </c>
      <c r="AK428">
        <v>1985</v>
      </c>
      <c r="AL428" t="s">
        <v>493</v>
      </c>
      <c r="AM428" s="1">
        <v>31173</v>
      </c>
      <c r="AN428">
        <v>183</v>
      </c>
      <c r="AO428">
        <v>175</v>
      </c>
      <c r="AP428" t="s">
        <v>497</v>
      </c>
    </row>
    <row r="429" spans="1:42" x14ac:dyDescent="0.35">
      <c r="A429" t="s">
        <v>160</v>
      </c>
      <c r="B429" t="s">
        <v>36</v>
      </c>
      <c r="C429" s="1" t="s">
        <v>509</v>
      </c>
      <c r="D429">
        <v>0</v>
      </c>
      <c r="E429">
        <v>8</v>
      </c>
      <c r="F429">
        <v>0</v>
      </c>
      <c r="G429">
        <v>13</v>
      </c>
      <c r="H429">
        <f>Table1[[#This Row],[Games Before Injury]]*Table1[[#This Row],[Minutes per Game]]</f>
        <v>31.837931034482757</v>
      </c>
      <c r="I429">
        <v>1</v>
      </c>
      <c r="J429">
        <f>Table1[[#This Row],[Minutes]]/Table1[[#This Row],[Games Played]]</f>
        <v>31.837931034482757</v>
      </c>
      <c r="K429" s="1">
        <v>43026</v>
      </c>
      <c r="L429" s="1">
        <v>43055</v>
      </c>
      <c r="M429" s="1">
        <v>43030</v>
      </c>
      <c r="N429" s="1">
        <v>43259</v>
      </c>
      <c r="O429">
        <v>5</v>
      </c>
      <c r="P429">
        <f>DATEDIF(Table1[[#This Row],[Birth Date]],Table1[[#This Row],[Date Returned]],"y")</f>
        <v>32</v>
      </c>
      <c r="Q429" t="s">
        <v>501</v>
      </c>
      <c r="R429" t="s">
        <v>19</v>
      </c>
      <c r="S429">
        <f>DATEDIF(Table1[[#This Row],[Date Occurred]],Table1[[#This Row],[Date Returned]],"d")</f>
        <v>29</v>
      </c>
      <c r="T429">
        <v>58</v>
      </c>
      <c r="U429" s="5">
        <v>1846.6</v>
      </c>
      <c r="V429" s="5">
        <v>367</v>
      </c>
      <c r="W429" s="5">
        <v>798</v>
      </c>
      <c r="X429" s="5">
        <v>144</v>
      </c>
      <c r="Y429" s="5">
        <v>379</v>
      </c>
      <c r="Z429" s="5">
        <v>203</v>
      </c>
      <c r="AA429" s="5">
        <v>221</v>
      </c>
      <c r="AB429" s="5">
        <v>128</v>
      </c>
      <c r="AC429" s="5">
        <v>141</v>
      </c>
      <c r="AD429" s="5">
        <v>37</v>
      </c>
      <c r="AE429" s="5">
        <v>276</v>
      </c>
      <c r="AF429" s="5">
        <v>313</v>
      </c>
      <c r="AG429" s="5">
        <v>457</v>
      </c>
      <c r="AH429" s="5">
        <v>96</v>
      </c>
      <c r="AI429" s="5">
        <v>14</v>
      </c>
      <c r="AJ429" s="5">
        <v>1081</v>
      </c>
      <c r="AK429">
        <v>1985</v>
      </c>
      <c r="AL429" t="s">
        <v>493</v>
      </c>
      <c r="AM429" s="1">
        <v>31173</v>
      </c>
      <c r="AN429">
        <v>183</v>
      </c>
      <c r="AO429">
        <v>175</v>
      </c>
      <c r="AP429" t="s">
        <v>497</v>
      </c>
    </row>
    <row r="430" spans="1:42" x14ac:dyDescent="0.35">
      <c r="A430" t="s">
        <v>160</v>
      </c>
      <c r="B430" t="s">
        <v>167</v>
      </c>
      <c r="C430" s="1" t="s">
        <v>509</v>
      </c>
      <c r="D430">
        <v>0</v>
      </c>
      <c r="E430">
        <v>8</v>
      </c>
      <c r="F430">
        <v>0</v>
      </c>
      <c r="G430">
        <v>13</v>
      </c>
      <c r="H430">
        <f>Table1[[#This Row],[Games Before Injury]]*Table1[[#This Row],[Minutes per Game]]</f>
        <v>477.56896551724134</v>
      </c>
      <c r="I430">
        <v>15</v>
      </c>
      <c r="J430">
        <f>Table1[[#This Row],[Minutes]]/Table1[[#This Row],[Games Played]]</f>
        <v>31.837931034482757</v>
      </c>
      <c r="K430" s="1">
        <v>43090</v>
      </c>
      <c r="L430" s="1">
        <v>43098</v>
      </c>
      <c r="M430" s="1">
        <v>43030</v>
      </c>
      <c r="N430" s="1">
        <v>43259</v>
      </c>
      <c r="O430">
        <v>6</v>
      </c>
      <c r="P430">
        <f>DATEDIF(Table1[[#This Row],[Birth Date]],Table1[[#This Row],[Date Returned]],"y")</f>
        <v>32</v>
      </c>
      <c r="Q430" t="s">
        <v>501</v>
      </c>
      <c r="R430" t="s">
        <v>19</v>
      </c>
      <c r="S430">
        <f>DATEDIF(Table1[[#This Row],[Date Occurred]],Table1[[#This Row],[Date Returned]],"d")</f>
        <v>8</v>
      </c>
      <c r="T430">
        <v>58</v>
      </c>
      <c r="U430" s="5">
        <v>1846.6</v>
      </c>
      <c r="V430" s="5">
        <v>367</v>
      </c>
      <c r="W430" s="5">
        <v>798</v>
      </c>
      <c r="X430" s="5">
        <v>144</v>
      </c>
      <c r="Y430" s="5">
        <v>379</v>
      </c>
      <c r="Z430" s="5">
        <v>203</v>
      </c>
      <c r="AA430" s="5">
        <v>221</v>
      </c>
      <c r="AB430" s="5">
        <v>128</v>
      </c>
      <c r="AC430" s="5">
        <v>141</v>
      </c>
      <c r="AD430" s="5">
        <v>37</v>
      </c>
      <c r="AE430" s="5">
        <v>276</v>
      </c>
      <c r="AF430" s="5">
        <v>313</v>
      </c>
      <c r="AG430" s="5">
        <v>457</v>
      </c>
      <c r="AH430" s="5">
        <v>96</v>
      </c>
      <c r="AI430" s="5">
        <v>14</v>
      </c>
      <c r="AJ430" s="5">
        <v>1081</v>
      </c>
      <c r="AK430">
        <v>1985</v>
      </c>
      <c r="AL430" t="s">
        <v>493</v>
      </c>
      <c r="AM430" s="1">
        <v>31173</v>
      </c>
      <c r="AN430">
        <v>183</v>
      </c>
      <c r="AO430">
        <v>175</v>
      </c>
      <c r="AP430" t="s">
        <v>497</v>
      </c>
    </row>
    <row r="431" spans="1:42" x14ac:dyDescent="0.35">
      <c r="A431" t="s">
        <v>160</v>
      </c>
      <c r="B431" t="s">
        <v>168</v>
      </c>
      <c r="C431" s="1" t="s">
        <v>510</v>
      </c>
      <c r="D431">
        <v>0</v>
      </c>
      <c r="E431">
        <v>9</v>
      </c>
      <c r="F431">
        <v>0</v>
      </c>
      <c r="G431">
        <v>14</v>
      </c>
      <c r="H431">
        <f>Table1[[#This Row],[Games Before Injury]]*Table1[[#This Row],[Minutes per Game]]</f>
        <v>480.20689655172407</v>
      </c>
      <c r="I431">
        <v>15</v>
      </c>
      <c r="J431">
        <f>Table1[[#This Row],[Minutes]]/Table1[[#This Row],[Games Played]]</f>
        <v>32.013793103448272</v>
      </c>
      <c r="K431" s="1">
        <v>43428</v>
      </c>
      <c r="L431" s="1">
        <v>43434</v>
      </c>
      <c r="M431" s="1">
        <v>43389</v>
      </c>
      <c r="N431" s="1">
        <v>43629</v>
      </c>
      <c r="O431">
        <v>7</v>
      </c>
      <c r="P431">
        <f>DATEDIF(Table1[[#This Row],[Birth Date]],Table1[[#This Row],[Date Returned]],"y")</f>
        <v>33</v>
      </c>
      <c r="Q431" t="s">
        <v>501</v>
      </c>
      <c r="R431" t="s">
        <v>19</v>
      </c>
      <c r="S431">
        <f>DATEDIF(Table1[[#This Row],[Date Occurred]],Table1[[#This Row],[Date Returned]],"d")</f>
        <v>6</v>
      </c>
      <c r="T431">
        <v>58</v>
      </c>
      <c r="U431" s="5">
        <v>1856.8</v>
      </c>
      <c r="V431" s="5">
        <v>302</v>
      </c>
      <c r="W431" s="5">
        <v>720</v>
      </c>
      <c r="X431" s="5">
        <v>127</v>
      </c>
      <c r="Y431" s="5">
        <v>355</v>
      </c>
      <c r="Z431" s="5">
        <v>175</v>
      </c>
      <c r="AA431" s="5">
        <v>203</v>
      </c>
      <c r="AB431" s="5">
        <v>152</v>
      </c>
      <c r="AC431" s="5">
        <v>146</v>
      </c>
      <c r="AD431" s="5">
        <v>36</v>
      </c>
      <c r="AE431" s="5">
        <v>229</v>
      </c>
      <c r="AF431" s="5">
        <v>265</v>
      </c>
      <c r="AG431" s="5">
        <v>473</v>
      </c>
      <c r="AH431" s="5">
        <v>114</v>
      </c>
      <c r="AI431" s="5">
        <v>18</v>
      </c>
      <c r="AJ431" s="5">
        <v>906</v>
      </c>
      <c r="AK431">
        <v>1985</v>
      </c>
      <c r="AL431" t="s">
        <v>493</v>
      </c>
      <c r="AM431" s="1">
        <v>31173</v>
      </c>
      <c r="AN431">
        <v>183</v>
      </c>
      <c r="AO431">
        <v>175</v>
      </c>
      <c r="AP431" t="s">
        <v>497</v>
      </c>
    </row>
    <row r="432" spans="1:42" x14ac:dyDescent="0.35">
      <c r="A432" t="s">
        <v>160</v>
      </c>
      <c r="B432" t="s">
        <v>17</v>
      </c>
      <c r="C432" s="1" t="s">
        <v>510</v>
      </c>
      <c r="D432">
        <v>0</v>
      </c>
      <c r="E432">
        <v>9</v>
      </c>
      <c r="F432">
        <v>0</v>
      </c>
      <c r="G432">
        <v>14</v>
      </c>
      <c r="H432">
        <f>Table1[[#This Row],[Games Before Injury]]*Table1[[#This Row],[Minutes per Game]]</f>
        <v>320.13793103448273</v>
      </c>
      <c r="I432">
        <v>10</v>
      </c>
      <c r="J432">
        <f>Table1[[#This Row],[Minutes]]/Table1[[#This Row],[Games Played]]</f>
        <v>32.013793103448272</v>
      </c>
      <c r="K432" s="1">
        <v>43455</v>
      </c>
      <c r="L432" s="1">
        <v>43492</v>
      </c>
      <c r="M432" s="1">
        <v>43389</v>
      </c>
      <c r="N432" s="1">
        <v>43629</v>
      </c>
      <c r="O432">
        <v>8</v>
      </c>
      <c r="P432">
        <f>DATEDIF(Table1[[#This Row],[Birth Date]],Table1[[#This Row],[Date Returned]],"y")</f>
        <v>33</v>
      </c>
      <c r="Q432" t="s">
        <v>501</v>
      </c>
      <c r="R432" t="s">
        <v>19</v>
      </c>
      <c r="S432">
        <f>DATEDIF(Table1[[#This Row],[Date Occurred]],Table1[[#This Row],[Date Returned]],"d")</f>
        <v>37</v>
      </c>
      <c r="T432">
        <v>58</v>
      </c>
      <c r="U432" s="5">
        <v>1856.8</v>
      </c>
      <c r="V432" s="5">
        <v>302</v>
      </c>
      <c r="W432" s="5">
        <v>720</v>
      </c>
      <c r="X432" s="5">
        <v>127</v>
      </c>
      <c r="Y432" s="5">
        <v>355</v>
      </c>
      <c r="Z432" s="5">
        <v>175</v>
      </c>
      <c r="AA432" s="5">
        <v>203</v>
      </c>
      <c r="AB432" s="5">
        <v>152</v>
      </c>
      <c r="AC432" s="5">
        <v>146</v>
      </c>
      <c r="AD432" s="5">
        <v>36</v>
      </c>
      <c r="AE432" s="5">
        <v>229</v>
      </c>
      <c r="AF432" s="5">
        <v>265</v>
      </c>
      <c r="AG432" s="5">
        <v>473</v>
      </c>
      <c r="AH432" s="5">
        <v>114</v>
      </c>
      <c r="AI432" s="5">
        <v>18</v>
      </c>
      <c r="AJ432" s="5">
        <v>906</v>
      </c>
      <c r="AK432">
        <v>1985</v>
      </c>
      <c r="AL432" t="s">
        <v>493</v>
      </c>
      <c r="AM432" s="1">
        <v>31173</v>
      </c>
      <c r="AN432">
        <v>183</v>
      </c>
      <c r="AO432">
        <v>175</v>
      </c>
      <c r="AP432" t="s">
        <v>497</v>
      </c>
    </row>
    <row r="433" spans="1:42" x14ac:dyDescent="0.35">
      <c r="A433" t="s">
        <v>160</v>
      </c>
      <c r="B433" t="s">
        <v>163</v>
      </c>
      <c r="C433" s="1" t="s">
        <v>505</v>
      </c>
      <c r="D433">
        <v>0</v>
      </c>
      <c r="E433">
        <v>4</v>
      </c>
      <c r="F433">
        <v>0</v>
      </c>
      <c r="G433">
        <v>9</v>
      </c>
      <c r="H433">
        <f>Table1[[#This Row],[Games Before Injury]]*Table1[[#This Row],[Minutes per Game]]</f>
        <v>630.29032258064512</v>
      </c>
      <c r="I433">
        <v>18</v>
      </c>
      <c r="J433">
        <f>Table1[[#This Row],[Minutes]]/Table1[[#This Row],[Games Played]]</f>
        <v>35.016129032258064</v>
      </c>
      <c r="K433" s="1">
        <v>41642</v>
      </c>
      <c r="L433" s="1">
        <v>41679</v>
      </c>
      <c r="M433" s="1">
        <v>41576</v>
      </c>
      <c r="N433" s="1">
        <v>41805</v>
      </c>
      <c r="O433">
        <v>1</v>
      </c>
      <c r="P433">
        <f>DATEDIF(Table1[[#This Row],[Birth Date]],Table1[[#This Row],[Date Returned]],"y")</f>
        <v>28</v>
      </c>
      <c r="Q433" t="s">
        <v>501</v>
      </c>
      <c r="R433" t="s">
        <v>44</v>
      </c>
      <c r="S433">
        <f>DATEDIF(Table1[[#This Row],[Date Occurred]],Table1[[#This Row],[Date Returned]],"d")</f>
        <v>37</v>
      </c>
      <c r="T433">
        <v>62</v>
      </c>
      <c r="U433" s="5">
        <v>2171</v>
      </c>
      <c r="V433" s="5">
        <v>406</v>
      </c>
      <c r="W433" s="5">
        <v>870</v>
      </c>
      <c r="X433" s="5">
        <v>78</v>
      </c>
      <c r="Y433" s="5">
        <v>212</v>
      </c>
      <c r="Z433" s="5">
        <v>295</v>
      </c>
      <c r="AA433" s="5">
        <v>345</v>
      </c>
      <c r="AB433" s="5">
        <v>145</v>
      </c>
      <c r="AC433" s="5">
        <v>157</v>
      </c>
      <c r="AD433" s="5">
        <v>38</v>
      </c>
      <c r="AE433" s="5">
        <v>230</v>
      </c>
      <c r="AF433" s="5">
        <v>268</v>
      </c>
      <c r="AG433" s="5">
        <v>663</v>
      </c>
      <c r="AH433" s="5">
        <v>154</v>
      </c>
      <c r="AI433" s="5">
        <v>4</v>
      </c>
      <c r="AJ433" s="5">
        <v>1185</v>
      </c>
      <c r="AK433">
        <v>1985</v>
      </c>
      <c r="AL433" t="s">
        <v>493</v>
      </c>
      <c r="AM433" s="1">
        <v>31173</v>
      </c>
      <c r="AN433">
        <v>183</v>
      </c>
      <c r="AO433">
        <v>175</v>
      </c>
      <c r="AP433" t="s">
        <v>497</v>
      </c>
    </row>
    <row r="434" spans="1:42" x14ac:dyDescent="0.35">
      <c r="A434" t="s">
        <v>160</v>
      </c>
      <c r="B434" t="s">
        <v>23</v>
      </c>
      <c r="C434" s="1" t="s">
        <v>505</v>
      </c>
      <c r="D434">
        <v>0</v>
      </c>
      <c r="E434">
        <v>4</v>
      </c>
      <c r="F434">
        <v>0</v>
      </c>
      <c r="G434">
        <v>9</v>
      </c>
      <c r="H434">
        <f>Table1[[#This Row],[Games Before Injury]]*Table1[[#This Row],[Minutes per Game]]</f>
        <v>560.25806451612902</v>
      </c>
      <c r="I434">
        <v>16</v>
      </c>
      <c r="J434">
        <f>Table1[[#This Row],[Minutes]]/Table1[[#This Row],[Games Played]]</f>
        <v>35.016129032258064</v>
      </c>
      <c r="K434" s="1">
        <v>41607</v>
      </c>
      <c r="L434" s="1">
        <v>41608</v>
      </c>
      <c r="M434" s="1">
        <v>41576</v>
      </c>
      <c r="N434" s="1">
        <v>41805</v>
      </c>
      <c r="O434">
        <v>2</v>
      </c>
      <c r="P434">
        <f>DATEDIF(Table1[[#This Row],[Birth Date]],Table1[[#This Row],[Date Returned]],"y")</f>
        <v>28</v>
      </c>
      <c r="Q434" t="s">
        <v>162</v>
      </c>
      <c r="R434" t="s">
        <v>19</v>
      </c>
      <c r="S434">
        <f>DATEDIF(Table1[[#This Row],[Date Occurred]],Table1[[#This Row],[Date Returned]],"d")</f>
        <v>1</v>
      </c>
      <c r="T434">
        <v>62</v>
      </c>
      <c r="U434" s="5">
        <v>2171</v>
      </c>
      <c r="V434" s="5">
        <v>406</v>
      </c>
      <c r="W434" s="5">
        <v>870</v>
      </c>
      <c r="X434" s="5">
        <v>78</v>
      </c>
      <c r="Y434" s="5">
        <v>212</v>
      </c>
      <c r="Z434" s="5">
        <v>295</v>
      </c>
      <c r="AA434" s="5">
        <v>345</v>
      </c>
      <c r="AB434" s="5">
        <v>145</v>
      </c>
      <c r="AC434" s="5">
        <v>157</v>
      </c>
      <c r="AD434" s="5">
        <v>38</v>
      </c>
      <c r="AE434" s="5">
        <v>230</v>
      </c>
      <c r="AF434" s="5">
        <v>268</v>
      </c>
      <c r="AG434" s="5">
        <v>663</v>
      </c>
      <c r="AH434" s="5">
        <v>154</v>
      </c>
      <c r="AI434" s="5">
        <v>4</v>
      </c>
      <c r="AJ434" s="5">
        <v>1185</v>
      </c>
      <c r="AK434">
        <v>1985</v>
      </c>
      <c r="AL434" t="s">
        <v>493</v>
      </c>
      <c r="AM434" s="1">
        <v>31173</v>
      </c>
      <c r="AN434">
        <v>183</v>
      </c>
      <c r="AO434">
        <v>175</v>
      </c>
      <c r="AP434" t="s">
        <v>497</v>
      </c>
    </row>
    <row r="435" spans="1:42" x14ac:dyDescent="0.35">
      <c r="A435" t="s">
        <v>537</v>
      </c>
      <c r="B435" t="s">
        <v>643</v>
      </c>
      <c r="C435" t="s">
        <v>503</v>
      </c>
      <c r="D435">
        <v>2011</v>
      </c>
      <c r="E435">
        <v>2</v>
      </c>
      <c r="F435">
        <v>1</v>
      </c>
      <c r="G435">
        <v>7</v>
      </c>
      <c r="H435">
        <f>Table1[[#This Row],[Games Before Injury]]*Table1[[#This Row],[Minutes per Game]]</f>
        <v>1267.2</v>
      </c>
      <c r="I435">
        <f>66</f>
        <v>66</v>
      </c>
      <c r="J435" s="4">
        <f>Table1[[#This Row],[Minutes]]/Table1[[#This Row],[Games Played]]</f>
        <v>19.2</v>
      </c>
      <c r="K435">
        <v>0</v>
      </c>
      <c r="L435">
        <v>0</v>
      </c>
      <c r="M435" s="1">
        <v>40902</v>
      </c>
      <c r="N435" s="1">
        <v>41081</v>
      </c>
      <c r="O435">
        <v>3</v>
      </c>
      <c r="P435">
        <f>Table1[[#This Row],[Season Year]]-Table1[[#This Row],[Birth Year]]</f>
        <v>28</v>
      </c>
      <c r="Q435" t="s">
        <v>501</v>
      </c>
      <c r="R435" t="s">
        <v>501</v>
      </c>
      <c r="S435">
        <f>DATEDIF(Table1[[#This Row],[Date Occurred]],Table1[[#This Row],[Date Returned]],"d")</f>
        <v>0</v>
      </c>
      <c r="T435">
        <v>54</v>
      </c>
      <c r="U435" s="5">
        <v>1036.8</v>
      </c>
      <c r="V435" s="5">
        <v>75.599999999999994</v>
      </c>
      <c r="W435" s="5">
        <v>167.4</v>
      </c>
      <c r="X435" s="5">
        <v>0</v>
      </c>
      <c r="Y435" s="5">
        <v>0</v>
      </c>
      <c r="Z435" s="5">
        <v>27</v>
      </c>
      <c r="AA435" s="5">
        <v>37.799999999999997</v>
      </c>
      <c r="AB435" s="5">
        <v>48.6</v>
      </c>
      <c r="AC435" s="5">
        <v>113.4</v>
      </c>
      <c r="AD435" s="5">
        <v>70.2</v>
      </c>
      <c r="AE435" s="5">
        <v>162</v>
      </c>
      <c r="AF435" s="5">
        <v>232.2</v>
      </c>
      <c r="AG435" s="5">
        <v>75.599999999999994</v>
      </c>
      <c r="AH435" s="5">
        <v>37.799999999999997</v>
      </c>
      <c r="AI435" s="5">
        <v>16.2</v>
      </c>
      <c r="AJ435" s="5">
        <v>172.8</v>
      </c>
      <c r="AK435">
        <v>1983</v>
      </c>
      <c r="AL435" t="s">
        <v>649</v>
      </c>
      <c r="AM435" s="1">
        <v>30478</v>
      </c>
      <c r="AN435">
        <v>198</v>
      </c>
      <c r="AO435">
        <v>240</v>
      </c>
      <c r="AP435" t="s">
        <v>499</v>
      </c>
    </row>
    <row r="436" spans="1:42" x14ac:dyDescent="0.35">
      <c r="A436" t="s">
        <v>537</v>
      </c>
      <c r="B436" t="s">
        <v>643</v>
      </c>
      <c r="C436" t="s">
        <v>504</v>
      </c>
      <c r="D436">
        <v>2012</v>
      </c>
      <c r="E436">
        <v>3</v>
      </c>
      <c r="F436">
        <v>1</v>
      </c>
      <c r="G436">
        <v>8</v>
      </c>
      <c r="H436">
        <f>Table1[[#This Row],[Games Before Injury]]*Table1[[#This Row],[Minutes per Game]]</f>
        <v>1336.6000000000001</v>
      </c>
      <c r="I436">
        <v>82</v>
      </c>
      <c r="J436">
        <f>Table1[[#This Row],[Minutes]]/Table1[[#This Row],[Games Played]]</f>
        <v>16.3</v>
      </c>
      <c r="K436">
        <v>0</v>
      </c>
      <c r="L436">
        <v>0</v>
      </c>
      <c r="M436" s="1">
        <v>41212</v>
      </c>
      <c r="N436" s="1">
        <v>41445</v>
      </c>
      <c r="O436">
        <v>4</v>
      </c>
      <c r="P436">
        <f>Table1[[#This Row],[Season Year]]-Table1[[#This Row],[Birth Year]]</f>
        <v>29</v>
      </c>
      <c r="Q436" t="s">
        <v>501</v>
      </c>
      <c r="R436" t="s">
        <v>501</v>
      </c>
      <c r="S436">
        <f>DATEDIF(Table1[[#This Row],[Date Occurred]],Table1[[#This Row],[Date Returned]],"d")</f>
        <v>0</v>
      </c>
      <c r="T436">
        <v>74</v>
      </c>
      <c r="U436" s="5">
        <v>1206.2</v>
      </c>
      <c r="V436" s="5">
        <f>576/Table1[[#This Row],[Games Played]]</f>
        <v>7.7837837837837842</v>
      </c>
      <c r="W436" s="5">
        <v>192.4</v>
      </c>
      <c r="X436" s="5">
        <v>0</v>
      </c>
      <c r="Y436" s="5">
        <v>0</v>
      </c>
      <c r="Z436" s="5">
        <v>29.6</v>
      </c>
      <c r="AA436" s="5">
        <v>44.4</v>
      </c>
      <c r="AB436" s="5">
        <v>44.4</v>
      </c>
      <c r="AC436" s="5">
        <v>111</v>
      </c>
      <c r="AD436" s="5">
        <v>111</v>
      </c>
      <c r="AE436" s="5">
        <v>185</v>
      </c>
      <c r="AF436" s="5">
        <v>296</v>
      </c>
      <c r="AG436" s="5">
        <v>111</v>
      </c>
      <c r="AH436" s="5">
        <v>29.6</v>
      </c>
      <c r="AI436" s="5">
        <v>14.8</v>
      </c>
      <c r="AJ436" s="5">
        <v>199.8</v>
      </c>
      <c r="AK436">
        <v>1983</v>
      </c>
      <c r="AL436" t="s">
        <v>649</v>
      </c>
      <c r="AM436" s="1">
        <v>30478</v>
      </c>
      <c r="AN436">
        <v>198</v>
      </c>
      <c r="AO436">
        <v>240</v>
      </c>
      <c r="AP436" t="s">
        <v>499</v>
      </c>
    </row>
    <row r="437" spans="1:42" x14ac:dyDescent="0.35">
      <c r="A437" t="s">
        <v>537</v>
      </c>
      <c r="B437" t="s">
        <v>643</v>
      </c>
      <c r="C437" t="s">
        <v>506</v>
      </c>
      <c r="D437">
        <v>2014</v>
      </c>
      <c r="E437">
        <v>5</v>
      </c>
      <c r="F437">
        <v>1</v>
      </c>
      <c r="G437">
        <v>10</v>
      </c>
      <c r="H437">
        <f>Table1[[#This Row],[Games Before Injury]]*Table1[[#This Row],[Minutes per Game]]</f>
        <v>721.6</v>
      </c>
      <c r="I437">
        <v>82</v>
      </c>
      <c r="J437">
        <f>Table1[[#This Row],[Minutes]]/Table1[[#This Row],[Games Played]]</f>
        <v>8.8000000000000007</v>
      </c>
      <c r="K437">
        <v>0</v>
      </c>
      <c r="L437">
        <v>0</v>
      </c>
      <c r="M437" s="1">
        <v>41940</v>
      </c>
      <c r="N437" s="1">
        <v>42171</v>
      </c>
      <c r="O437">
        <v>5</v>
      </c>
      <c r="P437">
        <f>Table1[[#This Row],[Season Year]]-Table1[[#This Row],[Birth Year]]</f>
        <v>31</v>
      </c>
      <c r="Q437" t="s">
        <v>501</v>
      </c>
      <c r="R437" t="s">
        <v>501</v>
      </c>
      <c r="S437">
        <f>DATEDIF(Table1[[#This Row],[Date Occurred]],Table1[[#This Row],[Date Returned]],"d")</f>
        <v>0</v>
      </c>
      <c r="T437">
        <v>29</v>
      </c>
      <c r="U437" s="5">
        <v>255.20000000000002</v>
      </c>
      <c r="V437" s="5">
        <v>23.200000000000003</v>
      </c>
      <c r="W437" s="5">
        <v>46.400000000000006</v>
      </c>
      <c r="X437" s="5">
        <v>0</v>
      </c>
      <c r="Y437" s="5">
        <v>0</v>
      </c>
      <c r="Z437" s="5">
        <v>5.8000000000000007</v>
      </c>
      <c r="AA437" s="5">
        <v>11.600000000000001</v>
      </c>
      <c r="AB437" s="5">
        <v>8.6999999999999993</v>
      </c>
      <c r="AC437" s="5">
        <v>37.700000000000003</v>
      </c>
      <c r="AD437" s="5">
        <v>17.399999999999999</v>
      </c>
      <c r="AE437" s="5">
        <v>31.900000000000002</v>
      </c>
      <c r="AF437" s="5">
        <v>52.2</v>
      </c>
      <c r="AG437" s="5">
        <v>20.299999999999997</v>
      </c>
      <c r="AH437" s="5">
        <v>8.6999999999999993</v>
      </c>
      <c r="AI437" s="5">
        <v>2.9000000000000004</v>
      </c>
      <c r="AJ437" s="5">
        <v>49.3</v>
      </c>
      <c r="AK437">
        <v>1983</v>
      </c>
      <c r="AL437" t="s">
        <v>649</v>
      </c>
      <c r="AM437" s="1">
        <v>30478</v>
      </c>
      <c r="AN437">
        <v>198</v>
      </c>
      <c r="AO437">
        <v>240</v>
      </c>
      <c r="AP437" t="s">
        <v>499</v>
      </c>
    </row>
    <row r="438" spans="1:42" x14ac:dyDescent="0.35">
      <c r="A438" t="s">
        <v>537</v>
      </c>
      <c r="B438" t="s">
        <v>643</v>
      </c>
      <c r="C438" t="s">
        <v>505</v>
      </c>
      <c r="D438">
        <v>2013</v>
      </c>
      <c r="E438">
        <v>4</v>
      </c>
      <c r="F438">
        <v>1</v>
      </c>
      <c r="G438">
        <v>9</v>
      </c>
      <c r="H438">
        <f>Table1[[#This Row],[Games Before Injury]]*Table1[[#This Row],[Minutes per Game]]</f>
        <v>1016.8000000000001</v>
      </c>
      <c r="I438">
        <v>82</v>
      </c>
      <c r="J438">
        <f>Table1[[#This Row],[Minutes]]/Table1[[#This Row],[Games Played]]</f>
        <v>12.4</v>
      </c>
      <c r="K438">
        <v>0</v>
      </c>
      <c r="L438">
        <v>0</v>
      </c>
      <c r="M438" s="1">
        <v>41576</v>
      </c>
      <c r="N438" s="1">
        <v>41805</v>
      </c>
      <c r="O438">
        <v>2</v>
      </c>
      <c r="P438">
        <f>Table1[[#This Row],[Season Year]]-Table1[[#This Row],[Birth Year]]</f>
        <v>30</v>
      </c>
      <c r="Q438" t="s">
        <v>501</v>
      </c>
      <c r="R438" t="s">
        <v>501</v>
      </c>
      <c r="S438">
        <f>DATEDIF(Table1[[#This Row],[Date Occurred]],Table1[[#This Row],[Date Returned]],"d")</f>
        <v>0</v>
      </c>
      <c r="T438">
        <v>61</v>
      </c>
      <c r="U438" s="5">
        <v>756.4</v>
      </c>
      <c r="V438" s="5">
        <v>54.9</v>
      </c>
      <c r="W438" s="5">
        <v>128.1</v>
      </c>
      <c r="X438" s="5">
        <v>0</v>
      </c>
      <c r="Y438" s="5">
        <v>0</v>
      </c>
      <c r="Z438" s="5">
        <v>18.3</v>
      </c>
      <c r="AA438" s="5">
        <v>24.400000000000002</v>
      </c>
      <c r="AB438" s="5">
        <v>30.5</v>
      </c>
      <c r="AC438" s="5">
        <v>97.600000000000009</v>
      </c>
      <c r="AD438" s="5">
        <v>67.100000000000009</v>
      </c>
      <c r="AE438" s="5">
        <v>140.29999999999998</v>
      </c>
      <c r="AF438" s="5">
        <v>207.4</v>
      </c>
      <c r="AG438" s="5">
        <v>36.6</v>
      </c>
      <c r="AH438" s="5">
        <v>36.6</v>
      </c>
      <c r="AI438" s="5">
        <v>12.200000000000001</v>
      </c>
      <c r="AJ438" s="5">
        <v>134.20000000000002</v>
      </c>
      <c r="AK438">
        <v>1983</v>
      </c>
      <c r="AL438" t="s">
        <v>649</v>
      </c>
      <c r="AM438" s="1">
        <v>30478</v>
      </c>
      <c r="AN438">
        <v>198</v>
      </c>
      <c r="AO438">
        <v>240</v>
      </c>
      <c r="AP438" t="s">
        <v>499</v>
      </c>
    </row>
    <row r="439" spans="1:42" x14ac:dyDescent="0.35">
      <c r="A439" t="s">
        <v>598</v>
      </c>
      <c r="B439" t="s">
        <v>643</v>
      </c>
      <c r="C439" t="s">
        <v>507</v>
      </c>
      <c r="D439">
        <v>2015</v>
      </c>
      <c r="E439">
        <v>6</v>
      </c>
      <c r="F439">
        <v>1</v>
      </c>
      <c r="G439">
        <v>3</v>
      </c>
      <c r="H439">
        <f>Table1[[#This Row],[Games Before Injury]]*Table1[[#This Row],[Minutes per Game]]</f>
        <v>2853.6</v>
      </c>
      <c r="I439">
        <v>82</v>
      </c>
      <c r="J439">
        <f>Table1[[#This Row],[Minutes]]/Table1[[#This Row],[Games Played]]</f>
        <v>34.799999999999997</v>
      </c>
      <c r="K439">
        <v>0</v>
      </c>
      <c r="L439">
        <v>0</v>
      </c>
      <c r="M439" s="1">
        <v>42304</v>
      </c>
      <c r="N439" s="1">
        <v>42540</v>
      </c>
      <c r="O439">
        <v>2</v>
      </c>
      <c r="P439">
        <f>Table1[[#This Row],[Season Year]]-Table1[[#This Row],[Birth Year]]</f>
        <v>24</v>
      </c>
      <c r="Q439" t="s">
        <v>501</v>
      </c>
      <c r="R439" t="s">
        <v>501</v>
      </c>
      <c r="S439">
        <f>DATEDIF(Table1[[#This Row],[Date Occurred]],Table1[[#This Row],[Date Returned]],"d")</f>
        <v>0</v>
      </c>
      <c r="T439">
        <v>80</v>
      </c>
      <c r="U439" s="5">
        <v>2784</v>
      </c>
      <c r="V439" s="5">
        <v>640</v>
      </c>
      <c r="W439" s="5">
        <v>1432</v>
      </c>
      <c r="X439" s="5">
        <v>200</v>
      </c>
      <c r="Y439" s="5">
        <v>472</v>
      </c>
      <c r="Z439" s="5">
        <v>184</v>
      </c>
      <c r="AA439" s="5">
        <v>224</v>
      </c>
      <c r="AB439" s="5">
        <v>200</v>
      </c>
      <c r="AC439" s="5">
        <v>184</v>
      </c>
      <c r="AD439" s="5">
        <v>48</v>
      </c>
      <c r="AE439" s="5">
        <v>216</v>
      </c>
      <c r="AF439" s="5">
        <v>256</v>
      </c>
      <c r="AG439" s="5">
        <v>344</v>
      </c>
      <c r="AH439" s="5">
        <v>96</v>
      </c>
      <c r="AI439" s="5">
        <v>24</v>
      </c>
      <c r="AJ439" s="5">
        <v>1664</v>
      </c>
      <c r="AK439">
        <v>1991</v>
      </c>
      <c r="AL439" t="s">
        <v>654</v>
      </c>
      <c r="AM439" s="1">
        <v>33500</v>
      </c>
      <c r="AN439">
        <v>190</v>
      </c>
      <c r="AO439">
        <v>190</v>
      </c>
      <c r="AP439" t="s">
        <v>496</v>
      </c>
    </row>
    <row r="440" spans="1:42" x14ac:dyDescent="0.35">
      <c r="A440" t="s">
        <v>598</v>
      </c>
      <c r="B440" t="s">
        <v>643</v>
      </c>
      <c r="C440" t="s">
        <v>508</v>
      </c>
      <c r="D440">
        <v>2016</v>
      </c>
      <c r="E440">
        <v>7</v>
      </c>
      <c r="F440">
        <v>1</v>
      </c>
      <c r="G440">
        <v>4</v>
      </c>
      <c r="H440">
        <f>Table1[[#This Row],[Games Before Injury]]*Table1[[#This Row],[Minutes per Game]]</f>
        <v>2870</v>
      </c>
      <c r="I440">
        <v>82</v>
      </c>
      <c r="J440">
        <f>Table1[[#This Row],[Minutes]]/Table1[[#This Row],[Games Played]]</f>
        <v>35</v>
      </c>
      <c r="K440">
        <v>0</v>
      </c>
      <c r="L440">
        <v>0</v>
      </c>
      <c r="M440" s="1">
        <v>42668</v>
      </c>
      <c r="N440" s="1">
        <v>42898</v>
      </c>
      <c r="O440">
        <v>3</v>
      </c>
      <c r="P440">
        <f>Table1[[#This Row],[Season Year]]-Table1[[#This Row],[Birth Year]]</f>
        <v>25</v>
      </c>
      <c r="Q440" t="s">
        <v>501</v>
      </c>
      <c r="R440" t="s">
        <v>501</v>
      </c>
      <c r="S440">
        <f>DATEDIF(Table1[[#This Row],[Date Occurred]],Table1[[#This Row],[Date Returned]],"d")</f>
        <v>0</v>
      </c>
      <c r="T440">
        <v>80</v>
      </c>
      <c r="U440" s="5">
        <v>2800</v>
      </c>
      <c r="V440" s="5">
        <v>696</v>
      </c>
      <c r="W440" s="5">
        <v>1440</v>
      </c>
      <c r="X440" s="5">
        <v>184</v>
      </c>
      <c r="Y440" s="5">
        <v>440</v>
      </c>
      <c r="Z440" s="5">
        <v>272</v>
      </c>
      <c r="AA440" s="5">
        <v>296</v>
      </c>
      <c r="AB440" s="5">
        <v>176</v>
      </c>
      <c r="AC440" s="5">
        <v>200</v>
      </c>
      <c r="AD440" s="5">
        <v>64</v>
      </c>
      <c r="AE440" s="5">
        <v>232</v>
      </c>
      <c r="AF440" s="5">
        <v>288</v>
      </c>
      <c r="AG440" s="5">
        <v>288</v>
      </c>
      <c r="AH440" s="5">
        <v>72</v>
      </c>
      <c r="AI440" s="5">
        <v>40</v>
      </c>
      <c r="AJ440" s="5">
        <v>1840</v>
      </c>
      <c r="AK440">
        <v>1991</v>
      </c>
      <c r="AL440" t="s">
        <v>654</v>
      </c>
      <c r="AM440" s="1">
        <v>33500</v>
      </c>
      <c r="AN440">
        <v>190</v>
      </c>
      <c r="AO440">
        <v>190</v>
      </c>
      <c r="AP440" t="s">
        <v>496</v>
      </c>
    </row>
    <row r="441" spans="1:42" x14ac:dyDescent="0.35">
      <c r="A441" t="s">
        <v>598</v>
      </c>
      <c r="B441" t="s">
        <v>643</v>
      </c>
      <c r="C441" t="s">
        <v>509</v>
      </c>
      <c r="D441">
        <v>2017</v>
      </c>
      <c r="E441">
        <v>8</v>
      </c>
      <c r="F441">
        <v>1</v>
      </c>
      <c r="G441">
        <v>5</v>
      </c>
      <c r="H441">
        <f>Table1[[#This Row],[Games Before Injury]]*Table1[[#This Row],[Minutes per Game]]</f>
        <v>2960.2000000000003</v>
      </c>
      <c r="I441">
        <v>82</v>
      </c>
      <c r="J441">
        <f>Table1[[#This Row],[Minutes]]/Table1[[#This Row],[Games Played]]</f>
        <v>36.1</v>
      </c>
      <c r="K441">
        <v>0</v>
      </c>
      <c r="L441">
        <v>0</v>
      </c>
      <c r="M441" s="1">
        <v>43030</v>
      </c>
      <c r="N441" s="1">
        <v>43259</v>
      </c>
      <c r="O441">
        <v>1</v>
      </c>
      <c r="P441">
        <f>Table1[[#This Row],[Season Year]]-Table1[[#This Row],[Birth Year]]</f>
        <v>26</v>
      </c>
      <c r="Q441" t="s">
        <v>501</v>
      </c>
      <c r="R441" t="s">
        <v>501</v>
      </c>
      <c r="S441">
        <f>DATEDIF(Table1[[#This Row],[Date Occurred]],Table1[[#This Row],[Date Returned]],"d")</f>
        <v>0</v>
      </c>
      <c r="T441">
        <v>81</v>
      </c>
      <c r="U441" s="5">
        <v>2924.1</v>
      </c>
      <c r="V441" s="5">
        <v>664.19999999999993</v>
      </c>
      <c r="W441" s="5">
        <v>1506.6000000000001</v>
      </c>
      <c r="X441" s="5">
        <v>186.29999999999998</v>
      </c>
      <c r="Y441" s="5">
        <v>477.90000000000003</v>
      </c>
      <c r="Z441" s="5">
        <v>210.6</v>
      </c>
      <c r="AA441" s="5">
        <v>251.1</v>
      </c>
      <c r="AB441" s="5">
        <v>153.9</v>
      </c>
      <c r="AC441" s="5">
        <v>170.1</v>
      </c>
      <c r="AD441" s="5">
        <v>56.699999999999996</v>
      </c>
      <c r="AE441" s="5">
        <v>267.3</v>
      </c>
      <c r="AF441" s="5">
        <v>324</v>
      </c>
      <c r="AG441" s="5">
        <v>275.39999999999998</v>
      </c>
      <c r="AH441" s="5">
        <v>81</v>
      </c>
      <c r="AI441" s="5">
        <v>32.4</v>
      </c>
      <c r="AJ441" s="5">
        <v>1733.3999999999999</v>
      </c>
      <c r="AK441">
        <v>1991</v>
      </c>
      <c r="AL441" t="s">
        <v>654</v>
      </c>
      <c r="AM441" s="1">
        <v>33500</v>
      </c>
      <c r="AN441">
        <v>190</v>
      </c>
      <c r="AO441">
        <v>190</v>
      </c>
      <c r="AP441" t="s">
        <v>496</v>
      </c>
    </row>
    <row r="442" spans="1:42" x14ac:dyDescent="0.35">
      <c r="A442" t="s">
        <v>598</v>
      </c>
      <c r="B442" t="s">
        <v>643</v>
      </c>
      <c r="C442" t="s">
        <v>510</v>
      </c>
      <c r="D442">
        <v>2018</v>
      </c>
      <c r="E442">
        <v>9</v>
      </c>
      <c r="F442">
        <v>1</v>
      </c>
      <c r="G442">
        <v>6</v>
      </c>
      <c r="H442">
        <f>Table1[[#This Row],[Games Before Injury]]*Table1[[#This Row],[Minutes per Game]]</f>
        <v>2779.7999999999997</v>
      </c>
      <c r="I442">
        <v>82</v>
      </c>
      <c r="J442">
        <f>Table1[[#This Row],[Minutes]]/Table1[[#This Row],[Games Played]]</f>
        <v>33.9</v>
      </c>
      <c r="K442">
        <v>0</v>
      </c>
      <c r="L442">
        <v>0</v>
      </c>
      <c r="M442" s="1">
        <v>43389</v>
      </c>
      <c r="N442" s="1">
        <v>43629</v>
      </c>
      <c r="O442">
        <v>1</v>
      </c>
      <c r="P442">
        <f>Table1[[#This Row],[Season Year]]-Table1[[#This Row],[Birth Year]]</f>
        <v>27</v>
      </c>
      <c r="Q442" t="s">
        <v>501</v>
      </c>
      <c r="R442" t="s">
        <v>501</v>
      </c>
      <c r="S442">
        <f>DATEDIF(Table1[[#This Row],[Date Occurred]],Table1[[#This Row],[Date Returned]],"d")</f>
        <v>0</v>
      </c>
      <c r="T442">
        <v>70</v>
      </c>
      <c r="U442" s="5">
        <v>2373</v>
      </c>
      <c r="V442" s="5">
        <v>574</v>
      </c>
      <c r="W442" s="5">
        <v>1246</v>
      </c>
      <c r="X442" s="5">
        <v>168</v>
      </c>
      <c r="Y442" s="5">
        <v>448</v>
      </c>
      <c r="Z442" s="5">
        <v>161</v>
      </c>
      <c r="AA442" s="5">
        <v>189</v>
      </c>
      <c r="AB442" s="5">
        <v>105</v>
      </c>
      <c r="AC442" s="5">
        <v>175</v>
      </c>
      <c r="AD442" s="5">
        <v>63</v>
      </c>
      <c r="AE442" s="5">
        <v>217</v>
      </c>
      <c r="AF442" s="5">
        <v>280</v>
      </c>
      <c r="AG442" s="5">
        <v>210</v>
      </c>
      <c r="AH442" s="5">
        <v>56</v>
      </c>
      <c r="AI442" s="5">
        <v>28</v>
      </c>
      <c r="AJ442" s="5">
        <v>1470</v>
      </c>
      <c r="AK442">
        <v>1991</v>
      </c>
      <c r="AL442" t="s">
        <v>654</v>
      </c>
      <c r="AM442" s="1">
        <v>33500</v>
      </c>
      <c r="AN442">
        <v>190</v>
      </c>
      <c r="AO442">
        <v>190</v>
      </c>
      <c r="AP442" t="s">
        <v>496</v>
      </c>
    </row>
    <row r="443" spans="1:42" x14ac:dyDescent="0.35">
      <c r="A443" t="s">
        <v>598</v>
      </c>
      <c r="B443" t="s">
        <v>643</v>
      </c>
      <c r="C443" t="s">
        <v>511</v>
      </c>
      <c r="D443">
        <v>2019</v>
      </c>
      <c r="E443">
        <v>10</v>
      </c>
      <c r="F443">
        <v>1</v>
      </c>
      <c r="G443">
        <v>7</v>
      </c>
      <c r="H443">
        <f>Table1[[#This Row],[Games Before Injury]]*Table1[[#This Row],[Minutes per Game]]</f>
        <v>2737.5</v>
      </c>
      <c r="I443">
        <v>75</v>
      </c>
      <c r="J443">
        <f>Table1[[#This Row],[Minutes]]/Table1[[#This Row],[Games Played]]</f>
        <v>36.5</v>
      </c>
      <c r="K443">
        <v>0</v>
      </c>
      <c r="L443">
        <v>0</v>
      </c>
      <c r="M443" s="1">
        <v>43760</v>
      </c>
      <c r="N443" s="1">
        <v>44115</v>
      </c>
      <c r="O443">
        <v>1</v>
      </c>
      <c r="P443">
        <f>Table1[[#This Row],[Season Year]]-Table1[[#This Row],[Birth Year]]</f>
        <v>28</v>
      </c>
      <c r="Q443" t="s">
        <v>501</v>
      </c>
      <c r="R443" t="s">
        <v>501</v>
      </c>
      <c r="S443">
        <f>DATEDIF(Table1[[#This Row],[Date Occurred]],Table1[[#This Row],[Date Returned]],"d")</f>
        <v>0</v>
      </c>
      <c r="T443">
        <v>70</v>
      </c>
      <c r="U443" s="5">
        <v>2555</v>
      </c>
      <c r="V443" s="5">
        <v>609</v>
      </c>
      <c r="W443" s="5">
        <v>1358</v>
      </c>
      <c r="X443" s="5">
        <v>196</v>
      </c>
      <c r="Y443" s="5">
        <v>511</v>
      </c>
      <c r="Z443" s="5">
        <v>140</v>
      </c>
      <c r="AA443" s="5">
        <v>182</v>
      </c>
      <c r="AB443" s="5">
        <v>126</v>
      </c>
      <c r="AC443" s="5">
        <v>182</v>
      </c>
      <c r="AD443" s="5">
        <v>49</v>
      </c>
      <c r="AE443" s="5">
        <v>252</v>
      </c>
      <c r="AF443" s="5">
        <v>294</v>
      </c>
      <c r="AG443" s="5">
        <v>308</v>
      </c>
      <c r="AH443" s="5">
        <v>56</v>
      </c>
      <c r="AI443" s="5">
        <v>42</v>
      </c>
      <c r="AJ443" s="5">
        <v>1554</v>
      </c>
      <c r="AK443">
        <v>1991</v>
      </c>
      <c r="AL443" t="s">
        <v>654</v>
      </c>
      <c r="AM443" s="1">
        <v>33500</v>
      </c>
      <c r="AN443">
        <v>190</v>
      </c>
      <c r="AO443">
        <v>190</v>
      </c>
      <c r="AP443" t="s">
        <v>496</v>
      </c>
    </row>
    <row r="444" spans="1:42" x14ac:dyDescent="0.35">
      <c r="A444" t="s">
        <v>598</v>
      </c>
      <c r="B444" t="s">
        <v>643</v>
      </c>
      <c r="C444" t="s">
        <v>506</v>
      </c>
      <c r="D444">
        <v>2014</v>
      </c>
      <c r="E444">
        <v>5</v>
      </c>
      <c r="F444">
        <v>1</v>
      </c>
      <c r="G444">
        <v>2</v>
      </c>
      <c r="H444">
        <f>Table1[[#This Row],[Games Before Injury]]*Table1[[#This Row],[Minutes per Game]]</f>
        <v>1287.3999999999999</v>
      </c>
      <c r="I444">
        <v>82</v>
      </c>
      <c r="J444">
        <f>Table1[[#This Row],[Minutes]]/Table1[[#This Row],[Games Played]]</f>
        <v>15.7</v>
      </c>
      <c r="K444">
        <v>0</v>
      </c>
      <c r="L444">
        <v>0</v>
      </c>
      <c r="M444" s="1">
        <v>41940</v>
      </c>
      <c r="N444" s="1">
        <v>42171</v>
      </c>
      <c r="O444">
        <v>2</v>
      </c>
      <c r="P444">
        <f>Table1[[#This Row],[Season Year]]-Table1[[#This Row],[Birth Year]]</f>
        <v>23</v>
      </c>
      <c r="Q444" t="s">
        <v>501</v>
      </c>
      <c r="R444" t="s">
        <v>501</v>
      </c>
      <c r="S444">
        <f>DATEDIF(Table1[[#This Row],[Date Occurred]],Table1[[#This Row],[Date Returned]],"d")</f>
        <v>0</v>
      </c>
      <c r="T444">
        <v>62</v>
      </c>
      <c r="U444" s="5">
        <v>973.4</v>
      </c>
      <c r="V444" s="5">
        <v>161.20000000000002</v>
      </c>
      <c r="W444" s="5">
        <v>365.8</v>
      </c>
      <c r="X444" s="5">
        <v>55.800000000000004</v>
      </c>
      <c r="Y444" s="5">
        <v>136.4</v>
      </c>
      <c r="Z444" s="5">
        <v>49.6</v>
      </c>
      <c r="AA444" s="5">
        <v>74.399999999999991</v>
      </c>
      <c r="AB444" s="5">
        <v>49.6</v>
      </c>
      <c r="AC444" s="5">
        <v>80.600000000000009</v>
      </c>
      <c r="AD444" s="5">
        <v>12.4</v>
      </c>
      <c r="AE444" s="5">
        <v>74.399999999999991</v>
      </c>
      <c r="AF444" s="5">
        <v>93</v>
      </c>
      <c r="AG444" s="5">
        <v>62</v>
      </c>
      <c r="AH444" s="5">
        <v>43.4</v>
      </c>
      <c r="AI444" s="5">
        <v>6.2</v>
      </c>
      <c r="AJ444" s="5">
        <v>421.59999999999997</v>
      </c>
      <c r="AK444">
        <v>1991</v>
      </c>
      <c r="AL444" t="s">
        <v>654</v>
      </c>
      <c r="AM444" s="1">
        <v>33500</v>
      </c>
      <c r="AN444">
        <v>190</v>
      </c>
      <c r="AO444">
        <v>190</v>
      </c>
      <c r="AP444" t="s">
        <v>496</v>
      </c>
    </row>
    <row r="445" spans="1:42" x14ac:dyDescent="0.35">
      <c r="A445" t="s">
        <v>598</v>
      </c>
      <c r="B445" t="s">
        <v>643</v>
      </c>
      <c r="C445" t="s">
        <v>505</v>
      </c>
      <c r="D445">
        <v>2013</v>
      </c>
      <c r="E445">
        <v>4</v>
      </c>
      <c r="F445">
        <v>1</v>
      </c>
      <c r="G445">
        <v>1</v>
      </c>
      <c r="H445">
        <f>Table1[[#This Row],[Games Before Injury]]*Table1[[#This Row],[Minutes per Game]]</f>
        <v>1025</v>
      </c>
      <c r="I445">
        <v>82</v>
      </c>
      <c r="J445">
        <f>Table1[[#This Row],[Minutes]]/Table1[[#This Row],[Games Played]]</f>
        <v>12.5</v>
      </c>
      <c r="K445">
        <v>0</v>
      </c>
      <c r="L445">
        <v>0</v>
      </c>
      <c r="M445" s="1">
        <v>41576</v>
      </c>
      <c r="N445" s="1">
        <v>41805</v>
      </c>
      <c r="O445">
        <v>3</v>
      </c>
      <c r="P445">
        <f>Table1[[#This Row],[Season Year]]-Table1[[#This Row],[Birth Year]]</f>
        <v>22</v>
      </c>
      <c r="Q445" t="s">
        <v>501</v>
      </c>
      <c r="R445" t="s">
        <v>501</v>
      </c>
      <c r="S445">
        <f>DATEDIF(Table1[[#This Row],[Date Occurred]],Table1[[#This Row],[Date Returned]],"d")</f>
        <v>0</v>
      </c>
      <c r="T445">
        <v>38</v>
      </c>
      <c r="U445" s="5">
        <v>475</v>
      </c>
      <c r="V445" s="5">
        <v>72.2</v>
      </c>
      <c r="W445" s="5">
        <v>178.6</v>
      </c>
      <c r="X445" s="5">
        <v>30.400000000000002</v>
      </c>
      <c r="Y445" s="5">
        <v>79.8</v>
      </c>
      <c r="Z445" s="5">
        <v>22.8</v>
      </c>
      <c r="AA445" s="5">
        <v>34.200000000000003</v>
      </c>
      <c r="AB445" s="5">
        <v>34.200000000000003</v>
      </c>
      <c r="AC445" s="5">
        <v>53.199999999999996</v>
      </c>
      <c r="AD445" s="5">
        <v>7.6000000000000005</v>
      </c>
      <c r="AE445" s="5">
        <v>41.800000000000004</v>
      </c>
      <c r="AF445" s="5">
        <v>49.4</v>
      </c>
      <c r="AG445" s="5">
        <v>26.599999999999998</v>
      </c>
      <c r="AH445" s="5">
        <v>15.200000000000001</v>
      </c>
      <c r="AI445" s="5">
        <v>3.8000000000000003</v>
      </c>
      <c r="AJ445" s="5">
        <v>201.4</v>
      </c>
      <c r="AK445">
        <v>1991</v>
      </c>
      <c r="AL445" t="s">
        <v>654</v>
      </c>
      <c r="AM445" s="1">
        <v>33500</v>
      </c>
      <c r="AN445">
        <v>190</v>
      </c>
      <c r="AO445">
        <v>190</v>
      </c>
      <c r="AP445" t="s">
        <v>496</v>
      </c>
    </row>
    <row r="446" spans="1:42" x14ac:dyDescent="0.35">
      <c r="A446" t="s">
        <v>599</v>
      </c>
      <c r="B446" t="s">
        <v>643</v>
      </c>
      <c r="C446" t="s">
        <v>506</v>
      </c>
      <c r="D446">
        <v>2014</v>
      </c>
      <c r="E446">
        <v>5</v>
      </c>
      <c r="F446">
        <v>1</v>
      </c>
      <c r="G446">
        <v>1</v>
      </c>
      <c r="H446">
        <f>Table1[[#This Row],[Games Before Injury]]*Table1[[#This Row],[Minutes per Game]]</f>
        <v>615</v>
      </c>
      <c r="I446">
        <v>82</v>
      </c>
      <c r="J446">
        <f>Table1[[#This Row],[Minutes]]/Table1[[#This Row],[Games Played]]</f>
        <v>7.5</v>
      </c>
      <c r="K446">
        <v>0</v>
      </c>
      <c r="L446">
        <v>0</v>
      </c>
      <c r="M446" s="1">
        <v>41940</v>
      </c>
      <c r="N446" s="1">
        <v>42171</v>
      </c>
      <c r="O446">
        <v>1</v>
      </c>
      <c r="P446">
        <f>Table1[[#This Row],[Season Year]]-Table1[[#This Row],[Birth Year]]</f>
        <v>20</v>
      </c>
      <c r="Q446" t="s">
        <v>501</v>
      </c>
      <c r="R446" t="s">
        <v>501</v>
      </c>
      <c r="S446">
        <f>DATEDIF(Table1[[#This Row],[Date Occurred]],Table1[[#This Row],[Date Returned]],"d")</f>
        <v>0</v>
      </c>
      <c r="T446">
        <v>12</v>
      </c>
      <c r="U446" s="5">
        <v>90</v>
      </c>
      <c r="V446" s="5">
        <v>14.399999999999999</v>
      </c>
      <c r="W446" s="5">
        <v>28.799999999999997</v>
      </c>
      <c r="X446" s="5">
        <v>0</v>
      </c>
      <c r="Y446" s="5">
        <v>0</v>
      </c>
      <c r="Z446" s="5">
        <v>3.5999999999999996</v>
      </c>
      <c r="AA446" s="5">
        <v>22.799999999999997</v>
      </c>
      <c r="AB446" s="5">
        <v>4.8000000000000007</v>
      </c>
      <c r="AC446" s="5">
        <v>14.399999999999999</v>
      </c>
      <c r="AD446" s="5">
        <v>9.6000000000000014</v>
      </c>
      <c r="AE446" s="5">
        <v>26.400000000000002</v>
      </c>
      <c r="AF446" s="5">
        <v>36</v>
      </c>
      <c r="AG446" s="5">
        <v>2.4000000000000004</v>
      </c>
      <c r="AH446" s="5">
        <v>1.2000000000000002</v>
      </c>
      <c r="AI446" s="5">
        <v>9.6000000000000014</v>
      </c>
      <c r="AJ446" s="5">
        <v>32.400000000000006</v>
      </c>
      <c r="AK446">
        <v>1994</v>
      </c>
      <c r="AL446" t="s">
        <v>493</v>
      </c>
      <c r="AM446" s="1">
        <v>34472</v>
      </c>
      <c r="AN446">
        <v>208</v>
      </c>
      <c r="AO446">
        <v>240</v>
      </c>
      <c r="AP446" t="s">
        <v>499</v>
      </c>
    </row>
    <row r="447" spans="1:42" x14ac:dyDescent="0.35">
      <c r="A447" t="s">
        <v>599</v>
      </c>
      <c r="B447" t="s">
        <v>643</v>
      </c>
      <c r="C447" t="s">
        <v>507</v>
      </c>
      <c r="D447">
        <v>2015</v>
      </c>
      <c r="E447">
        <v>6</v>
      </c>
      <c r="F447">
        <v>1</v>
      </c>
      <c r="G447">
        <v>2</v>
      </c>
      <c r="H447">
        <f>Table1[[#This Row],[Games Before Injury]]*Table1[[#This Row],[Minutes per Game]]</f>
        <v>1566.2</v>
      </c>
      <c r="I447">
        <v>82</v>
      </c>
      <c r="J447">
        <f>Table1[[#This Row],[Minutes]]/Table1[[#This Row],[Games Played]]</f>
        <v>19.100000000000001</v>
      </c>
      <c r="K447">
        <v>0</v>
      </c>
      <c r="L447">
        <v>0</v>
      </c>
      <c r="M447" s="1">
        <v>42304</v>
      </c>
      <c r="N447" s="1">
        <v>42540</v>
      </c>
      <c r="O447">
        <v>2</v>
      </c>
      <c r="P447">
        <f>Table1[[#This Row],[Season Year]]-Table1[[#This Row],[Birth Year]]</f>
        <v>21</v>
      </c>
      <c r="Q447" t="s">
        <v>501</v>
      </c>
      <c r="R447" t="s">
        <v>501</v>
      </c>
      <c r="S447">
        <f>DATEDIF(Table1[[#This Row],[Date Occurred]],Table1[[#This Row],[Date Returned]],"d")</f>
        <v>0</v>
      </c>
      <c r="T447">
        <v>77</v>
      </c>
      <c r="U447" s="5">
        <v>1470.7</v>
      </c>
      <c r="V447" s="5">
        <v>231</v>
      </c>
      <c r="W447" s="5">
        <v>400.40000000000003</v>
      </c>
      <c r="X447" s="5">
        <v>0</v>
      </c>
      <c r="Y447" s="5">
        <v>0</v>
      </c>
      <c r="Z447" s="5">
        <v>77</v>
      </c>
      <c r="AA447" s="5">
        <v>207.9</v>
      </c>
      <c r="AB447" s="5">
        <v>61.6</v>
      </c>
      <c r="AC447" s="5">
        <v>192.5</v>
      </c>
      <c r="AD447" s="5">
        <v>192.5</v>
      </c>
      <c r="AE447" s="5">
        <v>300.3</v>
      </c>
      <c r="AF447" s="5">
        <v>492.8</v>
      </c>
      <c r="AG447" s="5">
        <v>46.199999999999996</v>
      </c>
      <c r="AH447" s="5">
        <v>61.6</v>
      </c>
      <c r="AI447" s="5">
        <v>92.399999999999991</v>
      </c>
      <c r="AJ447" s="5">
        <v>539</v>
      </c>
      <c r="AK447">
        <v>1994</v>
      </c>
      <c r="AL447" t="s">
        <v>493</v>
      </c>
      <c r="AM447" s="1">
        <v>34472</v>
      </c>
      <c r="AN447">
        <v>208</v>
      </c>
      <c r="AO447">
        <v>240</v>
      </c>
      <c r="AP447" t="s">
        <v>499</v>
      </c>
    </row>
    <row r="448" spans="1:42" x14ac:dyDescent="0.35">
      <c r="A448" t="s">
        <v>599</v>
      </c>
      <c r="B448" t="s">
        <v>643</v>
      </c>
      <c r="C448" t="s">
        <v>509</v>
      </c>
      <c r="D448">
        <v>2017</v>
      </c>
      <c r="E448">
        <v>8</v>
      </c>
      <c r="F448">
        <v>1</v>
      </c>
      <c r="G448">
        <v>4</v>
      </c>
      <c r="H448">
        <f>Table1[[#This Row],[Games Before Injury]]*Table1[[#This Row],[Minutes per Game]]</f>
        <v>2255</v>
      </c>
      <c r="I448">
        <v>82</v>
      </c>
      <c r="J448">
        <f>Table1[[#This Row],[Minutes]]/Table1[[#This Row],[Games Played]]</f>
        <v>27.5</v>
      </c>
      <c r="K448">
        <v>0</v>
      </c>
      <c r="L448">
        <v>0</v>
      </c>
      <c r="M448" s="1">
        <v>43030</v>
      </c>
      <c r="N448" s="1">
        <v>43259</v>
      </c>
      <c r="O448">
        <v>1</v>
      </c>
      <c r="P448">
        <f>Table1[[#This Row],[Season Year]]-Table1[[#This Row],[Birth Year]]</f>
        <v>23</v>
      </c>
      <c r="Q448" t="s">
        <v>501</v>
      </c>
      <c r="R448" t="s">
        <v>501</v>
      </c>
      <c r="S448">
        <f>DATEDIF(Table1[[#This Row],[Date Occurred]],Table1[[#This Row],[Date Returned]],"d")</f>
        <v>0</v>
      </c>
      <c r="T448">
        <v>74</v>
      </c>
      <c r="U448" s="5">
        <v>2035</v>
      </c>
      <c r="V448" s="5">
        <v>444</v>
      </c>
      <c r="W448" s="5">
        <v>673.4</v>
      </c>
      <c r="X448" s="5">
        <v>0</v>
      </c>
      <c r="Y448" s="5">
        <v>0</v>
      </c>
      <c r="Z448" s="5">
        <v>140.6</v>
      </c>
      <c r="AA448" s="5">
        <v>259</v>
      </c>
      <c r="AB448" s="5">
        <v>103.6</v>
      </c>
      <c r="AC448" s="5">
        <v>185</v>
      </c>
      <c r="AD448" s="5">
        <v>244.2</v>
      </c>
      <c r="AE448" s="5">
        <v>562.4</v>
      </c>
      <c r="AF448" s="5">
        <v>799.2</v>
      </c>
      <c r="AG448" s="5">
        <v>66.600000000000009</v>
      </c>
      <c r="AH448" s="5">
        <v>59.2</v>
      </c>
      <c r="AI448" s="5">
        <v>140.6</v>
      </c>
      <c r="AJ448" s="5">
        <v>1028.6000000000001</v>
      </c>
      <c r="AK448">
        <v>1994</v>
      </c>
      <c r="AL448" t="s">
        <v>493</v>
      </c>
      <c r="AM448" s="1">
        <v>34472</v>
      </c>
      <c r="AN448">
        <v>208</v>
      </c>
      <c r="AO448">
        <v>240</v>
      </c>
      <c r="AP448" t="s">
        <v>499</v>
      </c>
    </row>
    <row r="449" spans="1:42" x14ac:dyDescent="0.35">
      <c r="A449" t="s">
        <v>599</v>
      </c>
      <c r="B449" t="s">
        <v>643</v>
      </c>
      <c r="C449" t="s">
        <v>511</v>
      </c>
      <c r="D449">
        <v>2019</v>
      </c>
      <c r="E449">
        <v>10</v>
      </c>
      <c r="F449">
        <v>1</v>
      </c>
      <c r="G449">
        <v>6</v>
      </c>
      <c r="H449">
        <f>Table1[[#This Row],[Games Before Injury]]*Table1[[#This Row],[Minutes per Game]]</f>
        <v>2460</v>
      </c>
      <c r="I449">
        <v>75</v>
      </c>
      <c r="J449">
        <f>Table1[[#This Row],[Minutes]]/Table1[[#This Row],[Games Played]]</f>
        <v>32.799999999999997</v>
      </c>
      <c r="K449">
        <v>0</v>
      </c>
      <c r="L449">
        <v>0</v>
      </c>
      <c r="M449" s="1">
        <v>43760</v>
      </c>
      <c r="N449" s="1">
        <v>44115</v>
      </c>
      <c r="O449">
        <v>1</v>
      </c>
      <c r="P449">
        <f>Table1[[#This Row],[Season Year]]-Table1[[#This Row],[Birth Year]]</f>
        <v>25</v>
      </c>
      <c r="Q449" t="s">
        <v>501</v>
      </c>
      <c r="R449" t="s">
        <v>501</v>
      </c>
      <c r="S449">
        <f>DATEDIF(Table1[[#This Row],[Date Occurred]],Table1[[#This Row],[Date Returned]],"d")</f>
        <v>0</v>
      </c>
      <c r="T449">
        <v>39</v>
      </c>
      <c r="U449" s="5">
        <v>1279.1999999999998</v>
      </c>
      <c r="V449" s="5">
        <v>245.7</v>
      </c>
      <c r="W449" s="5">
        <v>386.1</v>
      </c>
      <c r="X449" s="5">
        <v>0</v>
      </c>
      <c r="Y449" s="5">
        <v>0</v>
      </c>
      <c r="Z449" s="5">
        <v>54.599999999999994</v>
      </c>
      <c r="AA449" s="5">
        <v>105.30000000000001</v>
      </c>
      <c r="AB449" s="5">
        <v>62.400000000000006</v>
      </c>
      <c r="AC449" s="5">
        <v>101.4</v>
      </c>
      <c r="AD449" s="5">
        <v>167.7</v>
      </c>
      <c r="AE449" s="5">
        <v>370.5</v>
      </c>
      <c r="AF449" s="5">
        <v>538.20000000000005</v>
      </c>
      <c r="AG449" s="5">
        <v>46.8</v>
      </c>
      <c r="AH449" s="5">
        <v>31.200000000000003</v>
      </c>
      <c r="AI449" s="5">
        <v>70.2</v>
      </c>
      <c r="AJ449" s="5">
        <v>542.1</v>
      </c>
      <c r="AK449">
        <v>1994</v>
      </c>
      <c r="AL449" t="s">
        <v>493</v>
      </c>
      <c r="AM449" s="1">
        <v>34472</v>
      </c>
      <c r="AN449">
        <v>208</v>
      </c>
      <c r="AO449">
        <v>240</v>
      </c>
      <c r="AP449" t="s">
        <v>499</v>
      </c>
    </row>
    <row r="450" spans="1:42" x14ac:dyDescent="0.35">
      <c r="A450" t="s">
        <v>599</v>
      </c>
      <c r="B450" t="s">
        <v>643</v>
      </c>
      <c r="C450" t="s">
        <v>510</v>
      </c>
      <c r="D450">
        <v>2018</v>
      </c>
      <c r="E450">
        <v>9</v>
      </c>
      <c r="F450">
        <v>1</v>
      </c>
      <c r="G450">
        <v>5</v>
      </c>
      <c r="H450">
        <f>Table1[[#This Row],[Games Before Injury]]*Table1[[#This Row],[Minutes per Game]]</f>
        <v>2755.2000000000003</v>
      </c>
      <c r="I450">
        <v>82</v>
      </c>
      <c r="J450">
        <f>Table1[[#This Row],[Minutes]]/Table1[[#This Row],[Games Played]]</f>
        <v>33.6</v>
      </c>
      <c r="K450">
        <v>0</v>
      </c>
      <c r="L450">
        <v>0</v>
      </c>
      <c r="M450" s="1">
        <v>43389</v>
      </c>
      <c r="N450" s="1">
        <v>43629</v>
      </c>
      <c r="O450">
        <v>1</v>
      </c>
      <c r="P450">
        <f>Table1[[#This Row],[Season Year]]-Table1[[#This Row],[Birth Year]]</f>
        <v>24</v>
      </c>
      <c r="Q450" t="s">
        <v>501</v>
      </c>
      <c r="R450" t="s">
        <v>501</v>
      </c>
      <c r="S450">
        <f>DATEDIF(Table1[[#This Row],[Date Occurred]],Table1[[#This Row],[Date Returned]],"d")</f>
        <v>0</v>
      </c>
      <c r="T450">
        <v>67</v>
      </c>
      <c r="U450" s="5">
        <v>2251.2000000000003</v>
      </c>
      <c r="V450" s="5">
        <v>475.7</v>
      </c>
      <c r="W450" s="5">
        <v>730.30000000000007</v>
      </c>
      <c r="X450" s="5">
        <v>0</v>
      </c>
      <c r="Y450" s="5">
        <v>0</v>
      </c>
      <c r="Z450" s="5">
        <v>167.5</v>
      </c>
      <c r="AA450" s="5">
        <v>261.3</v>
      </c>
      <c r="AB450" s="5">
        <v>93.8</v>
      </c>
      <c r="AC450" s="5">
        <v>167.5</v>
      </c>
      <c r="AD450" s="5">
        <v>294.8</v>
      </c>
      <c r="AE450" s="5">
        <v>549.4</v>
      </c>
      <c r="AF450" s="5">
        <v>850.9</v>
      </c>
      <c r="AG450" s="5">
        <v>93.8</v>
      </c>
      <c r="AH450" s="5">
        <v>46.9</v>
      </c>
      <c r="AI450" s="5">
        <v>100.5</v>
      </c>
      <c r="AJ450" s="5">
        <v>1112.2</v>
      </c>
      <c r="AK450">
        <v>1994</v>
      </c>
      <c r="AL450" t="s">
        <v>493</v>
      </c>
      <c r="AM450" s="1">
        <v>34472</v>
      </c>
      <c r="AN450">
        <v>208</v>
      </c>
      <c r="AO450">
        <v>240</v>
      </c>
      <c r="AP450" t="s">
        <v>499</v>
      </c>
    </row>
    <row r="451" spans="1:42" x14ac:dyDescent="0.35">
      <c r="A451" t="s">
        <v>599</v>
      </c>
      <c r="B451" t="s">
        <v>643</v>
      </c>
      <c r="C451" t="s">
        <v>508</v>
      </c>
      <c r="D451">
        <v>2016</v>
      </c>
      <c r="E451">
        <v>7</v>
      </c>
      <c r="F451">
        <v>1</v>
      </c>
      <c r="G451">
        <v>3</v>
      </c>
      <c r="H451">
        <f>Table1[[#This Row],[Games Before Injury]]*Table1[[#This Row],[Minutes per Game]]</f>
        <v>1959.8</v>
      </c>
      <c r="I451">
        <v>82</v>
      </c>
      <c r="J451">
        <f>Table1[[#This Row],[Minutes]]/Table1[[#This Row],[Games Played]]</f>
        <v>23.9</v>
      </c>
      <c r="K451">
        <v>0</v>
      </c>
      <c r="L451">
        <v>0</v>
      </c>
      <c r="M451" s="1">
        <v>42668</v>
      </c>
      <c r="N451" s="1">
        <v>42898</v>
      </c>
      <c r="O451">
        <v>1</v>
      </c>
      <c r="P451">
        <f>Table1[[#This Row],[Season Year]]-Table1[[#This Row],[Birth Year]]</f>
        <v>22</v>
      </c>
      <c r="Q451" t="s">
        <v>501</v>
      </c>
      <c r="R451" t="s">
        <v>501</v>
      </c>
      <c r="S451">
        <f>DATEDIF(Table1[[#This Row],[Date Occurred]],Table1[[#This Row],[Date Returned]],"d")</f>
        <v>0</v>
      </c>
      <c r="T451">
        <v>65</v>
      </c>
      <c r="U451" s="5">
        <v>1553.5</v>
      </c>
      <c r="V451" s="5">
        <v>364</v>
      </c>
      <c r="W451" s="5">
        <v>565.5</v>
      </c>
      <c r="X451" s="5">
        <v>0</v>
      </c>
      <c r="Y451" s="5">
        <v>0</v>
      </c>
      <c r="Z451" s="5">
        <v>91</v>
      </c>
      <c r="AA451" s="5">
        <v>175.5</v>
      </c>
      <c r="AB451" s="5">
        <v>84.5</v>
      </c>
      <c r="AC451" s="5">
        <v>182</v>
      </c>
      <c r="AD451" s="5">
        <v>175.5</v>
      </c>
      <c r="AE451" s="5">
        <v>351</v>
      </c>
      <c r="AF451" s="5">
        <v>526.5</v>
      </c>
      <c r="AG451" s="5">
        <v>65</v>
      </c>
      <c r="AH451" s="5">
        <v>32.5</v>
      </c>
      <c r="AI451" s="5">
        <v>78</v>
      </c>
      <c r="AJ451" s="5">
        <v>819</v>
      </c>
      <c r="AK451">
        <v>1994</v>
      </c>
      <c r="AL451" t="s">
        <v>493</v>
      </c>
      <c r="AM451" s="1">
        <v>34472</v>
      </c>
      <c r="AN451">
        <v>208</v>
      </c>
      <c r="AO451">
        <v>240</v>
      </c>
      <c r="AP451" t="s">
        <v>499</v>
      </c>
    </row>
    <row r="452" spans="1:42" x14ac:dyDescent="0.35">
      <c r="A452" t="s">
        <v>600</v>
      </c>
      <c r="B452" t="s">
        <v>643</v>
      </c>
      <c r="C452" t="s">
        <v>507</v>
      </c>
      <c r="D452">
        <v>2015</v>
      </c>
      <c r="E452">
        <v>6</v>
      </c>
      <c r="F452">
        <v>1</v>
      </c>
      <c r="G452">
        <v>3</v>
      </c>
      <c r="H452">
        <f>Table1[[#This Row],[Games Before Injury]]*Table1[[#This Row],[Minutes per Game]]</f>
        <v>1992.6000000000001</v>
      </c>
      <c r="I452">
        <v>82</v>
      </c>
      <c r="J452">
        <f>Table1[[#This Row],[Minutes]]/Table1[[#This Row],[Games Played]]</f>
        <v>24.3</v>
      </c>
      <c r="K452">
        <v>0</v>
      </c>
      <c r="L452">
        <v>0</v>
      </c>
      <c r="M452" s="1">
        <v>42304</v>
      </c>
      <c r="N452" s="1">
        <v>42540</v>
      </c>
      <c r="O452">
        <v>1</v>
      </c>
      <c r="P452">
        <f>Table1[[#This Row],[Season Year]]-Table1[[#This Row],[Birth Year]]</f>
        <v>23</v>
      </c>
      <c r="Q452" t="s">
        <v>501</v>
      </c>
      <c r="R452" t="s">
        <v>501</v>
      </c>
      <c r="S452">
        <f>DATEDIF(Table1[[#This Row],[Date Occurred]],Table1[[#This Row],[Date Returned]],"d")</f>
        <v>0</v>
      </c>
      <c r="T452">
        <v>73</v>
      </c>
      <c r="U452" s="5">
        <v>1773.9</v>
      </c>
      <c r="V452" s="5">
        <v>233.60000000000002</v>
      </c>
      <c r="W452" s="5">
        <v>438</v>
      </c>
      <c r="X452" s="5">
        <v>0</v>
      </c>
      <c r="Y452" s="5">
        <v>7.3000000000000007</v>
      </c>
      <c r="Z452" s="5">
        <v>175.2</v>
      </c>
      <c r="AA452" s="5">
        <v>233.60000000000002</v>
      </c>
      <c r="AB452" s="5">
        <v>65.7</v>
      </c>
      <c r="AC452" s="5">
        <v>204.39999999999998</v>
      </c>
      <c r="AD452" s="5">
        <v>138.69999999999999</v>
      </c>
      <c r="AE452" s="5">
        <v>313.89999999999998</v>
      </c>
      <c r="AF452" s="5">
        <v>452.6</v>
      </c>
      <c r="AG452" s="5">
        <v>73</v>
      </c>
      <c r="AH452" s="5">
        <v>58.400000000000006</v>
      </c>
      <c r="AI452" s="5">
        <v>65.7</v>
      </c>
      <c r="AJ452" s="5">
        <v>635.09999999999991</v>
      </c>
      <c r="AK452">
        <v>1992</v>
      </c>
      <c r="AL452" t="s">
        <v>492</v>
      </c>
      <c r="AM452" s="1">
        <v>33882</v>
      </c>
      <c r="AN452">
        <v>211</v>
      </c>
      <c r="AO452">
        <v>240</v>
      </c>
      <c r="AP452" t="s">
        <v>499</v>
      </c>
    </row>
    <row r="453" spans="1:42" x14ac:dyDescent="0.35">
      <c r="A453" t="s">
        <v>600</v>
      </c>
      <c r="B453" t="s">
        <v>643</v>
      </c>
      <c r="C453" t="s">
        <v>509</v>
      </c>
      <c r="D453">
        <v>2017</v>
      </c>
      <c r="E453">
        <v>8</v>
      </c>
      <c r="F453">
        <v>1</v>
      </c>
      <c r="G453">
        <v>5</v>
      </c>
      <c r="H453">
        <f>Table1[[#This Row],[Games Before Injury]]*Table1[[#This Row],[Minutes per Game]]</f>
        <v>1558</v>
      </c>
      <c r="I453">
        <v>82</v>
      </c>
      <c r="J453">
        <f>Table1[[#This Row],[Minutes]]/Table1[[#This Row],[Games Played]]</f>
        <v>19</v>
      </c>
      <c r="K453">
        <v>0</v>
      </c>
      <c r="L453">
        <v>0</v>
      </c>
      <c r="M453" s="1">
        <v>43030</v>
      </c>
      <c r="N453" s="1">
        <v>43259</v>
      </c>
      <c r="O453">
        <v>2</v>
      </c>
      <c r="P453">
        <f>Table1[[#This Row],[Season Year]]-Table1[[#This Row],[Birth Year]]</f>
        <v>25</v>
      </c>
      <c r="Q453" t="s">
        <v>501</v>
      </c>
      <c r="R453" t="s">
        <v>501</v>
      </c>
      <c r="S453">
        <f>DATEDIF(Table1[[#This Row],[Date Occurred]],Table1[[#This Row],[Date Returned]],"d")</f>
        <v>0</v>
      </c>
      <c r="T453">
        <v>33</v>
      </c>
      <c r="U453" s="5">
        <v>627</v>
      </c>
      <c r="V453" s="5">
        <v>85.8</v>
      </c>
      <c r="W453" s="5">
        <v>155.1</v>
      </c>
      <c r="X453" s="5">
        <v>3.3000000000000003</v>
      </c>
      <c r="Y453" s="5">
        <v>3.3000000000000003</v>
      </c>
      <c r="Z453" s="5">
        <v>59.4</v>
      </c>
      <c r="AA453" s="5">
        <v>85.8</v>
      </c>
      <c r="AB453" s="5">
        <v>33</v>
      </c>
      <c r="AC453" s="5">
        <v>82.5</v>
      </c>
      <c r="AD453" s="5">
        <v>66</v>
      </c>
      <c r="AE453" s="5">
        <v>108.89999999999999</v>
      </c>
      <c r="AF453" s="5">
        <v>178.20000000000002</v>
      </c>
      <c r="AG453" s="5">
        <v>29.7</v>
      </c>
      <c r="AH453" s="5">
        <v>13.200000000000001</v>
      </c>
      <c r="AI453" s="5">
        <v>19.8</v>
      </c>
      <c r="AJ453" s="5">
        <v>234.29999999999998</v>
      </c>
      <c r="AK453">
        <v>1992</v>
      </c>
      <c r="AL453" t="s">
        <v>492</v>
      </c>
      <c r="AM453" s="1">
        <v>33882</v>
      </c>
      <c r="AN453">
        <v>211</v>
      </c>
      <c r="AO453">
        <v>240</v>
      </c>
      <c r="AP453" t="s">
        <v>499</v>
      </c>
    </row>
    <row r="454" spans="1:42" x14ac:dyDescent="0.35">
      <c r="A454" t="s">
        <v>600</v>
      </c>
      <c r="B454" t="s">
        <v>643</v>
      </c>
      <c r="C454" t="s">
        <v>510</v>
      </c>
      <c r="D454">
        <v>2018</v>
      </c>
      <c r="E454">
        <v>9</v>
      </c>
      <c r="F454">
        <v>1</v>
      </c>
      <c r="G454">
        <v>6</v>
      </c>
      <c r="H454">
        <f>Table1[[#This Row],[Games Before Injury]]*Table1[[#This Row],[Minutes per Game]]</f>
        <v>2082.7999999999997</v>
      </c>
      <c r="I454">
        <v>82</v>
      </c>
      <c r="J454">
        <f>Table1[[#This Row],[Minutes]]/Table1[[#This Row],[Games Played]]</f>
        <v>25.4</v>
      </c>
      <c r="K454">
        <v>0</v>
      </c>
      <c r="L454">
        <v>0</v>
      </c>
      <c r="M454" s="1">
        <v>43389</v>
      </c>
      <c r="N454" s="1">
        <v>43629</v>
      </c>
      <c r="O454">
        <v>2</v>
      </c>
      <c r="P454">
        <f>Table1[[#This Row],[Season Year]]-Table1[[#This Row],[Birth Year]]</f>
        <v>26</v>
      </c>
      <c r="Q454" t="s">
        <v>501</v>
      </c>
      <c r="R454" t="s">
        <v>501</v>
      </c>
      <c r="S454">
        <f>DATEDIF(Table1[[#This Row],[Date Occurred]],Table1[[#This Row],[Date Returned]],"d")</f>
        <v>0</v>
      </c>
      <c r="T454">
        <v>49</v>
      </c>
      <c r="U454" s="5">
        <v>1244.5999999999999</v>
      </c>
      <c r="V454" s="5">
        <v>191.1</v>
      </c>
      <c r="W454" s="5">
        <v>343</v>
      </c>
      <c r="X454" s="5">
        <v>4.9000000000000004</v>
      </c>
      <c r="Y454" s="5">
        <v>19.600000000000001</v>
      </c>
      <c r="Z454" s="5">
        <v>112.69999999999999</v>
      </c>
      <c r="AA454" s="5">
        <v>142.1</v>
      </c>
      <c r="AB454" s="5">
        <v>63.7</v>
      </c>
      <c r="AC454" s="5">
        <v>161.69999999999999</v>
      </c>
      <c r="AD454" s="5">
        <v>107.80000000000001</v>
      </c>
      <c r="AE454" s="5">
        <v>225.39999999999998</v>
      </c>
      <c r="AF454" s="5">
        <v>333.2</v>
      </c>
      <c r="AG454" s="5">
        <v>102.9</v>
      </c>
      <c r="AH454" s="5">
        <v>39.200000000000003</v>
      </c>
      <c r="AI454" s="5">
        <v>39.200000000000003</v>
      </c>
      <c r="AJ454" s="5">
        <v>494.9</v>
      </c>
      <c r="AK454">
        <v>1992</v>
      </c>
      <c r="AL454" t="s">
        <v>492</v>
      </c>
      <c r="AM454" s="1">
        <v>33882</v>
      </c>
      <c r="AN454">
        <v>211</v>
      </c>
      <c r="AO454">
        <v>240</v>
      </c>
      <c r="AP454" t="s">
        <v>499</v>
      </c>
    </row>
    <row r="455" spans="1:42" x14ac:dyDescent="0.35">
      <c r="A455" t="s">
        <v>600</v>
      </c>
      <c r="B455" t="s">
        <v>643</v>
      </c>
      <c r="C455" t="s">
        <v>511</v>
      </c>
      <c r="D455">
        <v>2019</v>
      </c>
      <c r="E455">
        <v>10</v>
      </c>
      <c r="F455">
        <v>1</v>
      </c>
      <c r="G455">
        <v>7</v>
      </c>
      <c r="H455">
        <f>Table1[[#This Row],[Games Before Injury]]*Table1[[#This Row],[Minutes per Game]]</f>
        <v>1732.5</v>
      </c>
      <c r="I455">
        <v>75</v>
      </c>
      <c r="J455">
        <f>Table1[[#This Row],[Minutes]]/Table1[[#This Row],[Games Played]]</f>
        <v>23.1</v>
      </c>
      <c r="K455">
        <v>0</v>
      </c>
      <c r="L455">
        <v>0</v>
      </c>
      <c r="M455" s="1">
        <v>43760</v>
      </c>
      <c r="N455" s="1">
        <v>44115</v>
      </c>
      <c r="O455">
        <v>3</v>
      </c>
      <c r="P455">
        <f>Table1[[#This Row],[Season Year]]-Table1[[#This Row],[Birth Year]]</f>
        <v>27</v>
      </c>
      <c r="Q455" t="s">
        <v>501</v>
      </c>
      <c r="R455" t="s">
        <v>501</v>
      </c>
      <c r="S455">
        <f>DATEDIF(Table1[[#This Row],[Date Occurred]],Table1[[#This Row],[Date Returned]],"d")</f>
        <v>0</v>
      </c>
      <c r="T455">
        <v>58</v>
      </c>
      <c r="U455" s="5">
        <v>1339.8000000000002</v>
      </c>
      <c r="V455" s="5">
        <v>249.39999999999998</v>
      </c>
      <c r="W455" s="5">
        <v>481.40000000000003</v>
      </c>
      <c r="X455" s="5">
        <v>17.399999999999999</v>
      </c>
      <c r="Y455" s="5">
        <v>75.400000000000006</v>
      </c>
      <c r="Z455" s="5">
        <v>121.80000000000001</v>
      </c>
      <c r="AA455" s="5">
        <v>179.8</v>
      </c>
      <c r="AB455" s="5">
        <v>75.400000000000006</v>
      </c>
      <c r="AC455" s="5">
        <v>139.19999999999999</v>
      </c>
      <c r="AD455" s="5">
        <v>162.39999999999998</v>
      </c>
      <c r="AE455" s="5">
        <v>249.39999999999998</v>
      </c>
      <c r="AF455" s="5">
        <v>411.79999999999995</v>
      </c>
      <c r="AG455" s="5">
        <v>87</v>
      </c>
      <c r="AH455" s="5">
        <v>40.599999999999994</v>
      </c>
      <c r="AI455" s="5">
        <v>23.200000000000003</v>
      </c>
      <c r="AJ455" s="5">
        <v>643.79999999999995</v>
      </c>
      <c r="AK455">
        <v>1992</v>
      </c>
      <c r="AL455" t="s">
        <v>492</v>
      </c>
      <c r="AM455" s="1">
        <v>33882</v>
      </c>
      <c r="AN455">
        <v>211</v>
      </c>
      <c r="AO455">
        <v>240</v>
      </c>
      <c r="AP455" t="s">
        <v>499</v>
      </c>
    </row>
    <row r="456" spans="1:42" x14ac:dyDescent="0.35">
      <c r="A456" t="s">
        <v>600</v>
      </c>
      <c r="B456" t="s">
        <v>643</v>
      </c>
      <c r="C456" t="s">
        <v>506</v>
      </c>
      <c r="D456">
        <v>2014</v>
      </c>
      <c r="E456">
        <v>5</v>
      </c>
      <c r="F456">
        <v>1</v>
      </c>
      <c r="G456">
        <v>2</v>
      </c>
      <c r="H456">
        <f>Table1[[#This Row],[Games Before Injury]]*Table1[[#This Row],[Minutes per Game]]</f>
        <v>1968</v>
      </c>
      <c r="I456">
        <v>82</v>
      </c>
      <c r="J456">
        <f>Table1[[#This Row],[Minutes]]/Table1[[#This Row],[Games Played]]</f>
        <v>24</v>
      </c>
      <c r="K456">
        <v>0</v>
      </c>
      <c r="L456">
        <v>0</v>
      </c>
      <c r="M456" s="1">
        <v>41940</v>
      </c>
      <c r="N456" s="1">
        <v>42171</v>
      </c>
      <c r="O456">
        <v>3</v>
      </c>
      <c r="P456">
        <f>Table1[[#This Row],[Season Year]]-Table1[[#This Row],[Birth Year]]</f>
        <v>22</v>
      </c>
      <c r="Q456" t="s">
        <v>501</v>
      </c>
      <c r="R456" t="s">
        <v>501</v>
      </c>
      <c r="S456">
        <f>DATEDIF(Table1[[#This Row],[Date Occurred]],Table1[[#This Row],[Date Returned]],"d")</f>
        <v>0</v>
      </c>
      <c r="T456">
        <v>62</v>
      </c>
      <c r="U456" s="5">
        <v>1488</v>
      </c>
      <c r="V456" s="5">
        <v>173.6</v>
      </c>
      <c r="W456" s="5">
        <v>372</v>
      </c>
      <c r="X456" s="5">
        <v>0</v>
      </c>
      <c r="Y456" s="5">
        <v>0</v>
      </c>
      <c r="Z456" s="5">
        <v>124</v>
      </c>
      <c r="AA456" s="5">
        <v>161.20000000000002</v>
      </c>
      <c r="AB456" s="5">
        <v>62</v>
      </c>
      <c r="AC456" s="5">
        <v>155</v>
      </c>
      <c r="AD456" s="5">
        <v>99.2</v>
      </c>
      <c r="AE456" s="5">
        <v>266.59999999999997</v>
      </c>
      <c r="AF456" s="5">
        <v>359.59999999999997</v>
      </c>
      <c r="AG456" s="5">
        <v>99.2</v>
      </c>
      <c r="AH456" s="5">
        <v>31</v>
      </c>
      <c r="AI456" s="5">
        <v>49.6</v>
      </c>
      <c r="AJ456" s="5">
        <v>471.2</v>
      </c>
      <c r="AK456">
        <v>1992</v>
      </c>
      <c r="AL456" t="s">
        <v>492</v>
      </c>
      <c r="AM456" s="1">
        <v>33882</v>
      </c>
      <c r="AN456">
        <v>211</v>
      </c>
      <c r="AO456">
        <v>240</v>
      </c>
      <c r="AP456" t="s">
        <v>499</v>
      </c>
    </row>
    <row r="457" spans="1:42" x14ac:dyDescent="0.35">
      <c r="A457" t="s">
        <v>600</v>
      </c>
      <c r="B457" t="s">
        <v>643</v>
      </c>
      <c r="C457" t="s">
        <v>508</v>
      </c>
      <c r="D457">
        <v>2016</v>
      </c>
      <c r="E457">
        <v>7</v>
      </c>
      <c r="F457">
        <v>1</v>
      </c>
      <c r="G457">
        <v>4</v>
      </c>
      <c r="H457">
        <f>Table1[[#This Row],[Games Before Injury]]*Table1[[#This Row],[Minutes per Game]]</f>
        <v>2279.6</v>
      </c>
      <c r="I457">
        <v>82</v>
      </c>
      <c r="J457">
        <f>Table1[[#This Row],[Minutes]]/Table1[[#This Row],[Games Played]]</f>
        <v>27.8</v>
      </c>
      <c r="K457">
        <v>0</v>
      </c>
      <c r="L457">
        <v>0</v>
      </c>
      <c r="M457" s="1">
        <v>42668</v>
      </c>
      <c r="N457" s="1">
        <v>42898</v>
      </c>
      <c r="O457">
        <v>5</v>
      </c>
      <c r="P457">
        <f>Table1[[#This Row],[Season Year]]-Table1[[#This Row],[Birth Year]]</f>
        <v>24</v>
      </c>
      <c r="Q457" t="s">
        <v>501</v>
      </c>
      <c r="R457" t="s">
        <v>501</v>
      </c>
      <c r="S457">
        <f>DATEDIF(Table1[[#This Row],[Date Occurred]],Table1[[#This Row],[Date Returned]],"d")</f>
        <v>0</v>
      </c>
      <c r="T457">
        <v>62</v>
      </c>
      <c r="U457" s="5">
        <v>1723.6000000000001</v>
      </c>
      <c r="V457" s="5">
        <v>254.2</v>
      </c>
      <c r="W457" s="5">
        <v>440.2</v>
      </c>
      <c r="X457" s="5">
        <v>0</v>
      </c>
      <c r="Y457" s="5">
        <v>0</v>
      </c>
      <c r="Z457" s="5">
        <v>130.20000000000002</v>
      </c>
      <c r="AA457" s="5">
        <v>198.4</v>
      </c>
      <c r="AB457" s="5">
        <v>62</v>
      </c>
      <c r="AC457" s="5">
        <v>186</v>
      </c>
      <c r="AD457" s="5">
        <v>136.4</v>
      </c>
      <c r="AE457" s="5">
        <v>272.8</v>
      </c>
      <c r="AF457" s="5">
        <v>403</v>
      </c>
      <c r="AG457" s="5">
        <v>99.2</v>
      </c>
      <c r="AH457" s="5">
        <v>62</v>
      </c>
      <c r="AI457" s="5">
        <v>55.800000000000004</v>
      </c>
      <c r="AJ457" s="5">
        <v>638.6</v>
      </c>
      <c r="AK457">
        <v>1992</v>
      </c>
      <c r="AL457" t="s">
        <v>492</v>
      </c>
      <c r="AM457" s="1">
        <v>33882</v>
      </c>
      <c r="AN457">
        <v>211</v>
      </c>
      <c r="AO457">
        <v>240</v>
      </c>
      <c r="AP457" t="s">
        <v>499</v>
      </c>
    </row>
    <row r="458" spans="1:42" x14ac:dyDescent="0.35">
      <c r="A458" t="s">
        <v>600</v>
      </c>
      <c r="B458" t="s">
        <v>643</v>
      </c>
      <c r="C458" t="s">
        <v>505</v>
      </c>
      <c r="D458">
        <v>2013</v>
      </c>
      <c r="E458">
        <v>4</v>
      </c>
      <c r="F458">
        <v>1</v>
      </c>
      <c r="G458">
        <v>1</v>
      </c>
      <c r="H458">
        <f>Table1[[#This Row],[Games Before Injury]]*Table1[[#This Row],[Minutes per Game]]</f>
        <v>1418.6000000000001</v>
      </c>
      <c r="I458">
        <v>82</v>
      </c>
      <c r="J458">
        <f>Table1[[#This Row],[Minutes]]/Table1[[#This Row],[Games Played]]</f>
        <v>17.3</v>
      </c>
      <c r="K458">
        <v>0</v>
      </c>
      <c r="L458">
        <v>0</v>
      </c>
      <c r="M458" s="1">
        <v>41576</v>
      </c>
      <c r="N458" s="1">
        <v>41805</v>
      </c>
      <c r="O458">
        <v>3</v>
      </c>
      <c r="P458">
        <f>Table1[[#This Row],[Season Year]]-Table1[[#This Row],[Birth Year]]</f>
        <v>21</v>
      </c>
      <c r="Q458" t="s">
        <v>501</v>
      </c>
      <c r="R458" t="s">
        <v>501</v>
      </c>
      <c r="S458">
        <f>DATEDIF(Table1[[#This Row],[Date Occurred]],Table1[[#This Row],[Date Returned]],"d")</f>
        <v>0</v>
      </c>
      <c r="T458">
        <v>82</v>
      </c>
      <c r="U458" s="5">
        <v>1418.6000000000001</v>
      </c>
      <c r="V458" s="5">
        <v>172.20000000000002</v>
      </c>
      <c r="W458" s="5">
        <v>401.8</v>
      </c>
      <c r="X458" s="5">
        <v>0</v>
      </c>
      <c r="Y458" s="5">
        <v>0</v>
      </c>
      <c r="Z458" s="5">
        <v>147.6</v>
      </c>
      <c r="AA458" s="5">
        <v>196.79999999999998</v>
      </c>
      <c r="AB458" s="5">
        <v>90.2</v>
      </c>
      <c r="AC458" s="5">
        <v>172.20000000000002</v>
      </c>
      <c r="AD458" s="5">
        <v>114.8</v>
      </c>
      <c r="AE458" s="5">
        <v>237.79999999999998</v>
      </c>
      <c r="AF458" s="5">
        <v>352.59999999999997</v>
      </c>
      <c r="AG458" s="5">
        <v>90.2</v>
      </c>
      <c r="AH458" s="5">
        <v>41</v>
      </c>
      <c r="AI458" s="5">
        <v>41</v>
      </c>
      <c r="AJ458" s="5">
        <v>492</v>
      </c>
      <c r="AK458">
        <v>1992</v>
      </c>
      <c r="AL458" t="s">
        <v>492</v>
      </c>
      <c r="AM458" s="1">
        <v>33882</v>
      </c>
      <c r="AN458">
        <v>211</v>
      </c>
      <c r="AO458">
        <v>240</v>
      </c>
      <c r="AP458" t="s">
        <v>499</v>
      </c>
    </row>
    <row r="459" spans="1:42" x14ac:dyDescent="0.35">
      <c r="A459" t="s">
        <v>514</v>
      </c>
      <c r="B459" t="s">
        <v>643</v>
      </c>
      <c r="C459" t="s">
        <v>507</v>
      </c>
      <c r="D459">
        <v>2015</v>
      </c>
      <c r="E459">
        <v>6</v>
      </c>
      <c r="F459">
        <v>1</v>
      </c>
      <c r="G459">
        <v>5</v>
      </c>
      <c r="H459">
        <f>Table1[[#This Row],[Games Before Injury]]*Table1[[#This Row],[Minutes per Game]]</f>
        <v>1090.6000000000001</v>
      </c>
      <c r="I459">
        <v>82</v>
      </c>
      <c r="J459">
        <f>Table1[[#This Row],[Minutes]]/Table1[[#This Row],[Games Played]]</f>
        <v>13.3</v>
      </c>
      <c r="K459">
        <v>0</v>
      </c>
      <c r="L459">
        <v>0</v>
      </c>
      <c r="M459" s="1">
        <v>42304</v>
      </c>
      <c r="N459" s="1">
        <v>42540</v>
      </c>
      <c r="O459">
        <v>2</v>
      </c>
      <c r="P459">
        <f>Table1[[#This Row],[Season Year]]-Table1[[#This Row],[Birth Year]]</f>
        <v>27</v>
      </c>
      <c r="Q459" t="s">
        <v>501</v>
      </c>
      <c r="R459" t="s">
        <v>501</v>
      </c>
      <c r="S459">
        <f>DATEDIF(Table1[[#This Row],[Date Occurred]],Table1[[#This Row],[Date Returned]],"d")</f>
        <v>0</v>
      </c>
      <c r="T459">
        <v>60</v>
      </c>
      <c r="U459" s="5">
        <v>798</v>
      </c>
      <c r="V459" s="5">
        <v>132</v>
      </c>
      <c r="W459" s="5">
        <v>228</v>
      </c>
      <c r="X459" s="5">
        <v>0</v>
      </c>
      <c r="Y459" s="5">
        <v>0</v>
      </c>
      <c r="Z459" s="5">
        <v>60</v>
      </c>
      <c r="AA459" s="5">
        <v>84</v>
      </c>
      <c r="AB459" s="5">
        <v>66</v>
      </c>
      <c r="AC459" s="5">
        <v>138</v>
      </c>
      <c r="AD459" s="5">
        <v>84</v>
      </c>
      <c r="AE459" s="5">
        <v>204</v>
      </c>
      <c r="AF459" s="5">
        <v>288</v>
      </c>
      <c r="AG459" s="5">
        <v>48</v>
      </c>
      <c r="AH459" s="5">
        <v>48</v>
      </c>
      <c r="AI459" s="5">
        <v>66</v>
      </c>
      <c r="AJ459" s="5">
        <v>330</v>
      </c>
      <c r="AK459">
        <v>1988</v>
      </c>
      <c r="AL459" t="s">
        <v>492</v>
      </c>
      <c r="AM459" s="1">
        <v>32447</v>
      </c>
      <c r="AN459">
        <v>211</v>
      </c>
      <c r="AO459">
        <v>250</v>
      </c>
      <c r="AP459" t="s">
        <v>499</v>
      </c>
    </row>
    <row r="460" spans="1:42" x14ac:dyDescent="0.35">
      <c r="A460" t="s">
        <v>514</v>
      </c>
      <c r="B460" t="s">
        <v>643</v>
      </c>
      <c r="C460" t="s">
        <v>506</v>
      </c>
      <c r="D460">
        <v>2014</v>
      </c>
      <c r="E460">
        <v>5</v>
      </c>
      <c r="F460">
        <v>1</v>
      </c>
      <c r="G460">
        <v>4</v>
      </c>
      <c r="H460">
        <f>Table1[[#This Row],[Games Before Injury]]*Table1[[#This Row],[Minutes per Game]]</f>
        <v>1312</v>
      </c>
      <c r="I460">
        <v>82</v>
      </c>
      <c r="J460">
        <f>Table1[[#This Row],[Minutes]]/Table1[[#This Row],[Games Played]]</f>
        <v>16</v>
      </c>
      <c r="K460">
        <v>0</v>
      </c>
      <c r="L460">
        <v>0</v>
      </c>
      <c r="M460" s="1">
        <v>41940</v>
      </c>
      <c r="N460" s="1">
        <v>42171</v>
      </c>
      <c r="O460">
        <v>1</v>
      </c>
      <c r="P460">
        <f>Table1[[#This Row],[Season Year]]-Table1[[#This Row],[Birth Year]]</f>
        <v>26</v>
      </c>
      <c r="Q460" t="s">
        <v>501</v>
      </c>
      <c r="R460" t="s">
        <v>501</v>
      </c>
      <c r="S460">
        <f>DATEDIF(Table1[[#This Row],[Date Occurred]],Table1[[#This Row],[Date Returned]],"d")</f>
        <v>0</v>
      </c>
      <c r="T460">
        <v>61</v>
      </c>
      <c r="U460" s="5">
        <v>976</v>
      </c>
      <c r="V460" s="5">
        <v>146.4</v>
      </c>
      <c r="W460" s="5">
        <v>298.90000000000003</v>
      </c>
      <c r="X460" s="5">
        <v>0</v>
      </c>
      <c r="Y460" s="5">
        <v>0</v>
      </c>
      <c r="Z460" s="5">
        <v>48.800000000000004</v>
      </c>
      <c r="AA460" s="5">
        <v>61</v>
      </c>
      <c r="AB460" s="5">
        <v>61</v>
      </c>
      <c r="AC460" s="5">
        <v>122</v>
      </c>
      <c r="AD460" s="5">
        <v>103.7</v>
      </c>
      <c r="AE460" s="5">
        <v>237.9</v>
      </c>
      <c r="AF460" s="5">
        <v>335.5</v>
      </c>
      <c r="AG460" s="5">
        <v>73.2</v>
      </c>
      <c r="AH460" s="5">
        <v>36.6</v>
      </c>
      <c r="AI460" s="5">
        <v>67.100000000000009</v>
      </c>
      <c r="AJ460" s="5">
        <v>335.5</v>
      </c>
      <c r="AK460">
        <v>1988</v>
      </c>
      <c r="AL460" t="s">
        <v>492</v>
      </c>
      <c r="AM460" s="1">
        <v>32447</v>
      </c>
      <c r="AN460">
        <v>211</v>
      </c>
      <c r="AO460">
        <v>250</v>
      </c>
      <c r="AP460" t="s">
        <v>499</v>
      </c>
    </row>
    <row r="461" spans="1:42" x14ac:dyDescent="0.35">
      <c r="A461" t="s">
        <v>514</v>
      </c>
      <c r="B461" t="s">
        <v>643</v>
      </c>
      <c r="C461" t="s">
        <v>503</v>
      </c>
      <c r="D461">
        <v>2011</v>
      </c>
      <c r="E461">
        <v>2</v>
      </c>
      <c r="F461">
        <v>1</v>
      </c>
      <c r="G461">
        <v>1</v>
      </c>
      <c r="H461">
        <f>Table1[[#This Row],[Games Before Injury]]*Table1[[#This Row],[Minutes per Game]]</f>
        <v>442.20000000000005</v>
      </c>
      <c r="I461">
        <f>66</f>
        <v>66</v>
      </c>
      <c r="J461" s="4">
        <f>Table1[[#This Row],[Minutes]]/Table1[[#This Row],[Games Played]]</f>
        <v>6.7000000000000011</v>
      </c>
      <c r="K461">
        <v>0</v>
      </c>
      <c r="L461">
        <v>0</v>
      </c>
      <c r="M461" s="1">
        <v>40902</v>
      </c>
      <c r="N461" s="1">
        <v>41081</v>
      </c>
      <c r="O461">
        <v>1</v>
      </c>
      <c r="P461">
        <f>Table1[[#This Row],[Season Year]]-Table1[[#This Row],[Birth Year]]</f>
        <v>23</v>
      </c>
      <c r="Q461" t="s">
        <v>501</v>
      </c>
      <c r="R461" t="s">
        <v>501</v>
      </c>
      <c r="S461">
        <f>DATEDIF(Table1[[#This Row],[Date Occurred]],Table1[[#This Row],[Date Returned]],"d")</f>
        <v>0</v>
      </c>
      <c r="T461">
        <v>26</v>
      </c>
      <c r="U461" s="5">
        <v>174.20000000000002</v>
      </c>
      <c r="V461" s="5">
        <v>20.8</v>
      </c>
      <c r="W461" s="5">
        <v>41.6</v>
      </c>
      <c r="X461" s="5">
        <v>0</v>
      </c>
      <c r="Y461" s="5">
        <v>0</v>
      </c>
      <c r="Z461" s="5">
        <v>13</v>
      </c>
      <c r="AA461" s="5">
        <v>13</v>
      </c>
      <c r="AB461" s="5">
        <v>7.8</v>
      </c>
      <c r="AC461" s="5">
        <v>20.8</v>
      </c>
      <c r="AD461" s="5">
        <v>13</v>
      </c>
      <c r="AE461" s="5">
        <v>33.800000000000004</v>
      </c>
      <c r="AF461" s="5">
        <v>46.800000000000004</v>
      </c>
      <c r="AG461" s="5">
        <v>2.6</v>
      </c>
      <c r="AH461" s="5">
        <v>7.8</v>
      </c>
      <c r="AI461" s="5">
        <v>15.6</v>
      </c>
      <c r="AJ461" s="5">
        <v>57.2</v>
      </c>
      <c r="AK461">
        <v>1988</v>
      </c>
      <c r="AL461" t="s">
        <v>492</v>
      </c>
      <c r="AM461" s="1">
        <v>32447</v>
      </c>
      <c r="AN461">
        <v>211</v>
      </c>
      <c r="AO461">
        <v>250</v>
      </c>
      <c r="AP461" t="s">
        <v>499</v>
      </c>
    </row>
    <row r="462" spans="1:42" x14ac:dyDescent="0.35">
      <c r="A462" t="s">
        <v>514</v>
      </c>
      <c r="B462" t="s">
        <v>643</v>
      </c>
      <c r="C462" t="s">
        <v>504</v>
      </c>
      <c r="D462">
        <v>2012</v>
      </c>
      <c r="E462">
        <v>3</v>
      </c>
      <c r="F462">
        <v>1</v>
      </c>
      <c r="G462">
        <v>2</v>
      </c>
      <c r="H462">
        <f>Table1[[#This Row],[Games Before Injury]]*Table1[[#This Row],[Minutes per Game]]</f>
        <v>705.19999999999993</v>
      </c>
      <c r="I462">
        <v>82</v>
      </c>
      <c r="J462">
        <f>Table1[[#This Row],[Minutes]]/Table1[[#This Row],[Games Played]]</f>
        <v>8.6</v>
      </c>
      <c r="K462">
        <v>0</v>
      </c>
      <c r="L462">
        <v>0</v>
      </c>
      <c r="M462" s="1">
        <v>41212</v>
      </c>
      <c r="N462" s="1">
        <v>41445</v>
      </c>
      <c r="O462">
        <v>2</v>
      </c>
      <c r="P462">
        <f>Table1[[#This Row],[Season Year]]-Table1[[#This Row],[Birth Year]]</f>
        <v>24</v>
      </c>
      <c r="Q462" t="s">
        <v>501</v>
      </c>
      <c r="R462" t="s">
        <v>501</v>
      </c>
      <c r="S462">
        <f>DATEDIF(Table1[[#This Row],[Date Occurred]],Table1[[#This Row],[Date Returned]],"d")</f>
        <v>0</v>
      </c>
      <c r="T462">
        <v>45</v>
      </c>
      <c r="U462" s="5">
        <v>387</v>
      </c>
      <c r="V462" s="5">
        <f>576/Table1[[#This Row],[Games Played]]</f>
        <v>12.8</v>
      </c>
      <c r="W462" s="5">
        <v>81</v>
      </c>
      <c r="X462" s="5">
        <v>0</v>
      </c>
      <c r="Y462" s="5">
        <v>0</v>
      </c>
      <c r="Z462" s="5">
        <v>13.5</v>
      </c>
      <c r="AA462" s="5">
        <v>18</v>
      </c>
      <c r="AB462" s="5">
        <v>22.5</v>
      </c>
      <c r="AC462" s="5">
        <v>58.5</v>
      </c>
      <c r="AD462" s="5">
        <v>31.499999999999996</v>
      </c>
      <c r="AE462" s="5">
        <v>90</v>
      </c>
      <c r="AF462" s="5">
        <v>121.50000000000001</v>
      </c>
      <c r="AG462" s="5">
        <v>9</v>
      </c>
      <c r="AH462" s="5">
        <v>4.5</v>
      </c>
      <c r="AI462" s="5">
        <v>22.5</v>
      </c>
      <c r="AJ462" s="5">
        <v>99.000000000000014</v>
      </c>
      <c r="AK462">
        <v>1988</v>
      </c>
      <c r="AL462" t="s">
        <v>492</v>
      </c>
      <c r="AM462" s="1">
        <v>32447</v>
      </c>
      <c r="AN462">
        <v>211</v>
      </c>
      <c r="AO462">
        <v>250</v>
      </c>
      <c r="AP462" t="s">
        <v>499</v>
      </c>
    </row>
    <row r="463" spans="1:42" x14ac:dyDescent="0.35">
      <c r="A463" t="s">
        <v>514</v>
      </c>
      <c r="B463" t="s">
        <v>643</v>
      </c>
      <c r="C463" t="s">
        <v>508</v>
      </c>
      <c r="D463">
        <v>2016</v>
      </c>
      <c r="E463">
        <v>7</v>
      </c>
      <c r="F463">
        <v>1</v>
      </c>
      <c r="G463">
        <v>6</v>
      </c>
      <c r="H463">
        <f>Table1[[#This Row],[Games Before Injury]]*Table1[[#This Row],[Minutes per Game]]</f>
        <v>705.19999999999993</v>
      </c>
      <c r="I463">
        <v>82</v>
      </c>
      <c r="J463">
        <f>Table1[[#This Row],[Minutes]]/Table1[[#This Row],[Games Played]]</f>
        <v>8.6</v>
      </c>
      <c r="K463">
        <v>0</v>
      </c>
      <c r="L463">
        <v>0</v>
      </c>
      <c r="M463" s="1">
        <v>42668</v>
      </c>
      <c r="N463" s="1">
        <v>42898</v>
      </c>
      <c r="O463">
        <v>2</v>
      </c>
      <c r="P463">
        <f>Table1[[#This Row],[Season Year]]-Table1[[#This Row],[Birth Year]]</f>
        <v>28</v>
      </c>
      <c r="Q463" t="s">
        <v>501</v>
      </c>
      <c r="R463" t="s">
        <v>501</v>
      </c>
      <c r="S463">
        <f>DATEDIF(Table1[[#This Row],[Date Occurred]],Table1[[#This Row],[Date Returned]],"d")</f>
        <v>0</v>
      </c>
      <c r="T463">
        <v>62</v>
      </c>
      <c r="U463" s="5">
        <v>533.19999999999993</v>
      </c>
      <c r="V463" s="5">
        <v>43.4</v>
      </c>
      <c r="W463" s="5">
        <v>86.8</v>
      </c>
      <c r="X463" s="5">
        <v>0</v>
      </c>
      <c r="Y463" s="5">
        <v>0</v>
      </c>
      <c r="Z463" s="5">
        <v>12.4</v>
      </c>
      <c r="AA463" s="5">
        <v>24.8</v>
      </c>
      <c r="AB463" s="5">
        <v>18.599999999999998</v>
      </c>
      <c r="AC463" s="5">
        <v>86.8</v>
      </c>
      <c r="AD463" s="5">
        <v>49.6</v>
      </c>
      <c r="AE463" s="5">
        <v>105.39999999999999</v>
      </c>
      <c r="AF463" s="5">
        <v>155</v>
      </c>
      <c r="AG463" s="5">
        <v>24.8</v>
      </c>
      <c r="AH463" s="5">
        <v>24.8</v>
      </c>
      <c r="AI463" s="5">
        <v>24.8</v>
      </c>
      <c r="AJ463" s="5">
        <v>105.39999999999999</v>
      </c>
      <c r="AK463">
        <v>1988</v>
      </c>
      <c r="AL463" t="s">
        <v>492</v>
      </c>
      <c r="AM463" s="1">
        <v>32447</v>
      </c>
      <c r="AN463">
        <v>211</v>
      </c>
      <c r="AO463">
        <v>250</v>
      </c>
      <c r="AP463" t="s">
        <v>499</v>
      </c>
    </row>
    <row r="464" spans="1:42" x14ac:dyDescent="0.35">
      <c r="A464" t="s">
        <v>514</v>
      </c>
      <c r="B464" t="s">
        <v>643</v>
      </c>
      <c r="C464" t="s">
        <v>505</v>
      </c>
      <c r="D464">
        <v>2013</v>
      </c>
      <c r="E464">
        <v>4</v>
      </c>
      <c r="F464">
        <v>1</v>
      </c>
      <c r="G464">
        <v>3</v>
      </c>
      <c r="H464">
        <f>Table1[[#This Row],[Games Before Injury]]*Table1[[#This Row],[Minutes per Game]]</f>
        <v>590.4</v>
      </c>
      <c r="I464">
        <v>82</v>
      </c>
      <c r="J464">
        <f>Table1[[#This Row],[Minutes]]/Table1[[#This Row],[Games Played]]</f>
        <v>7.2</v>
      </c>
      <c r="K464">
        <v>0</v>
      </c>
      <c r="L464">
        <v>0</v>
      </c>
      <c r="M464" s="1">
        <v>41576</v>
      </c>
      <c r="N464" s="1">
        <v>41805</v>
      </c>
      <c r="O464">
        <v>4</v>
      </c>
      <c r="P464">
        <f>Table1[[#This Row],[Season Year]]-Table1[[#This Row],[Birth Year]]</f>
        <v>25</v>
      </c>
      <c r="Q464" t="s">
        <v>501</v>
      </c>
      <c r="R464" t="s">
        <v>501</v>
      </c>
      <c r="S464">
        <f>DATEDIF(Table1[[#This Row],[Date Occurred]],Table1[[#This Row],[Date Returned]],"d")</f>
        <v>0</v>
      </c>
      <c r="T464">
        <v>46</v>
      </c>
      <c r="U464" s="5">
        <v>331.2</v>
      </c>
      <c r="V464" s="5">
        <v>32.199999999999996</v>
      </c>
      <c r="W464" s="5">
        <v>59.800000000000004</v>
      </c>
      <c r="X464" s="5">
        <v>0</v>
      </c>
      <c r="Y464" s="5">
        <v>0</v>
      </c>
      <c r="Z464" s="5">
        <v>27.599999999999998</v>
      </c>
      <c r="AA464" s="5">
        <v>32.199999999999996</v>
      </c>
      <c r="AB464" s="5">
        <v>18.400000000000002</v>
      </c>
      <c r="AC464" s="5">
        <v>41.4</v>
      </c>
      <c r="AD464" s="5">
        <v>36.800000000000004</v>
      </c>
      <c r="AE464" s="5">
        <v>92</v>
      </c>
      <c r="AF464" s="5">
        <v>128.79999999999998</v>
      </c>
      <c r="AG464" s="5">
        <v>13.799999999999999</v>
      </c>
      <c r="AH464" s="5">
        <v>9.2000000000000011</v>
      </c>
      <c r="AI464" s="5">
        <v>32.199999999999996</v>
      </c>
      <c r="AJ464" s="5">
        <v>92</v>
      </c>
      <c r="AK464">
        <v>1988</v>
      </c>
      <c r="AL464" t="s">
        <v>492</v>
      </c>
      <c r="AM464" s="1">
        <v>32447</v>
      </c>
      <c r="AN464">
        <v>211</v>
      </c>
      <c r="AO464">
        <v>250</v>
      </c>
      <c r="AP464" t="s">
        <v>499</v>
      </c>
    </row>
    <row r="465" spans="1:42" x14ac:dyDescent="0.35">
      <c r="A465" t="s">
        <v>524</v>
      </c>
      <c r="B465" t="s">
        <v>643</v>
      </c>
      <c r="C465" t="s">
        <v>503</v>
      </c>
      <c r="D465">
        <v>2011</v>
      </c>
      <c r="E465">
        <v>2</v>
      </c>
      <c r="F465">
        <v>1</v>
      </c>
      <c r="G465">
        <v>5</v>
      </c>
      <c r="H465">
        <f>Table1[[#This Row],[Games Before Injury]]*Table1[[#This Row],[Minutes per Game]]</f>
        <v>1438.8</v>
      </c>
      <c r="I465">
        <f>66</f>
        <v>66</v>
      </c>
      <c r="J465" s="4">
        <f>Table1[[#This Row],[Minutes]]/Table1[[#This Row],[Games Played]]</f>
        <v>21.8</v>
      </c>
      <c r="K465">
        <v>0</v>
      </c>
      <c r="L465">
        <v>0</v>
      </c>
      <c r="M465" s="1">
        <v>40902</v>
      </c>
      <c r="N465" s="1">
        <v>41081</v>
      </c>
      <c r="O465">
        <v>1</v>
      </c>
      <c r="P465">
        <f>Table1[[#This Row],[Season Year]]-Table1[[#This Row],[Birth Year]]</f>
        <v>25</v>
      </c>
      <c r="Q465" t="s">
        <v>501</v>
      </c>
      <c r="R465" t="s">
        <v>501</v>
      </c>
      <c r="S465">
        <f>DATEDIF(Table1[[#This Row],[Date Occurred]],Table1[[#This Row],[Date Returned]],"d")</f>
        <v>0</v>
      </c>
      <c r="T465">
        <v>59</v>
      </c>
      <c r="U465" s="5">
        <v>1286.2</v>
      </c>
      <c r="V465" s="5">
        <v>200.6</v>
      </c>
      <c r="W465" s="5">
        <v>460.2</v>
      </c>
      <c r="X465" s="5">
        <v>35.4</v>
      </c>
      <c r="Y465" s="5">
        <v>129.80000000000001</v>
      </c>
      <c r="Z465" s="5">
        <v>88.5</v>
      </c>
      <c r="AA465" s="5">
        <v>129.80000000000001</v>
      </c>
      <c r="AB465" s="5">
        <v>53.1</v>
      </c>
      <c r="AC465" s="5">
        <v>112.1</v>
      </c>
      <c r="AD465" s="5">
        <v>41.3</v>
      </c>
      <c r="AE465" s="5">
        <v>106.2</v>
      </c>
      <c r="AF465" s="5">
        <v>147.5</v>
      </c>
      <c r="AG465" s="5">
        <v>88.5</v>
      </c>
      <c r="AH465" s="5">
        <v>70.8</v>
      </c>
      <c r="AI465" s="5">
        <v>17.7</v>
      </c>
      <c r="AJ465" s="5">
        <v>525.1</v>
      </c>
      <c r="AK465">
        <v>1986</v>
      </c>
      <c r="AL465" t="s">
        <v>486</v>
      </c>
      <c r="AM465" s="1">
        <v>31537</v>
      </c>
      <c r="AN465">
        <v>206</v>
      </c>
      <c r="AO465">
        <v>186</v>
      </c>
      <c r="AP465" t="s">
        <v>500</v>
      </c>
    </row>
    <row r="466" spans="1:42" x14ac:dyDescent="0.35">
      <c r="A466" t="s">
        <v>524</v>
      </c>
      <c r="B466" t="s">
        <v>643</v>
      </c>
      <c r="C466" t="s">
        <v>504</v>
      </c>
      <c r="D466">
        <v>2012</v>
      </c>
      <c r="E466">
        <v>3</v>
      </c>
      <c r="F466">
        <v>1</v>
      </c>
      <c r="G466">
        <v>6</v>
      </c>
      <c r="H466">
        <f>Table1[[#This Row],[Games Before Injury]]*Table1[[#This Row],[Minutes per Game]]</f>
        <v>2000.8</v>
      </c>
      <c r="I466">
        <v>82</v>
      </c>
      <c r="J466">
        <f>Table1[[#This Row],[Minutes]]/Table1[[#This Row],[Games Played]]</f>
        <v>24.4</v>
      </c>
      <c r="K466">
        <v>0</v>
      </c>
      <c r="L466">
        <v>0</v>
      </c>
      <c r="M466" s="1">
        <v>41212</v>
      </c>
      <c r="N466" s="1">
        <v>41445</v>
      </c>
      <c r="O466">
        <v>1</v>
      </c>
      <c r="P466">
        <f>Table1[[#This Row],[Season Year]]-Table1[[#This Row],[Birth Year]]</f>
        <v>26</v>
      </c>
      <c r="Q466" t="s">
        <v>501</v>
      </c>
      <c r="R466" t="s">
        <v>501</v>
      </c>
      <c r="S466">
        <f>DATEDIF(Table1[[#This Row],[Date Occurred]],Table1[[#This Row],[Date Returned]],"d")</f>
        <v>0</v>
      </c>
      <c r="T466">
        <v>82</v>
      </c>
      <c r="U466" s="5">
        <v>2000.8</v>
      </c>
      <c r="V466" s="5">
        <f>576/Table1[[#This Row],[Games Played]]</f>
        <v>7.024390243902439</v>
      </c>
      <c r="W466" s="5">
        <v>885.6</v>
      </c>
      <c r="X466" s="5">
        <v>90.2</v>
      </c>
      <c r="Y466" s="5">
        <v>303.40000000000003</v>
      </c>
      <c r="Z466" s="5">
        <v>147.6</v>
      </c>
      <c r="AA466" s="5">
        <v>213.20000000000002</v>
      </c>
      <c r="AB466" s="5">
        <v>98.399999999999991</v>
      </c>
      <c r="AC466" s="5">
        <v>155.79999999999998</v>
      </c>
      <c r="AD466" s="5">
        <v>57.4</v>
      </c>
      <c r="AE466" s="5">
        <v>180.4</v>
      </c>
      <c r="AF466" s="5">
        <v>237.79999999999998</v>
      </c>
      <c r="AG466" s="5">
        <v>123</v>
      </c>
      <c r="AH466" s="5">
        <v>114.8</v>
      </c>
      <c r="AI466" s="5">
        <v>24.599999999999998</v>
      </c>
      <c r="AJ466" s="5">
        <v>992.19999999999993</v>
      </c>
      <c r="AK466">
        <v>1986</v>
      </c>
      <c r="AL466" t="s">
        <v>486</v>
      </c>
      <c r="AM466" s="1">
        <v>31537</v>
      </c>
      <c r="AN466">
        <v>206</v>
      </c>
      <c r="AO466">
        <v>186</v>
      </c>
      <c r="AP466" t="s">
        <v>500</v>
      </c>
    </row>
    <row r="467" spans="1:42" x14ac:dyDescent="0.35">
      <c r="A467" t="s">
        <v>524</v>
      </c>
      <c r="B467" t="s">
        <v>643</v>
      </c>
      <c r="C467" t="s">
        <v>506</v>
      </c>
      <c r="D467">
        <v>2014</v>
      </c>
      <c r="E467">
        <v>5</v>
      </c>
      <c r="F467">
        <v>1</v>
      </c>
      <c r="G467">
        <v>8</v>
      </c>
      <c r="H467">
        <f>Table1[[#This Row],[Games Before Injury]]*Table1[[#This Row],[Minutes per Game]]</f>
        <v>2140.2000000000003</v>
      </c>
      <c r="I467">
        <v>82</v>
      </c>
      <c r="J467">
        <f>Table1[[#This Row],[Minutes]]/Table1[[#This Row],[Games Played]]</f>
        <v>26.1</v>
      </c>
      <c r="K467">
        <v>0</v>
      </c>
      <c r="L467">
        <v>0</v>
      </c>
      <c r="M467" s="1">
        <v>41940</v>
      </c>
      <c r="N467" s="1">
        <v>42171</v>
      </c>
      <c r="O467">
        <v>2</v>
      </c>
      <c r="P467">
        <f>Table1[[#This Row],[Season Year]]-Table1[[#This Row],[Birth Year]]</f>
        <v>28</v>
      </c>
      <c r="Q467" t="s">
        <v>501</v>
      </c>
      <c r="R467" t="s">
        <v>501</v>
      </c>
      <c r="S467">
        <f>DATEDIF(Table1[[#This Row],[Date Occurred]],Table1[[#This Row],[Date Returned]],"d")</f>
        <v>0</v>
      </c>
      <c r="T467">
        <v>80</v>
      </c>
      <c r="U467" s="5">
        <v>2088</v>
      </c>
      <c r="V467" s="5">
        <v>344</v>
      </c>
      <c r="W467" s="5">
        <v>808</v>
      </c>
      <c r="X467" s="5">
        <v>64</v>
      </c>
      <c r="Y467" s="5">
        <v>232</v>
      </c>
      <c r="Z467" s="5">
        <v>168</v>
      </c>
      <c r="AA467" s="5">
        <v>224</v>
      </c>
      <c r="AB467" s="5">
        <v>128</v>
      </c>
      <c r="AC467" s="5">
        <v>176</v>
      </c>
      <c r="AD467" s="5">
        <v>80</v>
      </c>
      <c r="AE467" s="5">
        <v>216</v>
      </c>
      <c r="AF467" s="5">
        <v>296</v>
      </c>
      <c r="AG467" s="5">
        <v>176</v>
      </c>
      <c r="AH467" s="5">
        <v>112</v>
      </c>
      <c r="AI467" s="5">
        <v>16</v>
      </c>
      <c r="AJ467" s="5">
        <v>920</v>
      </c>
      <c r="AK467">
        <v>1986</v>
      </c>
      <c r="AL467" t="s">
        <v>486</v>
      </c>
      <c r="AM467" s="1">
        <v>31537</v>
      </c>
      <c r="AN467">
        <v>206</v>
      </c>
      <c r="AO467">
        <v>186</v>
      </c>
      <c r="AP467" t="s">
        <v>500</v>
      </c>
    </row>
    <row r="468" spans="1:42" x14ac:dyDescent="0.35">
      <c r="A468" t="s">
        <v>524</v>
      </c>
      <c r="B468" t="s">
        <v>643</v>
      </c>
      <c r="C468" t="s">
        <v>507</v>
      </c>
      <c r="D468">
        <v>2015</v>
      </c>
      <c r="E468">
        <v>6</v>
      </c>
      <c r="F468">
        <v>1</v>
      </c>
      <c r="G468">
        <v>9</v>
      </c>
      <c r="H468">
        <f>Table1[[#This Row],[Games Before Injury]]*Table1[[#This Row],[Minutes per Game]]</f>
        <v>1672.8</v>
      </c>
      <c r="I468">
        <v>82</v>
      </c>
      <c r="J468">
        <f>Table1[[#This Row],[Minutes]]/Table1[[#This Row],[Games Played]]</f>
        <v>20.399999999999999</v>
      </c>
      <c r="K468">
        <v>0</v>
      </c>
      <c r="L468">
        <v>0</v>
      </c>
      <c r="M468" s="1">
        <v>42304</v>
      </c>
      <c r="N468" s="1">
        <v>42540</v>
      </c>
      <c r="O468">
        <v>3</v>
      </c>
      <c r="P468">
        <f>Table1[[#This Row],[Season Year]]-Table1[[#This Row],[Birth Year]]</f>
        <v>29</v>
      </c>
      <c r="Q468" t="s">
        <v>501</v>
      </c>
      <c r="R468" t="s">
        <v>501</v>
      </c>
      <c r="S468">
        <f>DATEDIF(Table1[[#This Row],[Date Occurred]],Table1[[#This Row],[Date Returned]],"d")</f>
        <v>0</v>
      </c>
      <c r="T468">
        <v>82</v>
      </c>
      <c r="U468" s="5">
        <v>1672.8</v>
      </c>
      <c r="V468" s="5">
        <v>213.20000000000002</v>
      </c>
      <c r="W468" s="5">
        <v>549.4</v>
      </c>
      <c r="X468" s="5">
        <v>57.4</v>
      </c>
      <c r="Y468" s="5">
        <v>221.4</v>
      </c>
      <c r="Z468" s="5">
        <v>106.60000000000001</v>
      </c>
      <c r="AA468" s="5">
        <v>139.4</v>
      </c>
      <c r="AB468" s="5">
        <v>82</v>
      </c>
      <c r="AC468" s="5">
        <v>164</v>
      </c>
      <c r="AD468" s="5">
        <v>41</v>
      </c>
      <c r="AE468" s="5">
        <v>155.79999999999998</v>
      </c>
      <c r="AF468" s="5">
        <v>196.79999999999998</v>
      </c>
      <c r="AG468" s="5">
        <v>106.60000000000001</v>
      </c>
      <c r="AH468" s="5">
        <v>82</v>
      </c>
      <c r="AI468" s="5">
        <v>16.400000000000002</v>
      </c>
      <c r="AJ468" s="5">
        <v>590.4</v>
      </c>
      <c r="AK468">
        <v>1986</v>
      </c>
      <c r="AL468" t="s">
        <v>486</v>
      </c>
      <c r="AM468" s="1">
        <v>31537</v>
      </c>
      <c r="AN468">
        <v>206</v>
      </c>
      <c r="AO468">
        <v>186</v>
      </c>
      <c r="AP468" t="s">
        <v>500</v>
      </c>
    </row>
    <row r="469" spans="1:42" x14ac:dyDescent="0.35">
      <c r="A469" t="s">
        <v>524</v>
      </c>
      <c r="B469" t="s">
        <v>643</v>
      </c>
      <c r="C469" t="s">
        <v>508</v>
      </c>
      <c r="D469">
        <v>2016</v>
      </c>
      <c r="E469">
        <v>7</v>
      </c>
      <c r="F469">
        <v>1</v>
      </c>
      <c r="G469">
        <v>10</v>
      </c>
      <c r="H469">
        <f>Table1[[#This Row],[Games Before Injury]]*Table1[[#This Row],[Minutes per Game]]</f>
        <v>1279.2</v>
      </c>
      <c r="I469">
        <v>82</v>
      </c>
      <c r="J469">
        <f>Table1[[#This Row],[Minutes]]/Table1[[#This Row],[Games Played]]</f>
        <v>15.600000000000001</v>
      </c>
      <c r="K469">
        <v>0</v>
      </c>
      <c r="L469">
        <v>0</v>
      </c>
      <c r="M469" s="1">
        <v>42668</v>
      </c>
      <c r="N469" s="1">
        <v>42898</v>
      </c>
      <c r="O469">
        <v>1</v>
      </c>
      <c r="P469">
        <f>Table1[[#This Row],[Season Year]]-Table1[[#This Row],[Birth Year]]</f>
        <v>30</v>
      </c>
      <c r="Q469" t="s">
        <v>501</v>
      </c>
      <c r="R469" t="s">
        <v>501</v>
      </c>
      <c r="S469">
        <f>DATEDIF(Table1[[#This Row],[Date Occurred]],Table1[[#This Row],[Date Returned]],"d")</f>
        <v>0</v>
      </c>
      <c r="T469">
        <v>82</v>
      </c>
      <c r="U469" s="5">
        <v>1279.2</v>
      </c>
      <c r="V469" s="5">
        <v>147.6</v>
      </c>
      <c r="W469" s="5">
        <v>344.40000000000003</v>
      </c>
      <c r="X469" s="5">
        <v>24.599999999999998</v>
      </c>
      <c r="Y469" s="5">
        <v>114.8</v>
      </c>
      <c r="Z469" s="5">
        <v>49.199999999999996</v>
      </c>
      <c r="AA469" s="5">
        <v>65.600000000000009</v>
      </c>
      <c r="AB469" s="5">
        <v>57.4</v>
      </c>
      <c r="AC469" s="5">
        <v>131.20000000000002</v>
      </c>
      <c r="AD469" s="5">
        <v>32.800000000000004</v>
      </c>
      <c r="AE469" s="5">
        <v>131.20000000000002</v>
      </c>
      <c r="AF469" s="5">
        <v>164</v>
      </c>
      <c r="AG469" s="5">
        <v>98.399999999999991</v>
      </c>
      <c r="AH469" s="5">
        <v>57.4</v>
      </c>
      <c r="AI469" s="5">
        <v>16.400000000000002</v>
      </c>
      <c r="AJ469" s="5">
        <v>369</v>
      </c>
      <c r="AK469">
        <v>1986</v>
      </c>
      <c r="AL469" t="s">
        <v>486</v>
      </c>
      <c r="AM469" s="1">
        <v>31537</v>
      </c>
      <c r="AN469">
        <v>206</v>
      </c>
      <c r="AO469">
        <v>186</v>
      </c>
      <c r="AP469" t="s">
        <v>500</v>
      </c>
    </row>
    <row r="470" spans="1:42" x14ac:dyDescent="0.35">
      <c r="A470" t="s">
        <v>524</v>
      </c>
      <c r="B470" t="s">
        <v>643</v>
      </c>
      <c r="C470" t="s">
        <v>509</v>
      </c>
      <c r="D470">
        <v>2017</v>
      </c>
      <c r="E470">
        <v>8</v>
      </c>
      <c r="F470">
        <v>1</v>
      </c>
      <c r="G470">
        <v>11</v>
      </c>
      <c r="H470">
        <f>Table1[[#This Row],[Games Before Injury]]*Table1[[#This Row],[Minutes per Game]]</f>
        <v>1377.6000000000001</v>
      </c>
      <c r="I470">
        <v>82</v>
      </c>
      <c r="J470">
        <f>Table1[[#This Row],[Minutes]]/Table1[[#This Row],[Games Played]]</f>
        <v>16.8</v>
      </c>
      <c r="K470">
        <v>0</v>
      </c>
      <c r="L470">
        <v>0</v>
      </c>
      <c r="M470" s="1">
        <v>43030</v>
      </c>
      <c r="N470" s="1">
        <v>43259</v>
      </c>
      <c r="O470">
        <v>1</v>
      </c>
      <c r="P470">
        <f>Table1[[#This Row],[Season Year]]-Table1[[#This Row],[Birth Year]]</f>
        <v>31</v>
      </c>
      <c r="Q470" t="s">
        <v>501</v>
      </c>
      <c r="R470" t="s">
        <v>501</v>
      </c>
      <c r="S470">
        <f>DATEDIF(Table1[[#This Row],[Date Occurred]],Table1[[#This Row],[Date Returned]],"d")</f>
        <v>0</v>
      </c>
      <c r="T470">
        <v>72</v>
      </c>
      <c r="U470" s="5">
        <v>1209.6000000000001</v>
      </c>
      <c r="V470" s="5">
        <v>144</v>
      </c>
      <c r="W470" s="5">
        <v>316.8</v>
      </c>
      <c r="X470" s="5">
        <v>28.8</v>
      </c>
      <c r="Y470" s="5">
        <v>108</v>
      </c>
      <c r="Z470" s="5">
        <v>64.8</v>
      </c>
      <c r="AA470" s="5">
        <v>93.600000000000009</v>
      </c>
      <c r="AB470" s="5">
        <v>50.4</v>
      </c>
      <c r="AC470" s="5">
        <v>136.79999999999998</v>
      </c>
      <c r="AD470" s="5">
        <v>43.199999999999996</v>
      </c>
      <c r="AE470" s="5">
        <v>108</v>
      </c>
      <c r="AF470" s="5">
        <v>151.20000000000002</v>
      </c>
      <c r="AG470" s="5">
        <v>64.8</v>
      </c>
      <c r="AH470" s="5">
        <v>79.2</v>
      </c>
      <c r="AI470" s="5">
        <v>14.4</v>
      </c>
      <c r="AJ470" s="5">
        <v>381.59999999999997</v>
      </c>
      <c r="AK470">
        <v>1986</v>
      </c>
      <c r="AL470" t="s">
        <v>486</v>
      </c>
      <c r="AM470" s="1">
        <v>31537</v>
      </c>
      <c r="AN470">
        <v>206</v>
      </c>
      <c r="AO470">
        <v>186</v>
      </c>
      <c r="AP470" t="s">
        <v>500</v>
      </c>
    </row>
    <row r="471" spans="1:42" x14ac:dyDescent="0.35">
      <c r="A471" t="s">
        <v>524</v>
      </c>
      <c r="B471" t="s">
        <v>643</v>
      </c>
      <c r="C471" t="s">
        <v>510</v>
      </c>
      <c r="D471">
        <v>2018</v>
      </c>
      <c r="E471">
        <v>9</v>
      </c>
      <c r="F471">
        <v>1</v>
      </c>
      <c r="G471">
        <v>12</v>
      </c>
      <c r="H471">
        <f>Table1[[#This Row],[Games Before Injury]]*Table1[[#This Row],[Minutes per Game]]</f>
        <v>1303.8</v>
      </c>
      <c r="I471">
        <v>82</v>
      </c>
      <c r="J471">
        <f>Table1[[#This Row],[Minutes]]/Table1[[#This Row],[Games Played]]</f>
        <v>15.9</v>
      </c>
      <c r="K471">
        <v>0</v>
      </c>
      <c r="L471">
        <v>0</v>
      </c>
      <c r="M471" s="1">
        <v>43389</v>
      </c>
      <c r="N471" s="1">
        <v>43629</v>
      </c>
      <c r="O471">
        <v>2</v>
      </c>
      <c r="P471">
        <f>Table1[[#This Row],[Season Year]]-Table1[[#This Row],[Birth Year]]</f>
        <v>32</v>
      </c>
      <c r="Q471" t="s">
        <v>501</v>
      </c>
      <c r="R471" t="s">
        <v>501</v>
      </c>
      <c r="S471">
        <f>DATEDIF(Table1[[#This Row],[Date Occurred]],Table1[[#This Row],[Date Returned]],"d")</f>
        <v>0</v>
      </c>
      <c r="T471">
        <v>31</v>
      </c>
      <c r="U471" s="5">
        <v>492.90000000000003</v>
      </c>
      <c r="V471" s="5">
        <v>52.699999999999996</v>
      </c>
      <c r="W471" s="5">
        <v>124</v>
      </c>
      <c r="X471" s="5">
        <v>15.5</v>
      </c>
      <c r="Y471" s="5">
        <v>43.4</v>
      </c>
      <c r="Z471" s="5">
        <v>31</v>
      </c>
      <c r="AA471" s="5">
        <v>43.4</v>
      </c>
      <c r="AB471" s="5">
        <v>18.599999999999998</v>
      </c>
      <c r="AC471" s="5">
        <v>62</v>
      </c>
      <c r="AD471" s="5">
        <v>24.8</v>
      </c>
      <c r="AE471" s="5">
        <v>49.6</v>
      </c>
      <c r="AF471" s="5">
        <v>77.5</v>
      </c>
      <c r="AG471" s="5">
        <v>40.300000000000004</v>
      </c>
      <c r="AH471" s="5">
        <v>31</v>
      </c>
      <c r="AI471" s="5">
        <v>6.2</v>
      </c>
      <c r="AJ471" s="5">
        <v>151.9</v>
      </c>
      <c r="AK471">
        <v>1986</v>
      </c>
      <c r="AL471" t="s">
        <v>486</v>
      </c>
      <c r="AM471" s="1">
        <v>31537</v>
      </c>
      <c r="AN471">
        <v>206</v>
      </c>
      <c r="AO471">
        <v>186</v>
      </c>
      <c r="AP471" t="s">
        <v>500</v>
      </c>
    </row>
    <row r="472" spans="1:42" x14ac:dyDescent="0.35">
      <c r="A472" t="s">
        <v>524</v>
      </c>
      <c r="B472" t="s">
        <v>643</v>
      </c>
      <c r="C472" t="s">
        <v>505</v>
      </c>
      <c r="D472">
        <v>2013</v>
      </c>
      <c r="E472">
        <v>4</v>
      </c>
      <c r="F472">
        <v>1</v>
      </c>
      <c r="G472">
        <v>7</v>
      </c>
      <c r="H472">
        <f>Table1[[#This Row],[Games Before Injury]]*Table1[[#This Row],[Minutes per Game]]</f>
        <v>2640.4</v>
      </c>
      <c r="I472">
        <v>82</v>
      </c>
      <c r="J472">
        <f>Table1[[#This Row],[Minutes]]/Table1[[#This Row],[Games Played]]</f>
        <v>32.200000000000003</v>
      </c>
      <c r="K472">
        <v>0</v>
      </c>
      <c r="L472">
        <v>0</v>
      </c>
      <c r="M472" s="1">
        <v>41576</v>
      </c>
      <c r="N472" s="1">
        <v>41805</v>
      </c>
      <c r="O472">
        <v>1</v>
      </c>
      <c r="P472">
        <f>Table1[[#This Row],[Season Year]]-Table1[[#This Row],[Birth Year]]</f>
        <v>27</v>
      </c>
      <c r="Q472" t="s">
        <v>501</v>
      </c>
      <c r="R472" t="s">
        <v>501</v>
      </c>
      <c r="S472">
        <f>DATEDIF(Table1[[#This Row],[Date Occurred]],Table1[[#This Row],[Date Returned]],"d")</f>
        <v>0</v>
      </c>
      <c r="T472">
        <v>81</v>
      </c>
      <c r="U472" s="5">
        <v>2608.2000000000003</v>
      </c>
      <c r="V472" s="5">
        <v>388.8</v>
      </c>
      <c r="W472" s="5">
        <v>810</v>
      </c>
      <c r="X472" s="5">
        <v>56.699999999999996</v>
      </c>
      <c r="Y472" s="5">
        <v>210.6</v>
      </c>
      <c r="Z472" s="5">
        <v>162</v>
      </c>
      <c r="AA472" s="5">
        <v>226.79999999999998</v>
      </c>
      <c r="AB472" s="5">
        <v>105.3</v>
      </c>
      <c r="AC472" s="5">
        <v>210.6</v>
      </c>
      <c r="AD472" s="5">
        <v>64.8</v>
      </c>
      <c r="AE472" s="5">
        <v>145.80000000000001</v>
      </c>
      <c r="AF472" s="5">
        <v>210.6</v>
      </c>
      <c r="AG472" s="5">
        <v>137.69999999999999</v>
      </c>
      <c r="AH472" s="5">
        <v>153.9</v>
      </c>
      <c r="AI472" s="5">
        <v>32.4</v>
      </c>
      <c r="AJ472" s="5">
        <v>996.30000000000007</v>
      </c>
      <c r="AK472">
        <v>1986</v>
      </c>
      <c r="AL472" t="s">
        <v>486</v>
      </c>
      <c r="AM472" s="1">
        <v>31537</v>
      </c>
      <c r="AN472">
        <v>206</v>
      </c>
      <c r="AO472">
        <v>186</v>
      </c>
      <c r="AP472" t="s">
        <v>500</v>
      </c>
    </row>
    <row r="473" spans="1:42" x14ac:dyDescent="0.35">
      <c r="A473" t="s">
        <v>237</v>
      </c>
      <c r="B473" t="s">
        <v>643</v>
      </c>
      <c r="C473" t="s">
        <v>503</v>
      </c>
      <c r="D473">
        <v>2011</v>
      </c>
      <c r="E473">
        <v>2</v>
      </c>
      <c r="F473">
        <v>1</v>
      </c>
      <c r="G473">
        <v>1</v>
      </c>
      <c r="H473">
        <f>Table1[[#This Row],[Games Before Injury]]*Table1[[#This Row],[Minutes per Game]]</f>
        <v>607.19999999999993</v>
      </c>
      <c r="I473">
        <f>66</f>
        <v>66</v>
      </c>
      <c r="J473" s="4">
        <f>Table1[[#This Row],[Minutes]]/Table1[[#This Row],[Games Played]]</f>
        <v>9.1999999999999993</v>
      </c>
      <c r="K473">
        <v>0</v>
      </c>
      <c r="L473">
        <v>0</v>
      </c>
      <c r="M473" s="1">
        <v>40902</v>
      </c>
      <c r="N473" s="1">
        <v>41081</v>
      </c>
      <c r="O473">
        <v>1</v>
      </c>
      <c r="P473">
        <f>Table1[[#This Row],[Season Year]]-Table1[[#This Row],[Birth Year]]</f>
        <v>20</v>
      </c>
      <c r="Q473" t="s">
        <v>501</v>
      </c>
      <c r="R473" t="s">
        <v>501</v>
      </c>
      <c r="S473">
        <f>DATEDIF(Table1[[#This Row],[Date Occurred]],Table1[[#This Row],[Date Returned]],"d")</f>
        <v>0</v>
      </c>
      <c r="T473">
        <v>29</v>
      </c>
      <c r="U473" s="5">
        <v>266.79999999999995</v>
      </c>
      <c r="V473" s="5">
        <v>23.200000000000003</v>
      </c>
      <c r="W473" s="5">
        <v>69.599999999999994</v>
      </c>
      <c r="X473" s="5">
        <v>2.9000000000000004</v>
      </c>
      <c r="Y473" s="5">
        <v>14.5</v>
      </c>
      <c r="Z473" s="5">
        <v>11.600000000000001</v>
      </c>
      <c r="AA473" s="5">
        <v>17.399999999999999</v>
      </c>
      <c r="AB473" s="5">
        <v>11.600000000000001</v>
      </c>
      <c r="AC473" s="5">
        <v>17.399999999999999</v>
      </c>
      <c r="AD473" s="5">
        <v>5.8000000000000007</v>
      </c>
      <c r="AE473" s="5">
        <v>20.299999999999997</v>
      </c>
      <c r="AF473" s="5">
        <v>26.1</v>
      </c>
      <c r="AG473" s="5">
        <v>34.799999999999997</v>
      </c>
      <c r="AH473" s="5">
        <v>5.8000000000000007</v>
      </c>
      <c r="AI473" s="5">
        <v>2.9000000000000004</v>
      </c>
      <c r="AJ473" s="5">
        <v>58</v>
      </c>
      <c r="AK473">
        <v>1991</v>
      </c>
      <c r="AL473" t="s">
        <v>483</v>
      </c>
      <c r="AM473" s="1">
        <v>33470</v>
      </c>
      <c r="AN473">
        <v>190</v>
      </c>
      <c r="AO473">
        <v>200</v>
      </c>
      <c r="AP473" t="s">
        <v>497</v>
      </c>
    </row>
    <row r="474" spans="1:42" x14ac:dyDescent="0.35">
      <c r="A474" t="s">
        <v>237</v>
      </c>
      <c r="B474" t="s">
        <v>643</v>
      </c>
      <c r="C474" t="s">
        <v>504</v>
      </c>
      <c r="D474">
        <v>2012</v>
      </c>
      <c r="E474">
        <v>3</v>
      </c>
      <c r="F474">
        <v>1</v>
      </c>
      <c r="G474">
        <v>2</v>
      </c>
      <c r="H474">
        <f>Table1[[#This Row],[Games Before Injury]]*Table1[[#This Row],[Minutes per Game]]</f>
        <v>1139.8</v>
      </c>
      <c r="I474">
        <v>82</v>
      </c>
      <c r="J474">
        <f>Table1[[#This Row],[Minutes]]/Table1[[#This Row],[Games Played]]</f>
        <v>13.9</v>
      </c>
      <c r="K474">
        <v>0</v>
      </c>
      <c r="L474">
        <v>0</v>
      </c>
      <c r="M474" s="1">
        <v>41212</v>
      </c>
      <c r="N474" s="1">
        <v>41445</v>
      </c>
      <c r="O474">
        <v>1</v>
      </c>
      <c r="P474">
        <f>Table1[[#This Row],[Season Year]]-Table1[[#This Row],[Birth Year]]</f>
        <v>21</v>
      </c>
      <c r="Q474" t="s">
        <v>501</v>
      </c>
      <c r="R474" t="s">
        <v>501</v>
      </c>
      <c r="S474">
        <f>DATEDIF(Table1[[#This Row],[Date Occurred]],Table1[[#This Row],[Date Returned]],"d")</f>
        <v>0</v>
      </c>
      <c r="T474">
        <v>28</v>
      </c>
      <c r="U474" s="5">
        <v>389.2</v>
      </c>
      <c r="V474" s="5">
        <f>576/Table1[[#This Row],[Games Played]]</f>
        <v>20.571428571428573</v>
      </c>
      <c r="W474" s="5">
        <v>109.2</v>
      </c>
      <c r="X474" s="5">
        <v>5.6000000000000005</v>
      </c>
      <c r="Y474" s="5">
        <v>22.400000000000002</v>
      </c>
      <c r="Z474" s="5">
        <v>16.8</v>
      </c>
      <c r="AA474" s="5">
        <v>22.400000000000002</v>
      </c>
      <c r="AB474" s="5">
        <v>22.400000000000002</v>
      </c>
      <c r="AC474" s="5">
        <v>25.2</v>
      </c>
      <c r="AD474" s="5">
        <v>11.200000000000001</v>
      </c>
      <c r="AE474" s="5">
        <v>39.199999999999996</v>
      </c>
      <c r="AF474" s="5">
        <v>53.199999999999996</v>
      </c>
      <c r="AG474" s="5">
        <v>53.199999999999996</v>
      </c>
      <c r="AH474" s="5">
        <v>14</v>
      </c>
      <c r="AI474" s="5">
        <v>2.8000000000000003</v>
      </c>
      <c r="AJ474" s="5">
        <v>126</v>
      </c>
      <c r="AK474">
        <v>1991</v>
      </c>
      <c r="AL474" t="s">
        <v>483</v>
      </c>
      <c r="AM474" s="1">
        <v>33470</v>
      </c>
      <c r="AN474">
        <v>190</v>
      </c>
      <c r="AO474">
        <v>200</v>
      </c>
      <c r="AP474" t="s">
        <v>497</v>
      </c>
    </row>
    <row r="475" spans="1:42" x14ac:dyDescent="0.35">
      <c r="A475" t="s">
        <v>237</v>
      </c>
      <c r="B475" t="s">
        <v>195</v>
      </c>
      <c r="C475" s="1" t="s">
        <v>506</v>
      </c>
      <c r="D475">
        <v>0</v>
      </c>
      <c r="E475">
        <v>5</v>
      </c>
      <c r="F475">
        <v>0</v>
      </c>
      <c r="G475">
        <v>4</v>
      </c>
      <c r="H475">
        <f>Table1[[#This Row],[Games Before Injury]]*Table1[[#This Row],[Minutes per Game]]</f>
        <v>219.29620253164558</v>
      </c>
      <c r="I475">
        <v>12</v>
      </c>
      <c r="J475">
        <f>Table1[[#This Row],[Minutes]]/Table1[[#This Row],[Games Played]]</f>
        <v>18.274683544303798</v>
      </c>
      <c r="K475" s="1">
        <v>41969</v>
      </c>
      <c r="L475" s="1">
        <v>42014</v>
      </c>
      <c r="M475" s="1">
        <v>41940</v>
      </c>
      <c r="N475" s="1">
        <v>42171</v>
      </c>
      <c r="O475">
        <v>1</v>
      </c>
      <c r="P475">
        <f>DATEDIF(Table1[[#This Row],[Birth Date]],Table1[[#This Row],[Date Returned]],"y")</f>
        <v>23</v>
      </c>
      <c r="Q475" t="s">
        <v>32</v>
      </c>
      <c r="R475" t="s">
        <v>9</v>
      </c>
      <c r="S475">
        <f>DATEDIF(Table1[[#This Row],[Date Occurred]],Table1[[#This Row],[Date Returned]],"d")</f>
        <v>45</v>
      </c>
      <c r="T475">
        <v>79</v>
      </c>
      <c r="U475" s="5">
        <v>1443.7</v>
      </c>
      <c r="V475" s="5">
        <v>207</v>
      </c>
      <c r="W475" s="5">
        <v>411</v>
      </c>
      <c r="X475" s="5">
        <v>16</v>
      </c>
      <c r="Y475" s="5">
        <v>44</v>
      </c>
      <c r="Z475" s="5">
        <v>105</v>
      </c>
      <c r="AA475" s="5">
        <v>143</v>
      </c>
      <c r="AB475" s="5">
        <v>67</v>
      </c>
      <c r="AC475" s="5">
        <v>105</v>
      </c>
      <c r="AD475" s="5">
        <v>44</v>
      </c>
      <c r="AE475" s="5">
        <v>148</v>
      </c>
      <c r="AF475" s="5">
        <v>192</v>
      </c>
      <c r="AG475" s="5">
        <v>188</v>
      </c>
      <c r="AH475" s="5">
        <v>46</v>
      </c>
      <c r="AI475" s="5">
        <v>17</v>
      </c>
      <c r="AJ475" s="5">
        <v>535</v>
      </c>
      <c r="AK475">
        <v>1991</v>
      </c>
      <c r="AL475" t="s">
        <v>483</v>
      </c>
      <c r="AM475" s="1">
        <v>33470</v>
      </c>
      <c r="AN475">
        <v>191</v>
      </c>
      <c r="AO475">
        <v>200</v>
      </c>
      <c r="AP475" t="s">
        <v>497</v>
      </c>
    </row>
    <row r="476" spans="1:42" x14ac:dyDescent="0.35">
      <c r="A476" t="s">
        <v>237</v>
      </c>
      <c r="B476" t="s">
        <v>643</v>
      </c>
      <c r="C476" t="s">
        <v>507</v>
      </c>
      <c r="D476">
        <v>2015</v>
      </c>
      <c r="E476">
        <v>6</v>
      </c>
      <c r="F476">
        <v>1</v>
      </c>
      <c r="G476">
        <v>5</v>
      </c>
      <c r="H476">
        <f>Table1[[#This Row],[Games Before Injury]]*Table1[[#This Row],[Minutes per Game]]</f>
        <v>2099.2000000000003</v>
      </c>
      <c r="I476">
        <v>82</v>
      </c>
      <c r="J476">
        <f>Table1[[#This Row],[Minutes]]/Table1[[#This Row],[Games Played]]</f>
        <v>25.6</v>
      </c>
      <c r="K476">
        <v>0</v>
      </c>
      <c r="L476">
        <v>0</v>
      </c>
      <c r="M476" s="1">
        <v>42304</v>
      </c>
      <c r="N476" s="1">
        <v>42540</v>
      </c>
      <c r="O476">
        <v>2</v>
      </c>
      <c r="P476">
        <f>Table1[[#This Row],[Season Year]]-Table1[[#This Row],[Birth Year]]</f>
        <v>24</v>
      </c>
      <c r="Q476" t="s">
        <v>501</v>
      </c>
      <c r="R476" t="s">
        <v>501</v>
      </c>
      <c r="S476">
        <f>DATEDIF(Table1[[#This Row],[Date Occurred]],Table1[[#This Row],[Date Returned]],"d")</f>
        <v>0</v>
      </c>
      <c r="T476">
        <v>80</v>
      </c>
      <c r="U476" s="5">
        <v>2048</v>
      </c>
      <c r="V476" s="5">
        <v>256</v>
      </c>
      <c r="W476" s="5">
        <v>584</v>
      </c>
      <c r="X476" s="5">
        <v>32</v>
      </c>
      <c r="Y476" s="5">
        <v>112</v>
      </c>
      <c r="Z476" s="5">
        <v>136</v>
      </c>
      <c r="AA476" s="5">
        <v>176</v>
      </c>
      <c r="AB476" s="5">
        <v>104</v>
      </c>
      <c r="AC476" s="5">
        <v>128</v>
      </c>
      <c r="AD476" s="5">
        <v>40</v>
      </c>
      <c r="AE476" s="5">
        <v>168</v>
      </c>
      <c r="AF476" s="5">
        <v>208</v>
      </c>
      <c r="AG476" s="5">
        <v>248</v>
      </c>
      <c r="AH476" s="5">
        <v>64</v>
      </c>
      <c r="AI476" s="5">
        <v>24</v>
      </c>
      <c r="AJ476" s="5">
        <v>680</v>
      </c>
      <c r="AK476">
        <v>1991</v>
      </c>
      <c r="AL476" t="s">
        <v>483</v>
      </c>
      <c r="AM476" s="1">
        <v>33470</v>
      </c>
      <c r="AN476">
        <v>190</v>
      </c>
      <c r="AO476">
        <v>200</v>
      </c>
      <c r="AP476" t="s">
        <v>497</v>
      </c>
    </row>
    <row r="477" spans="1:42" x14ac:dyDescent="0.35">
      <c r="A477" t="s">
        <v>237</v>
      </c>
      <c r="B477" t="s">
        <v>643</v>
      </c>
      <c r="C477" t="s">
        <v>508</v>
      </c>
      <c r="D477">
        <v>2016</v>
      </c>
      <c r="E477">
        <v>7</v>
      </c>
      <c r="F477">
        <v>1</v>
      </c>
      <c r="G477">
        <v>6</v>
      </c>
      <c r="H477">
        <f>Table1[[#This Row],[Games Before Injury]]*Table1[[#This Row],[Minutes per Game]]</f>
        <v>2050</v>
      </c>
      <c r="I477">
        <v>82</v>
      </c>
      <c r="J477">
        <f>Table1[[#This Row],[Minutes]]/Table1[[#This Row],[Games Played]]</f>
        <v>25</v>
      </c>
      <c r="K477">
        <v>0</v>
      </c>
      <c r="L477">
        <v>0</v>
      </c>
      <c r="M477" s="1">
        <v>42668</v>
      </c>
      <c r="N477" s="1">
        <v>42898</v>
      </c>
      <c r="O477">
        <v>1</v>
      </c>
      <c r="P477">
        <f>Table1[[#This Row],[Season Year]]-Table1[[#This Row],[Birth Year]]</f>
        <v>25</v>
      </c>
      <c r="Q477" t="s">
        <v>501</v>
      </c>
      <c r="R477" t="s">
        <v>501</v>
      </c>
      <c r="S477">
        <f>DATEDIF(Table1[[#This Row],[Date Occurred]],Table1[[#This Row],[Date Returned]],"d")</f>
        <v>0</v>
      </c>
      <c r="T477">
        <v>80</v>
      </c>
      <c r="U477" s="5">
        <v>2000</v>
      </c>
      <c r="V477" s="5">
        <v>296</v>
      </c>
      <c r="W477" s="5">
        <v>664</v>
      </c>
      <c r="X477" s="5">
        <v>48</v>
      </c>
      <c r="Y477" s="5">
        <v>136</v>
      </c>
      <c r="Z477" s="5">
        <v>96</v>
      </c>
      <c r="AA477" s="5">
        <v>120</v>
      </c>
      <c r="AB477" s="5">
        <v>112</v>
      </c>
      <c r="AC477" s="5">
        <v>144</v>
      </c>
      <c r="AD477" s="5">
        <v>48</v>
      </c>
      <c r="AE477" s="5">
        <v>184</v>
      </c>
      <c r="AF477" s="5">
        <v>232</v>
      </c>
      <c r="AG477" s="5">
        <v>264</v>
      </c>
      <c r="AH477" s="5">
        <v>64</v>
      </c>
      <c r="AI477" s="5">
        <v>16</v>
      </c>
      <c r="AJ477" s="5">
        <v>744</v>
      </c>
      <c r="AK477">
        <v>1991</v>
      </c>
      <c r="AL477" t="s">
        <v>483</v>
      </c>
      <c r="AM477" s="1">
        <v>33470</v>
      </c>
      <c r="AN477">
        <v>190</v>
      </c>
      <c r="AO477">
        <v>200</v>
      </c>
      <c r="AP477" t="s">
        <v>497</v>
      </c>
    </row>
    <row r="478" spans="1:42" x14ac:dyDescent="0.35">
      <c r="A478" t="s">
        <v>237</v>
      </c>
      <c r="B478" t="s">
        <v>643</v>
      </c>
      <c r="C478" t="s">
        <v>509</v>
      </c>
      <c r="D478">
        <v>2017</v>
      </c>
      <c r="E478">
        <v>8</v>
      </c>
      <c r="F478">
        <v>1</v>
      </c>
      <c r="G478">
        <v>7</v>
      </c>
      <c r="H478">
        <f>Table1[[#This Row],[Games Before Injury]]*Table1[[#This Row],[Minutes per Game]]</f>
        <v>2214</v>
      </c>
      <c r="I478">
        <v>82</v>
      </c>
      <c r="J478">
        <f>Table1[[#This Row],[Minutes]]/Table1[[#This Row],[Games Played]]</f>
        <v>27</v>
      </c>
      <c r="K478">
        <v>0</v>
      </c>
      <c r="L478">
        <v>0</v>
      </c>
      <c r="M478" s="1">
        <v>43030</v>
      </c>
      <c r="N478" s="1">
        <v>43259</v>
      </c>
      <c r="O478">
        <v>2</v>
      </c>
      <c r="P478">
        <f>Table1[[#This Row],[Season Year]]-Table1[[#This Row],[Birth Year]]</f>
        <v>26</v>
      </c>
      <c r="Q478" t="s">
        <v>501</v>
      </c>
      <c r="R478" t="s">
        <v>501</v>
      </c>
      <c r="S478">
        <f>DATEDIF(Table1[[#This Row],[Date Occurred]],Table1[[#This Row],[Date Returned]],"d")</f>
        <v>0</v>
      </c>
      <c r="T478">
        <v>82</v>
      </c>
      <c r="U478" s="5">
        <v>2214</v>
      </c>
      <c r="V478" s="5">
        <v>254.20000000000002</v>
      </c>
      <c r="W478" s="5">
        <v>606.80000000000007</v>
      </c>
      <c r="X478" s="5">
        <v>65.600000000000009</v>
      </c>
      <c r="Y478" s="5">
        <v>188.6</v>
      </c>
      <c r="Z478" s="5">
        <v>73.8</v>
      </c>
      <c r="AA478" s="5">
        <v>90.2</v>
      </c>
      <c r="AB478" s="5">
        <v>90.2</v>
      </c>
      <c r="AC478" s="5">
        <v>139.4</v>
      </c>
      <c r="AD478" s="5">
        <v>41</v>
      </c>
      <c r="AE478" s="5">
        <v>221.4</v>
      </c>
      <c r="AF478" s="5">
        <v>262.40000000000003</v>
      </c>
      <c r="AG478" s="5">
        <v>262.40000000000003</v>
      </c>
      <c r="AH478" s="5">
        <v>82</v>
      </c>
      <c r="AI478" s="5">
        <v>16.400000000000002</v>
      </c>
      <c r="AJ478" s="5">
        <v>647.80000000000007</v>
      </c>
      <c r="AK478">
        <v>1991</v>
      </c>
      <c r="AL478" t="s">
        <v>483</v>
      </c>
      <c r="AM478" s="1">
        <v>33470</v>
      </c>
      <c r="AN478">
        <v>190</v>
      </c>
      <c r="AO478">
        <v>200</v>
      </c>
      <c r="AP478" t="s">
        <v>497</v>
      </c>
    </row>
    <row r="479" spans="1:42" x14ac:dyDescent="0.35">
      <c r="A479" t="s">
        <v>237</v>
      </c>
      <c r="B479" t="s">
        <v>643</v>
      </c>
      <c r="C479" t="s">
        <v>510</v>
      </c>
      <c r="D479">
        <v>2018</v>
      </c>
      <c r="E479">
        <v>9</v>
      </c>
      <c r="F479">
        <v>1</v>
      </c>
      <c r="G479">
        <v>8</v>
      </c>
      <c r="H479">
        <f>Table1[[#This Row],[Games Before Injury]]*Table1[[#This Row],[Minutes per Game]]</f>
        <v>2066.4</v>
      </c>
      <c r="I479">
        <v>82</v>
      </c>
      <c r="J479">
        <f>Table1[[#This Row],[Minutes]]/Table1[[#This Row],[Games Played]]</f>
        <v>25.200000000000003</v>
      </c>
      <c r="K479">
        <v>0</v>
      </c>
      <c r="L479">
        <v>0</v>
      </c>
      <c r="M479" s="1">
        <v>43389</v>
      </c>
      <c r="N479" s="1">
        <v>43629</v>
      </c>
      <c r="O479">
        <v>3</v>
      </c>
      <c r="P479">
        <f>Table1[[#This Row],[Season Year]]-Table1[[#This Row],[Birth Year]]</f>
        <v>27</v>
      </c>
      <c r="Q479" t="s">
        <v>501</v>
      </c>
      <c r="R479" t="s">
        <v>501</v>
      </c>
      <c r="S479">
        <f>DATEDIF(Table1[[#This Row],[Date Occurred]],Table1[[#This Row],[Date Returned]],"d")</f>
        <v>0</v>
      </c>
      <c r="T479">
        <v>82</v>
      </c>
      <c r="U479" s="5">
        <v>2066.4</v>
      </c>
      <c r="V479" s="5">
        <v>229.6</v>
      </c>
      <c r="W479" s="5">
        <v>549.4</v>
      </c>
      <c r="X479" s="5">
        <v>57.4</v>
      </c>
      <c r="Y479" s="5">
        <v>172.20000000000002</v>
      </c>
      <c r="Z479" s="5">
        <v>32.800000000000004</v>
      </c>
      <c r="AA479" s="5">
        <v>41</v>
      </c>
      <c r="AB479" s="5">
        <v>82</v>
      </c>
      <c r="AC479" s="5">
        <v>131.20000000000002</v>
      </c>
      <c r="AD479" s="5">
        <v>41</v>
      </c>
      <c r="AE479" s="5">
        <v>237.79999999999998</v>
      </c>
      <c r="AF479" s="5">
        <v>278.8</v>
      </c>
      <c r="AG479" s="5">
        <v>319.8</v>
      </c>
      <c r="AH479" s="5">
        <v>90.2</v>
      </c>
      <c r="AI479" s="5">
        <v>24.599999999999998</v>
      </c>
      <c r="AJ479" s="5">
        <v>533</v>
      </c>
      <c r="AK479">
        <v>1991</v>
      </c>
      <c r="AL479" t="s">
        <v>483</v>
      </c>
      <c r="AM479" s="1">
        <v>33470</v>
      </c>
      <c r="AN479">
        <v>190</v>
      </c>
      <c r="AO479">
        <v>200</v>
      </c>
      <c r="AP479" t="s">
        <v>497</v>
      </c>
    </row>
    <row r="480" spans="1:42" x14ac:dyDescent="0.35">
      <c r="A480" t="s">
        <v>237</v>
      </c>
      <c r="B480" t="s">
        <v>643</v>
      </c>
      <c r="C480" t="s">
        <v>511</v>
      </c>
      <c r="D480">
        <v>2019</v>
      </c>
      <c r="E480">
        <v>10</v>
      </c>
      <c r="F480">
        <v>1</v>
      </c>
      <c r="G480">
        <v>9</v>
      </c>
      <c r="H480">
        <f>Table1[[#This Row],[Games Before Injury]]*Table1[[#This Row],[Minutes per Game]]</f>
        <v>1830</v>
      </c>
      <c r="I480">
        <v>75</v>
      </c>
      <c r="J480">
        <f>Table1[[#This Row],[Minutes]]/Table1[[#This Row],[Games Played]]</f>
        <v>24.4</v>
      </c>
      <c r="K480">
        <v>0</v>
      </c>
      <c r="L480">
        <v>0</v>
      </c>
      <c r="M480" s="1">
        <v>43760</v>
      </c>
      <c r="N480" s="1">
        <v>44115</v>
      </c>
      <c r="O480">
        <v>2</v>
      </c>
      <c r="P480">
        <f>Table1[[#This Row],[Season Year]]-Table1[[#This Row],[Birth Year]]</f>
        <v>28</v>
      </c>
      <c r="Q480" t="s">
        <v>501</v>
      </c>
      <c r="R480" t="s">
        <v>501</v>
      </c>
      <c r="S480">
        <f>DATEDIF(Table1[[#This Row],[Date Occurred]],Table1[[#This Row],[Date Returned]],"d")</f>
        <v>0</v>
      </c>
      <c r="T480">
        <v>72</v>
      </c>
      <c r="U480" s="5">
        <v>1756.8</v>
      </c>
      <c r="V480" s="5">
        <v>172.79999999999998</v>
      </c>
      <c r="W480" s="5">
        <v>410.40000000000003</v>
      </c>
      <c r="X480" s="5">
        <v>57.6</v>
      </c>
      <c r="Y480" s="5">
        <v>158.4</v>
      </c>
      <c r="Z480" s="5">
        <v>57.6</v>
      </c>
      <c r="AA480" s="5">
        <v>72</v>
      </c>
      <c r="AB480" s="5">
        <v>79.2</v>
      </c>
      <c r="AC480" s="5">
        <v>129.6</v>
      </c>
      <c r="AD480" s="5">
        <v>43.199999999999996</v>
      </c>
      <c r="AE480" s="5">
        <v>144</v>
      </c>
      <c r="AF480" s="5">
        <v>187.20000000000002</v>
      </c>
      <c r="AG480" s="5">
        <v>252</v>
      </c>
      <c r="AH480" s="5">
        <v>50.4</v>
      </c>
      <c r="AI480" s="5">
        <v>21.599999999999998</v>
      </c>
      <c r="AJ480" s="5">
        <v>460.8</v>
      </c>
      <c r="AK480">
        <v>1991</v>
      </c>
      <c r="AL480" t="s">
        <v>483</v>
      </c>
      <c r="AM480" s="1">
        <v>33470</v>
      </c>
      <c r="AN480">
        <v>190</v>
      </c>
      <c r="AO480">
        <v>200</v>
      </c>
      <c r="AP480" t="s">
        <v>497</v>
      </c>
    </row>
    <row r="481" spans="1:42" x14ac:dyDescent="0.35">
      <c r="A481" t="s">
        <v>237</v>
      </c>
      <c r="B481" t="s">
        <v>643</v>
      </c>
      <c r="C481" t="s">
        <v>505</v>
      </c>
      <c r="D481">
        <v>2013</v>
      </c>
      <c r="E481">
        <v>4</v>
      </c>
      <c r="F481">
        <v>1</v>
      </c>
      <c r="G481">
        <v>3</v>
      </c>
      <c r="H481">
        <f>Table1[[#This Row],[Games Before Injury]]*Table1[[#This Row],[Minutes per Game]]</f>
        <v>1131.6000000000001</v>
      </c>
      <c r="I481">
        <v>82</v>
      </c>
      <c r="J481">
        <f>Table1[[#This Row],[Minutes]]/Table1[[#This Row],[Games Played]]</f>
        <v>13.8</v>
      </c>
      <c r="K481">
        <v>0</v>
      </c>
      <c r="L481">
        <v>0</v>
      </c>
      <c r="M481" s="1">
        <v>41576</v>
      </c>
      <c r="N481" s="1">
        <v>41805</v>
      </c>
      <c r="O481">
        <v>1</v>
      </c>
      <c r="P481">
        <f>Table1[[#This Row],[Season Year]]-Table1[[#This Row],[Birth Year]]</f>
        <v>22</v>
      </c>
      <c r="Q481" t="s">
        <v>501</v>
      </c>
      <c r="R481" t="s">
        <v>501</v>
      </c>
      <c r="S481">
        <f>DATEDIF(Table1[[#This Row],[Date Occurred]],Table1[[#This Row],[Date Returned]],"d")</f>
        <v>0</v>
      </c>
      <c r="T481">
        <v>68</v>
      </c>
      <c r="U481" s="5">
        <v>938.40000000000009</v>
      </c>
      <c r="V481" s="5">
        <v>129.19999999999999</v>
      </c>
      <c r="W481" s="5">
        <v>265.2</v>
      </c>
      <c r="X481" s="5">
        <v>13.600000000000001</v>
      </c>
      <c r="Y481" s="5">
        <v>40.799999999999997</v>
      </c>
      <c r="Z481" s="5">
        <v>81.599999999999994</v>
      </c>
      <c r="AA481" s="5">
        <v>95.199999999999989</v>
      </c>
      <c r="AB481" s="5">
        <v>40.799999999999997</v>
      </c>
      <c r="AC481" s="5">
        <v>81.599999999999994</v>
      </c>
      <c r="AD481" s="5">
        <v>34</v>
      </c>
      <c r="AE481" s="5">
        <v>74.800000000000011</v>
      </c>
      <c r="AF481" s="5">
        <v>108.80000000000001</v>
      </c>
      <c r="AG481" s="5">
        <v>115.6</v>
      </c>
      <c r="AH481" s="5">
        <v>34</v>
      </c>
      <c r="AI481" s="5">
        <v>13.600000000000001</v>
      </c>
      <c r="AJ481" s="5">
        <v>340</v>
      </c>
      <c r="AK481">
        <v>1991</v>
      </c>
      <c r="AL481" t="s">
        <v>483</v>
      </c>
      <c r="AM481" s="1">
        <v>33470</v>
      </c>
      <c r="AN481">
        <v>190</v>
      </c>
      <c r="AO481">
        <v>200</v>
      </c>
      <c r="AP481" t="s">
        <v>497</v>
      </c>
    </row>
    <row r="482" spans="1:42" x14ac:dyDescent="0.35">
      <c r="A482" t="s">
        <v>552</v>
      </c>
      <c r="B482" t="s">
        <v>643</v>
      </c>
      <c r="C482" t="s">
        <v>503</v>
      </c>
      <c r="D482">
        <v>2011</v>
      </c>
      <c r="E482">
        <v>2</v>
      </c>
      <c r="F482">
        <v>1</v>
      </c>
      <c r="G482">
        <v>3</v>
      </c>
      <c r="H482">
        <f>Table1[[#This Row],[Games Before Injury]]*Table1[[#This Row],[Minutes per Game]]</f>
        <v>1999.8</v>
      </c>
      <c r="I482">
        <f>66</f>
        <v>66</v>
      </c>
      <c r="J482" s="4">
        <f>Table1[[#This Row],[Minutes]]/Table1[[#This Row],[Games Played]]</f>
        <v>30.3</v>
      </c>
      <c r="K482">
        <v>0</v>
      </c>
      <c r="L482">
        <v>0</v>
      </c>
      <c r="M482" s="1">
        <v>40902</v>
      </c>
      <c r="N482" s="1">
        <v>41081</v>
      </c>
      <c r="O482">
        <v>1</v>
      </c>
      <c r="P482">
        <f>Table1[[#This Row],[Season Year]]-Table1[[#This Row],[Birth Year]]</f>
        <v>26</v>
      </c>
      <c r="Q482" t="s">
        <v>501</v>
      </c>
      <c r="R482" t="s">
        <v>501</v>
      </c>
      <c r="S482">
        <f>DATEDIF(Table1[[#This Row],[Date Occurred]],Table1[[#This Row],[Date Returned]],"d")</f>
        <v>0</v>
      </c>
      <c r="T482">
        <v>58</v>
      </c>
      <c r="U482" s="5">
        <v>1757.4</v>
      </c>
      <c r="V482" s="5">
        <v>249.39999999999998</v>
      </c>
      <c r="W482" s="5">
        <v>580</v>
      </c>
      <c r="X482" s="5">
        <v>87</v>
      </c>
      <c r="Y482" s="5">
        <v>214.60000000000002</v>
      </c>
      <c r="Z482" s="5">
        <v>69.599999999999994</v>
      </c>
      <c r="AA482" s="5">
        <v>87</v>
      </c>
      <c r="AB482" s="5">
        <v>63.800000000000004</v>
      </c>
      <c r="AC482" s="5">
        <v>104.4</v>
      </c>
      <c r="AD482" s="5">
        <v>23.200000000000003</v>
      </c>
      <c r="AE482" s="5">
        <v>133.39999999999998</v>
      </c>
      <c r="AF482" s="5">
        <v>156.60000000000002</v>
      </c>
      <c r="AG482" s="5">
        <v>87</v>
      </c>
      <c r="AH482" s="5">
        <v>69.599999999999994</v>
      </c>
      <c r="AI482" s="5">
        <v>23.200000000000003</v>
      </c>
      <c r="AJ482" s="5">
        <v>661.2</v>
      </c>
      <c r="AK482">
        <v>1985</v>
      </c>
      <c r="AL482" t="s">
        <v>644</v>
      </c>
      <c r="AM482" s="1">
        <v>31323</v>
      </c>
      <c r="AN482">
        <v>196</v>
      </c>
      <c r="AO482">
        <v>215</v>
      </c>
      <c r="AP482" t="s">
        <v>496</v>
      </c>
    </row>
    <row r="483" spans="1:42" x14ac:dyDescent="0.35">
      <c r="A483" t="s">
        <v>552</v>
      </c>
      <c r="B483" t="s">
        <v>643</v>
      </c>
      <c r="C483" t="s">
        <v>504</v>
      </c>
      <c r="D483">
        <v>2012</v>
      </c>
      <c r="E483">
        <v>3</v>
      </c>
      <c r="F483">
        <v>1</v>
      </c>
      <c r="G483">
        <v>4</v>
      </c>
      <c r="H483">
        <f>Table1[[#This Row],[Games Before Injury]]*Table1[[#This Row],[Minutes per Game]]</f>
        <v>2041.8</v>
      </c>
      <c r="I483">
        <v>82</v>
      </c>
      <c r="J483">
        <f>Table1[[#This Row],[Minutes]]/Table1[[#This Row],[Games Played]]</f>
        <v>24.9</v>
      </c>
      <c r="K483">
        <v>0</v>
      </c>
      <c r="L483">
        <v>0</v>
      </c>
      <c r="M483" s="1">
        <v>41212</v>
      </c>
      <c r="N483" s="1">
        <v>41445</v>
      </c>
      <c r="O483">
        <v>1</v>
      </c>
      <c r="P483">
        <f>Table1[[#This Row],[Season Year]]-Table1[[#This Row],[Birth Year]]</f>
        <v>27</v>
      </c>
      <c r="Q483" t="s">
        <v>501</v>
      </c>
      <c r="R483" t="s">
        <v>501</v>
      </c>
      <c r="S483">
        <f>DATEDIF(Table1[[#This Row],[Date Occurred]],Table1[[#This Row],[Date Returned]],"d")</f>
        <v>0</v>
      </c>
      <c r="T483">
        <v>78</v>
      </c>
      <c r="U483" s="5">
        <v>1942.1999999999998</v>
      </c>
      <c r="V483" s="5">
        <f>576/Table1[[#This Row],[Games Played]]</f>
        <v>7.384615384615385</v>
      </c>
      <c r="W483" s="5">
        <v>530.4</v>
      </c>
      <c r="X483" s="5">
        <v>54.599999999999994</v>
      </c>
      <c r="Y483" s="5">
        <v>156</v>
      </c>
      <c r="Z483" s="5">
        <v>62.400000000000006</v>
      </c>
      <c r="AA483" s="5">
        <v>70.2</v>
      </c>
      <c r="AB483" s="5">
        <v>85.800000000000011</v>
      </c>
      <c r="AC483" s="5">
        <v>140.4</v>
      </c>
      <c r="AD483" s="5">
        <v>31.200000000000003</v>
      </c>
      <c r="AE483" s="5">
        <v>156</v>
      </c>
      <c r="AF483" s="5">
        <v>187.2</v>
      </c>
      <c r="AG483" s="5">
        <v>140.4</v>
      </c>
      <c r="AH483" s="5">
        <v>85.800000000000011</v>
      </c>
      <c r="AI483" s="5">
        <v>23.4</v>
      </c>
      <c r="AJ483" s="5">
        <v>608.4</v>
      </c>
      <c r="AK483">
        <v>1985</v>
      </c>
      <c r="AL483" t="s">
        <v>644</v>
      </c>
      <c r="AM483" s="1">
        <v>31323</v>
      </c>
      <c r="AN483">
        <v>196</v>
      </c>
      <c r="AO483">
        <v>215</v>
      </c>
      <c r="AP483" t="s">
        <v>496</v>
      </c>
    </row>
    <row r="484" spans="1:42" x14ac:dyDescent="0.35">
      <c r="A484" t="s">
        <v>552</v>
      </c>
      <c r="B484" t="s">
        <v>643</v>
      </c>
      <c r="C484" t="s">
        <v>506</v>
      </c>
      <c r="D484">
        <v>2014</v>
      </c>
      <c r="E484">
        <v>5</v>
      </c>
      <c r="F484">
        <v>1</v>
      </c>
      <c r="G484">
        <v>6</v>
      </c>
      <c r="H484">
        <f>Table1[[#This Row],[Games Before Injury]]*Table1[[#This Row],[Minutes per Game]]</f>
        <v>2509.2000000000003</v>
      </c>
      <c r="I484">
        <v>82</v>
      </c>
      <c r="J484">
        <f>Table1[[#This Row],[Minutes]]/Table1[[#This Row],[Games Played]]</f>
        <v>30.600000000000005</v>
      </c>
      <c r="K484">
        <v>0</v>
      </c>
      <c r="L484">
        <v>0</v>
      </c>
      <c r="M484" s="1">
        <v>41940</v>
      </c>
      <c r="N484" s="1">
        <v>42171</v>
      </c>
      <c r="O484">
        <v>1</v>
      </c>
      <c r="P484">
        <f>Table1[[#This Row],[Season Year]]-Table1[[#This Row],[Birth Year]]</f>
        <v>29</v>
      </c>
      <c r="Q484" t="s">
        <v>501</v>
      </c>
      <c r="R484" t="s">
        <v>501</v>
      </c>
      <c r="S484">
        <f>DATEDIF(Table1[[#This Row],[Date Occurred]],Table1[[#This Row],[Date Returned]],"d")</f>
        <v>0</v>
      </c>
      <c r="T484">
        <v>77</v>
      </c>
      <c r="U484" s="5">
        <v>2356.2000000000003</v>
      </c>
      <c r="V484" s="5">
        <v>284.90000000000003</v>
      </c>
      <c r="W484" s="5">
        <v>646.80000000000007</v>
      </c>
      <c r="X484" s="5">
        <v>92.399999999999991</v>
      </c>
      <c r="Y484" s="5">
        <v>223.29999999999998</v>
      </c>
      <c r="Z484" s="5">
        <v>107.8</v>
      </c>
      <c r="AA484" s="5">
        <v>130.9</v>
      </c>
      <c r="AB484" s="5">
        <v>77</v>
      </c>
      <c r="AC484" s="5">
        <v>130.9</v>
      </c>
      <c r="AD484" s="5">
        <v>23.099999999999998</v>
      </c>
      <c r="AE484" s="5">
        <v>154</v>
      </c>
      <c r="AF484" s="5">
        <v>177.1</v>
      </c>
      <c r="AG484" s="5">
        <v>154</v>
      </c>
      <c r="AH484" s="5">
        <v>77</v>
      </c>
      <c r="AI484" s="5">
        <v>15.4</v>
      </c>
      <c r="AJ484" s="5">
        <v>777.69999999999993</v>
      </c>
      <c r="AK484">
        <v>1985</v>
      </c>
      <c r="AL484" t="s">
        <v>644</v>
      </c>
      <c r="AM484" s="1">
        <v>31323</v>
      </c>
      <c r="AN484">
        <v>196</v>
      </c>
      <c r="AO484">
        <v>215</v>
      </c>
      <c r="AP484" t="s">
        <v>496</v>
      </c>
    </row>
    <row r="485" spans="1:42" x14ac:dyDescent="0.35">
      <c r="A485" t="s">
        <v>552</v>
      </c>
      <c r="B485" t="s">
        <v>643</v>
      </c>
      <c r="C485" t="s">
        <v>507</v>
      </c>
      <c r="D485">
        <v>2015</v>
      </c>
      <c r="E485">
        <v>6</v>
      </c>
      <c r="F485">
        <v>1</v>
      </c>
      <c r="G485">
        <v>7</v>
      </c>
      <c r="H485">
        <f>Table1[[#This Row],[Games Before Injury]]*Table1[[#This Row],[Minutes per Game]]</f>
        <v>2419</v>
      </c>
      <c r="I485">
        <v>82</v>
      </c>
      <c r="J485">
        <f>Table1[[#This Row],[Minutes]]/Table1[[#This Row],[Games Played]]</f>
        <v>29.5</v>
      </c>
      <c r="K485">
        <v>0</v>
      </c>
      <c r="L485">
        <v>0</v>
      </c>
      <c r="M485" s="1">
        <v>42304</v>
      </c>
      <c r="N485" s="1">
        <v>42540</v>
      </c>
      <c r="O485">
        <v>1</v>
      </c>
      <c r="P485">
        <f>Table1[[#This Row],[Season Year]]-Table1[[#This Row],[Birth Year]]</f>
        <v>30</v>
      </c>
      <c r="Q485" t="s">
        <v>501</v>
      </c>
      <c r="R485" t="s">
        <v>501</v>
      </c>
      <c r="S485">
        <f>DATEDIF(Table1[[#This Row],[Date Occurred]],Table1[[#This Row],[Date Returned]],"d")</f>
        <v>0</v>
      </c>
      <c r="T485">
        <v>79</v>
      </c>
      <c r="U485" s="5">
        <v>2330.5</v>
      </c>
      <c r="V485" s="5">
        <v>292.3</v>
      </c>
      <c r="W485" s="5">
        <v>639.9</v>
      </c>
      <c r="X485" s="5">
        <v>79</v>
      </c>
      <c r="Y485" s="5">
        <v>213.3</v>
      </c>
      <c r="Z485" s="5">
        <v>102.7</v>
      </c>
      <c r="AA485" s="5">
        <v>118.5</v>
      </c>
      <c r="AB485" s="5">
        <v>71.100000000000009</v>
      </c>
      <c r="AC485" s="5">
        <v>134.29999999999998</v>
      </c>
      <c r="AD485" s="5">
        <v>31.6</v>
      </c>
      <c r="AE485" s="5">
        <v>173.8</v>
      </c>
      <c r="AF485" s="5">
        <v>205.4</v>
      </c>
      <c r="AG485" s="5">
        <v>134.29999999999998</v>
      </c>
      <c r="AH485" s="5">
        <v>86.9</v>
      </c>
      <c r="AI485" s="5">
        <v>31.6</v>
      </c>
      <c r="AJ485" s="5">
        <v>758.4</v>
      </c>
      <c r="AK485">
        <v>1985</v>
      </c>
      <c r="AL485" t="s">
        <v>644</v>
      </c>
      <c r="AM485" s="1">
        <v>31323</v>
      </c>
      <c r="AN485">
        <v>196</v>
      </c>
      <c r="AO485">
        <v>215</v>
      </c>
      <c r="AP485" t="s">
        <v>496</v>
      </c>
    </row>
    <row r="486" spans="1:42" x14ac:dyDescent="0.35">
      <c r="A486" t="s">
        <v>552</v>
      </c>
      <c r="B486" t="s">
        <v>643</v>
      </c>
      <c r="C486" t="s">
        <v>508</v>
      </c>
      <c r="D486">
        <v>2016</v>
      </c>
      <c r="E486">
        <v>7</v>
      </c>
      <c r="F486">
        <v>1</v>
      </c>
      <c r="G486">
        <v>8</v>
      </c>
      <c r="H486">
        <f>Table1[[#This Row],[Games Before Injury]]*Table1[[#This Row],[Minutes per Game]]</f>
        <v>2615.7999999999997</v>
      </c>
      <c r="I486">
        <v>82</v>
      </c>
      <c r="J486">
        <f>Table1[[#This Row],[Minutes]]/Table1[[#This Row],[Games Played]]</f>
        <v>31.899999999999995</v>
      </c>
      <c r="K486">
        <v>0</v>
      </c>
      <c r="L486">
        <v>0</v>
      </c>
      <c r="M486" s="1">
        <v>42668</v>
      </c>
      <c r="N486" s="1">
        <v>42898</v>
      </c>
      <c r="O486">
        <v>1</v>
      </c>
      <c r="P486">
        <f>Table1[[#This Row],[Season Year]]-Table1[[#This Row],[Birth Year]]</f>
        <v>31</v>
      </c>
      <c r="Q486" t="s">
        <v>501</v>
      </c>
      <c r="R486" t="s">
        <v>501</v>
      </c>
      <c r="S486">
        <f>DATEDIF(Table1[[#This Row],[Date Occurred]],Table1[[#This Row],[Date Returned]],"d")</f>
        <v>0</v>
      </c>
      <c r="T486">
        <v>77</v>
      </c>
      <c r="U486" s="5">
        <v>2456.2999999999997</v>
      </c>
      <c r="V486" s="5">
        <v>323.40000000000003</v>
      </c>
      <c r="W486" s="5">
        <v>700.69999999999993</v>
      </c>
      <c r="X486" s="5">
        <v>107.8</v>
      </c>
      <c r="Y486" s="5">
        <v>269.5</v>
      </c>
      <c r="Z486" s="5">
        <v>84.7</v>
      </c>
      <c r="AA486" s="5">
        <v>100.10000000000001</v>
      </c>
      <c r="AB486" s="5">
        <v>69.3</v>
      </c>
      <c r="AC486" s="5">
        <v>138.6</v>
      </c>
      <c r="AD486" s="5">
        <v>53.9</v>
      </c>
      <c r="AE486" s="5">
        <v>207.9</v>
      </c>
      <c r="AF486" s="5">
        <v>261.8</v>
      </c>
      <c r="AG486" s="5">
        <v>177.1</v>
      </c>
      <c r="AH486" s="5">
        <v>84.7</v>
      </c>
      <c r="AI486" s="5">
        <v>23.099999999999998</v>
      </c>
      <c r="AJ486" s="5">
        <v>831.6</v>
      </c>
      <c r="AK486">
        <v>1985</v>
      </c>
      <c r="AL486" t="s">
        <v>644</v>
      </c>
      <c r="AM486" s="1">
        <v>31323</v>
      </c>
      <c r="AN486">
        <v>196</v>
      </c>
      <c r="AO486">
        <v>215</v>
      </c>
      <c r="AP486" t="s">
        <v>496</v>
      </c>
    </row>
    <row r="487" spans="1:42" x14ac:dyDescent="0.35">
      <c r="A487" t="s">
        <v>552</v>
      </c>
      <c r="B487" t="s">
        <v>643</v>
      </c>
      <c r="C487" t="s">
        <v>509</v>
      </c>
      <c r="D487">
        <v>2017</v>
      </c>
      <c r="E487">
        <v>8</v>
      </c>
      <c r="F487">
        <v>1</v>
      </c>
      <c r="G487">
        <v>9</v>
      </c>
      <c r="H487">
        <f>Table1[[#This Row],[Games Before Injury]]*Table1[[#This Row],[Minutes per Game]]</f>
        <v>2492.8000000000002</v>
      </c>
      <c r="I487">
        <v>82</v>
      </c>
      <c r="J487">
        <f>Table1[[#This Row],[Minutes]]/Table1[[#This Row],[Games Played]]</f>
        <v>30.400000000000002</v>
      </c>
      <c r="K487">
        <v>0</v>
      </c>
      <c r="L487">
        <v>0</v>
      </c>
      <c r="M487" s="1">
        <v>43030</v>
      </c>
      <c r="N487" s="1">
        <v>43259</v>
      </c>
      <c r="O487">
        <v>2</v>
      </c>
      <c r="P487">
        <f>Table1[[#This Row],[Season Year]]-Table1[[#This Row],[Birth Year]]</f>
        <v>32</v>
      </c>
      <c r="Q487" t="s">
        <v>501</v>
      </c>
      <c r="R487" t="s">
        <v>501</v>
      </c>
      <c r="S487">
        <f>DATEDIF(Table1[[#This Row],[Date Occurred]],Table1[[#This Row],[Date Returned]],"d")</f>
        <v>0</v>
      </c>
      <c r="T487">
        <v>76</v>
      </c>
      <c r="U487" s="5">
        <v>2310.4</v>
      </c>
      <c r="V487" s="5">
        <v>342</v>
      </c>
      <c r="W487" s="5">
        <v>752.4</v>
      </c>
      <c r="X487" s="5">
        <v>114</v>
      </c>
      <c r="Y487" s="5">
        <v>281.2</v>
      </c>
      <c r="Z487" s="5">
        <v>114</v>
      </c>
      <c r="AA487" s="5">
        <v>121.60000000000001</v>
      </c>
      <c r="AB487" s="5">
        <v>83.600000000000009</v>
      </c>
      <c r="AC487" s="5">
        <v>106.39999999999999</v>
      </c>
      <c r="AD487" s="5">
        <v>30.400000000000002</v>
      </c>
      <c r="AE487" s="5">
        <v>197.6</v>
      </c>
      <c r="AF487" s="5">
        <v>220.4</v>
      </c>
      <c r="AG487" s="5">
        <v>182.4</v>
      </c>
      <c r="AH487" s="5">
        <v>83.600000000000009</v>
      </c>
      <c r="AI487" s="5">
        <v>15.200000000000001</v>
      </c>
      <c r="AJ487" s="5">
        <v>912</v>
      </c>
      <c r="AK487">
        <v>1985</v>
      </c>
      <c r="AL487" t="s">
        <v>644</v>
      </c>
      <c r="AM487" s="1">
        <v>31323</v>
      </c>
      <c r="AN487">
        <v>196</v>
      </c>
      <c r="AO487">
        <v>215</v>
      </c>
      <c r="AP487" t="s">
        <v>496</v>
      </c>
    </row>
    <row r="488" spans="1:42" x14ac:dyDescent="0.35">
      <c r="A488" t="s">
        <v>552</v>
      </c>
      <c r="B488" t="s">
        <v>643</v>
      </c>
      <c r="C488" t="s">
        <v>510</v>
      </c>
      <c r="D488">
        <v>2018</v>
      </c>
      <c r="E488">
        <v>9</v>
      </c>
      <c r="F488">
        <v>1</v>
      </c>
      <c r="G488">
        <v>10</v>
      </c>
      <c r="H488">
        <f>Table1[[#This Row],[Games Before Injury]]*Table1[[#This Row],[Minutes per Game]]</f>
        <v>1033.2</v>
      </c>
      <c r="I488">
        <v>82</v>
      </c>
      <c r="J488">
        <f>Table1[[#This Row],[Minutes]]/Table1[[#This Row],[Games Played]]</f>
        <v>12.6</v>
      </c>
      <c r="K488">
        <v>0</v>
      </c>
      <c r="L488">
        <v>0</v>
      </c>
      <c r="M488" s="1">
        <v>43389</v>
      </c>
      <c r="N488" s="1">
        <v>43629</v>
      </c>
      <c r="O488">
        <v>3</v>
      </c>
      <c r="P488">
        <f>Table1[[#This Row],[Season Year]]-Table1[[#This Row],[Birth Year]]</f>
        <v>33</v>
      </c>
      <c r="Q488" t="s">
        <v>501</v>
      </c>
      <c r="R488" t="s">
        <v>501</v>
      </c>
      <c r="S488">
        <f>DATEDIF(Table1[[#This Row],[Date Occurred]],Table1[[#This Row],[Date Returned]],"d")</f>
        <v>0</v>
      </c>
      <c r="T488">
        <v>34</v>
      </c>
      <c r="U488" s="5">
        <v>428.4</v>
      </c>
      <c r="V488" s="5">
        <v>54.400000000000006</v>
      </c>
      <c r="W488" s="5">
        <v>129.19999999999999</v>
      </c>
      <c r="X488" s="5">
        <v>17</v>
      </c>
      <c r="Y488" s="5">
        <v>54.400000000000006</v>
      </c>
      <c r="Z488" s="5">
        <v>13.600000000000001</v>
      </c>
      <c r="AA488" s="5">
        <v>20.399999999999999</v>
      </c>
      <c r="AB488" s="5">
        <v>13.600000000000001</v>
      </c>
      <c r="AC488" s="5">
        <v>30.6</v>
      </c>
      <c r="AD488" s="5">
        <v>10.199999999999999</v>
      </c>
      <c r="AE488" s="5">
        <v>44.2</v>
      </c>
      <c r="AF488" s="5">
        <v>54.400000000000006</v>
      </c>
      <c r="AG488" s="5">
        <v>37.400000000000006</v>
      </c>
      <c r="AH488" s="5">
        <v>20.399999999999999</v>
      </c>
      <c r="AI488" s="5">
        <v>3.4000000000000004</v>
      </c>
      <c r="AJ488" s="5">
        <v>136</v>
      </c>
      <c r="AK488">
        <v>1985</v>
      </c>
      <c r="AL488" t="s">
        <v>644</v>
      </c>
      <c r="AM488" s="1">
        <v>31323</v>
      </c>
      <c r="AN488">
        <v>196</v>
      </c>
      <c r="AO488">
        <v>215</v>
      </c>
      <c r="AP488" t="s">
        <v>496</v>
      </c>
    </row>
    <row r="489" spans="1:42" x14ac:dyDescent="0.35">
      <c r="A489" t="s">
        <v>552</v>
      </c>
      <c r="B489" t="s">
        <v>643</v>
      </c>
      <c r="C489" t="s">
        <v>511</v>
      </c>
      <c r="D489">
        <v>2019</v>
      </c>
      <c r="E489">
        <v>10</v>
      </c>
      <c r="F489">
        <v>1</v>
      </c>
      <c r="G489">
        <v>11</v>
      </c>
      <c r="H489">
        <f>Table1[[#This Row],[Games Before Injury]]*Table1[[#This Row],[Minutes per Game]]</f>
        <v>1080</v>
      </c>
      <c r="I489">
        <v>75</v>
      </c>
      <c r="J489">
        <f>Table1[[#This Row],[Minutes]]/Table1[[#This Row],[Games Played]]</f>
        <v>14.4</v>
      </c>
      <c r="K489">
        <v>0</v>
      </c>
      <c r="L489">
        <v>0</v>
      </c>
      <c r="M489" s="1">
        <v>43760</v>
      </c>
      <c r="N489" s="1">
        <v>44115</v>
      </c>
      <c r="O489">
        <v>1</v>
      </c>
      <c r="P489">
        <f>Table1[[#This Row],[Season Year]]-Table1[[#This Row],[Birth Year]]</f>
        <v>34</v>
      </c>
      <c r="Q489" t="s">
        <v>501</v>
      </c>
      <c r="R489" t="s">
        <v>501</v>
      </c>
      <c r="S489">
        <f>DATEDIF(Table1[[#This Row],[Date Occurred]],Table1[[#This Row],[Date Returned]],"d")</f>
        <v>0</v>
      </c>
      <c r="T489">
        <v>24</v>
      </c>
      <c r="U489" s="5">
        <v>345.6</v>
      </c>
      <c r="V489" s="5">
        <v>40.799999999999997</v>
      </c>
      <c r="W489" s="5">
        <v>81.599999999999994</v>
      </c>
      <c r="X489" s="5">
        <v>21.6</v>
      </c>
      <c r="Y489" s="5">
        <v>48</v>
      </c>
      <c r="Z489" s="5">
        <v>7.1999999999999993</v>
      </c>
      <c r="AA489" s="5">
        <v>7.1999999999999993</v>
      </c>
      <c r="AB489" s="5">
        <v>12</v>
      </c>
      <c r="AC489" s="5">
        <v>33.599999999999994</v>
      </c>
      <c r="AD489" s="5">
        <v>7.1999999999999993</v>
      </c>
      <c r="AE489" s="5">
        <v>24</v>
      </c>
      <c r="AF489" s="5">
        <v>31.200000000000003</v>
      </c>
      <c r="AG489" s="5">
        <v>12</v>
      </c>
      <c r="AH489" s="5">
        <v>19.200000000000003</v>
      </c>
      <c r="AI489" s="5">
        <v>7.1999999999999993</v>
      </c>
      <c r="AJ489" s="5">
        <v>108</v>
      </c>
      <c r="AK489">
        <v>1985</v>
      </c>
      <c r="AL489" t="s">
        <v>644</v>
      </c>
      <c r="AM489" s="1">
        <v>31323</v>
      </c>
      <c r="AN489">
        <v>196</v>
      </c>
      <c r="AO489">
        <v>215</v>
      </c>
      <c r="AP489" t="s">
        <v>496</v>
      </c>
    </row>
    <row r="490" spans="1:42" x14ac:dyDescent="0.35">
      <c r="A490" t="s">
        <v>552</v>
      </c>
      <c r="B490" t="s">
        <v>643</v>
      </c>
      <c r="C490" t="s">
        <v>505</v>
      </c>
      <c r="D490">
        <v>2013</v>
      </c>
      <c r="E490">
        <v>4</v>
      </c>
      <c r="F490">
        <v>1</v>
      </c>
      <c r="G490">
        <v>5</v>
      </c>
      <c r="H490">
        <f>Table1[[#This Row],[Games Before Injury]]*Table1[[#This Row],[Minutes per Game]]</f>
        <v>2050</v>
      </c>
      <c r="I490">
        <v>82</v>
      </c>
      <c r="J490">
        <f>Table1[[#This Row],[Minutes]]/Table1[[#This Row],[Games Played]]</f>
        <v>25</v>
      </c>
      <c r="K490">
        <v>0</v>
      </c>
      <c r="L490">
        <v>0</v>
      </c>
      <c r="M490" s="1">
        <v>41576</v>
      </c>
      <c r="N490" s="1">
        <v>41805</v>
      </c>
      <c r="O490">
        <v>2</v>
      </c>
      <c r="P490">
        <f>Table1[[#This Row],[Season Year]]-Table1[[#This Row],[Birth Year]]</f>
        <v>28</v>
      </c>
      <c r="Q490" t="s">
        <v>501</v>
      </c>
      <c r="R490" t="s">
        <v>501</v>
      </c>
      <c r="S490">
        <f>DATEDIF(Table1[[#This Row],[Date Occurred]],Table1[[#This Row],[Date Returned]],"d")</f>
        <v>0</v>
      </c>
      <c r="T490">
        <v>79</v>
      </c>
      <c r="U490" s="5">
        <v>1975</v>
      </c>
      <c r="V490" s="5">
        <v>292.3</v>
      </c>
      <c r="W490" s="5">
        <v>616.19999999999993</v>
      </c>
      <c r="X490" s="5">
        <v>71.100000000000009</v>
      </c>
      <c r="Y490" s="5">
        <v>197.5</v>
      </c>
      <c r="Z490" s="5">
        <v>102.7</v>
      </c>
      <c r="AA490" s="5">
        <v>110.6</v>
      </c>
      <c r="AB490" s="5">
        <v>71.100000000000009</v>
      </c>
      <c r="AC490" s="5">
        <v>126.4</v>
      </c>
      <c r="AD490" s="5">
        <v>31.6</v>
      </c>
      <c r="AE490" s="5">
        <v>158</v>
      </c>
      <c r="AF490" s="5">
        <v>189.6</v>
      </c>
      <c r="AG490" s="5">
        <v>118.5</v>
      </c>
      <c r="AH490" s="5">
        <v>63.2</v>
      </c>
      <c r="AI490" s="5">
        <v>31.6</v>
      </c>
      <c r="AJ490" s="5">
        <v>758.4</v>
      </c>
      <c r="AK490">
        <v>1985</v>
      </c>
      <c r="AL490" t="s">
        <v>644</v>
      </c>
      <c r="AM490" s="1">
        <v>31323</v>
      </c>
      <c r="AN490">
        <v>196</v>
      </c>
      <c r="AO490">
        <v>215</v>
      </c>
      <c r="AP490" t="s">
        <v>496</v>
      </c>
    </row>
    <row r="491" spans="1:42" x14ac:dyDescent="0.35">
      <c r="A491" t="s">
        <v>601</v>
      </c>
      <c r="B491" t="s">
        <v>643</v>
      </c>
      <c r="C491" t="s">
        <v>510</v>
      </c>
      <c r="D491">
        <v>2018</v>
      </c>
      <c r="E491">
        <v>9</v>
      </c>
      <c r="F491">
        <v>1</v>
      </c>
      <c r="G491">
        <v>4</v>
      </c>
      <c r="H491">
        <f>Table1[[#This Row],[Games Before Injury]]*Table1[[#This Row],[Minutes per Game]]</f>
        <v>1016.8000000000001</v>
      </c>
      <c r="I491">
        <v>82</v>
      </c>
      <c r="J491">
        <f>Table1[[#This Row],[Minutes]]/Table1[[#This Row],[Games Played]]</f>
        <v>12.4</v>
      </c>
      <c r="K491">
        <v>0</v>
      </c>
      <c r="L491">
        <v>0</v>
      </c>
      <c r="M491" s="1">
        <v>43389</v>
      </c>
      <c r="N491" s="1">
        <v>43629</v>
      </c>
      <c r="O491">
        <v>3</v>
      </c>
      <c r="P491">
        <f>Table1[[#This Row],[Season Year]]-Table1[[#This Row],[Birth Year]]</f>
        <v>26</v>
      </c>
      <c r="Q491" t="s">
        <v>501</v>
      </c>
      <c r="R491" t="s">
        <v>501</v>
      </c>
      <c r="S491">
        <f>DATEDIF(Table1[[#This Row],[Date Occurred]],Table1[[#This Row],[Date Returned]],"d")</f>
        <v>0</v>
      </c>
      <c r="T491">
        <v>60</v>
      </c>
      <c r="U491" s="5">
        <v>744</v>
      </c>
      <c r="V491" s="5">
        <v>96</v>
      </c>
      <c r="W491" s="5">
        <v>180</v>
      </c>
      <c r="X491" s="5">
        <v>0</v>
      </c>
      <c r="Y491" s="5">
        <v>6</v>
      </c>
      <c r="Z491" s="5">
        <v>48</v>
      </c>
      <c r="AA491" s="5">
        <v>72</v>
      </c>
      <c r="AB491" s="5">
        <v>36</v>
      </c>
      <c r="AC491" s="5">
        <v>72</v>
      </c>
      <c r="AD491" s="5">
        <v>78</v>
      </c>
      <c r="AE491" s="5">
        <v>138</v>
      </c>
      <c r="AF491" s="5">
        <v>216</v>
      </c>
      <c r="AG491" s="5">
        <v>36</v>
      </c>
      <c r="AH491" s="5">
        <v>12</v>
      </c>
      <c r="AI491" s="5">
        <v>6</v>
      </c>
      <c r="AJ491" s="5">
        <v>240</v>
      </c>
      <c r="AK491">
        <v>1992</v>
      </c>
      <c r="AL491" t="s">
        <v>653</v>
      </c>
      <c r="AM491" s="1">
        <v>33792</v>
      </c>
      <c r="AN491">
        <v>211</v>
      </c>
      <c r="AO491">
        <v>270</v>
      </c>
      <c r="AP491" t="s">
        <v>499</v>
      </c>
    </row>
    <row r="492" spans="1:42" x14ac:dyDescent="0.35">
      <c r="A492" t="s">
        <v>601</v>
      </c>
      <c r="B492" t="s">
        <v>643</v>
      </c>
      <c r="C492" t="s">
        <v>508</v>
      </c>
      <c r="D492">
        <v>2016</v>
      </c>
      <c r="E492">
        <v>7</v>
      </c>
      <c r="F492">
        <v>1</v>
      </c>
      <c r="G492">
        <v>2</v>
      </c>
      <c r="H492">
        <f>Table1[[#This Row],[Games Before Injury]]*Table1[[#This Row],[Minutes per Game]]</f>
        <v>1295.5999999999999</v>
      </c>
      <c r="I492">
        <v>82</v>
      </c>
      <c r="J492">
        <f>Table1[[#This Row],[Minutes]]/Table1[[#This Row],[Games Played]]</f>
        <v>15.799999999999999</v>
      </c>
      <c r="K492">
        <v>0</v>
      </c>
      <c r="L492">
        <v>0</v>
      </c>
      <c r="M492" s="1">
        <v>42668</v>
      </c>
      <c r="N492" s="1">
        <v>42898</v>
      </c>
      <c r="O492">
        <v>4</v>
      </c>
      <c r="P492">
        <f>Table1[[#This Row],[Season Year]]-Table1[[#This Row],[Birth Year]]</f>
        <v>24</v>
      </c>
      <c r="Q492" t="s">
        <v>501</v>
      </c>
      <c r="R492" t="s">
        <v>501</v>
      </c>
      <c r="S492">
        <f>DATEDIF(Table1[[#This Row],[Date Occurred]],Table1[[#This Row],[Date Returned]],"d")</f>
        <v>0</v>
      </c>
      <c r="T492">
        <v>66</v>
      </c>
      <c r="U492" s="5">
        <v>1042.8</v>
      </c>
      <c r="V492" s="5">
        <v>125.39999999999999</v>
      </c>
      <c r="W492" s="5">
        <v>217.79999999999998</v>
      </c>
      <c r="X492" s="5">
        <v>0</v>
      </c>
      <c r="Y492" s="5">
        <v>0</v>
      </c>
      <c r="Z492" s="5">
        <v>59.4</v>
      </c>
      <c r="AA492" s="5">
        <v>92.399999999999991</v>
      </c>
      <c r="AB492" s="5">
        <v>33</v>
      </c>
      <c r="AC492" s="5">
        <v>112.2</v>
      </c>
      <c r="AD492" s="5">
        <v>125.39999999999999</v>
      </c>
      <c r="AE492" s="5">
        <v>184.79999999999998</v>
      </c>
      <c r="AF492" s="5">
        <v>310.2</v>
      </c>
      <c r="AG492" s="5">
        <v>39.6</v>
      </c>
      <c r="AH492" s="5">
        <v>26.400000000000002</v>
      </c>
      <c r="AI492" s="5">
        <v>19.8</v>
      </c>
      <c r="AJ492" s="5">
        <v>316.8</v>
      </c>
      <c r="AK492">
        <v>1992</v>
      </c>
      <c r="AL492" t="s">
        <v>653</v>
      </c>
      <c r="AM492" s="1">
        <v>33792</v>
      </c>
      <c r="AN492">
        <v>211</v>
      </c>
      <c r="AO492">
        <v>270</v>
      </c>
      <c r="AP492" t="s">
        <v>499</v>
      </c>
    </row>
    <row r="493" spans="1:42" x14ac:dyDescent="0.35">
      <c r="A493" t="s">
        <v>601</v>
      </c>
      <c r="B493" t="s">
        <v>643</v>
      </c>
      <c r="C493" t="s">
        <v>507</v>
      </c>
      <c r="D493">
        <v>2015</v>
      </c>
      <c r="E493">
        <v>6</v>
      </c>
      <c r="F493">
        <v>1</v>
      </c>
      <c r="G493">
        <v>1</v>
      </c>
      <c r="H493">
        <f>Table1[[#This Row],[Games Before Injury]]*Table1[[#This Row],[Minutes per Game]]</f>
        <v>852.80000000000007</v>
      </c>
      <c r="I493">
        <v>82</v>
      </c>
      <c r="J493">
        <f>Table1[[#This Row],[Minutes]]/Table1[[#This Row],[Games Played]]</f>
        <v>10.4</v>
      </c>
      <c r="K493">
        <v>0</v>
      </c>
      <c r="L493">
        <v>0</v>
      </c>
      <c r="M493" s="1">
        <v>42304</v>
      </c>
      <c r="N493" s="1">
        <v>42540</v>
      </c>
      <c r="O493">
        <v>5</v>
      </c>
      <c r="P493">
        <f>Table1[[#This Row],[Season Year]]-Table1[[#This Row],[Birth Year]]</f>
        <v>23</v>
      </c>
      <c r="Q493" t="s">
        <v>501</v>
      </c>
      <c r="R493" t="s">
        <v>501</v>
      </c>
      <c r="S493">
        <f>DATEDIF(Table1[[#This Row],[Date Occurred]],Table1[[#This Row],[Date Returned]],"d")</f>
        <v>0</v>
      </c>
      <c r="T493">
        <v>31</v>
      </c>
      <c r="U493" s="5">
        <v>322.40000000000003</v>
      </c>
      <c r="V493" s="5">
        <v>40.300000000000004</v>
      </c>
      <c r="W493" s="5">
        <v>71.3</v>
      </c>
      <c r="X493" s="5">
        <v>0</v>
      </c>
      <c r="Y493" s="5">
        <v>3.1</v>
      </c>
      <c r="Z493" s="5">
        <v>24.8</v>
      </c>
      <c r="AA493" s="5">
        <v>34.1</v>
      </c>
      <c r="AB493" s="5">
        <v>12.4</v>
      </c>
      <c r="AC493" s="5">
        <v>31</v>
      </c>
      <c r="AD493" s="5">
        <v>31</v>
      </c>
      <c r="AE493" s="5">
        <v>71.3</v>
      </c>
      <c r="AF493" s="5">
        <v>102.3</v>
      </c>
      <c r="AG493" s="5">
        <v>24.8</v>
      </c>
      <c r="AH493" s="5">
        <v>6.2</v>
      </c>
      <c r="AI493" s="5">
        <v>12.4</v>
      </c>
      <c r="AJ493" s="5">
        <v>105.39999999999999</v>
      </c>
      <c r="AK493">
        <v>1992</v>
      </c>
      <c r="AL493" t="s">
        <v>653</v>
      </c>
      <c r="AM493" s="1">
        <v>33792</v>
      </c>
      <c r="AN493">
        <v>211</v>
      </c>
      <c r="AO493">
        <v>270</v>
      </c>
      <c r="AP493" t="s">
        <v>499</v>
      </c>
    </row>
    <row r="494" spans="1:42" x14ac:dyDescent="0.35">
      <c r="A494" t="s">
        <v>601</v>
      </c>
      <c r="B494" t="s">
        <v>643</v>
      </c>
      <c r="C494" t="s">
        <v>509</v>
      </c>
      <c r="D494">
        <v>2017</v>
      </c>
      <c r="E494">
        <v>8</v>
      </c>
      <c r="F494">
        <v>1</v>
      </c>
      <c r="G494">
        <v>3</v>
      </c>
      <c r="H494">
        <f>Table1[[#This Row],[Games Before Injury]]*Table1[[#This Row],[Minutes per Game]]</f>
        <v>1459.6000000000001</v>
      </c>
      <c r="I494">
        <v>82</v>
      </c>
      <c r="J494">
        <f>Table1[[#This Row],[Minutes]]/Table1[[#This Row],[Games Played]]</f>
        <v>17.8</v>
      </c>
      <c r="K494">
        <v>0</v>
      </c>
      <c r="L494">
        <v>0</v>
      </c>
      <c r="M494" s="1">
        <v>43030</v>
      </c>
      <c r="N494" s="1">
        <v>43259</v>
      </c>
      <c r="O494">
        <v>6</v>
      </c>
      <c r="P494">
        <f>Table1[[#This Row],[Season Year]]-Table1[[#This Row],[Birth Year]]</f>
        <v>25</v>
      </c>
      <c r="Q494" t="s">
        <v>501</v>
      </c>
      <c r="R494" t="s">
        <v>501</v>
      </c>
      <c r="S494">
        <f>DATEDIF(Table1[[#This Row],[Date Occurred]],Table1[[#This Row],[Date Returned]],"d")</f>
        <v>0</v>
      </c>
      <c r="T494">
        <v>55</v>
      </c>
      <c r="U494" s="5">
        <v>979</v>
      </c>
      <c r="V494" s="5">
        <v>126.49999999999999</v>
      </c>
      <c r="W494" s="5">
        <v>214.5</v>
      </c>
      <c r="X494" s="5">
        <v>0</v>
      </c>
      <c r="Y494" s="5">
        <v>0</v>
      </c>
      <c r="Z494" s="5">
        <v>55</v>
      </c>
      <c r="AA494" s="5">
        <v>82.5</v>
      </c>
      <c r="AB494" s="5">
        <v>55</v>
      </c>
      <c r="AC494" s="5">
        <v>104.5</v>
      </c>
      <c r="AD494" s="5">
        <v>82.5</v>
      </c>
      <c r="AE494" s="5">
        <v>148.5</v>
      </c>
      <c r="AF494" s="5">
        <v>231</v>
      </c>
      <c r="AG494" s="5">
        <v>55</v>
      </c>
      <c r="AH494" s="5">
        <v>16.5</v>
      </c>
      <c r="AI494" s="5">
        <v>11</v>
      </c>
      <c r="AJ494" s="5">
        <v>308</v>
      </c>
      <c r="AK494">
        <v>1992</v>
      </c>
      <c r="AL494" t="s">
        <v>653</v>
      </c>
      <c r="AM494" s="1">
        <v>33792</v>
      </c>
      <c r="AN494">
        <v>211</v>
      </c>
      <c r="AO494">
        <v>270</v>
      </c>
      <c r="AP494" t="s">
        <v>499</v>
      </c>
    </row>
    <row r="495" spans="1:42" x14ac:dyDescent="0.35">
      <c r="A495" t="s">
        <v>601</v>
      </c>
      <c r="B495" t="s">
        <v>643</v>
      </c>
      <c r="C495" t="s">
        <v>511</v>
      </c>
      <c r="D495">
        <v>2019</v>
      </c>
      <c r="E495">
        <v>10</v>
      </c>
      <c r="F495">
        <v>1</v>
      </c>
      <c r="G495">
        <v>5</v>
      </c>
      <c r="H495">
        <f>Table1[[#This Row],[Games Before Injury]]*Table1[[#This Row],[Minutes per Game]]</f>
        <v>1312.5</v>
      </c>
      <c r="I495">
        <v>75</v>
      </c>
      <c r="J495">
        <f>Table1[[#This Row],[Minutes]]/Table1[[#This Row],[Games Played]]</f>
        <v>17.5</v>
      </c>
      <c r="K495">
        <v>0</v>
      </c>
      <c r="L495">
        <v>0</v>
      </c>
      <c r="M495" s="1">
        <v>43760</v>
      </c>
      <c r="N495" s="1">
        <v>44115</v>
      </c>
      <c r="O495">
        <v>1</v>
      </c>
      <c r="P495">
        <f>Table1[[#This Row],[Season Year]]-Table1[[#This Row],[Birth Year]]</f>
        <v>27</v>
      </c>
      <c r="Q495" t="s">
        <v>501</v>
      </c>
      <c r="R495" t="s">
        <v>501</v>
      </c>
      <c r="S495">
        <f>DATEDIF(Table1[[#This Row],[Date Occurred]],Table1[[#This Row],[Date Returned]],"d")</f>
        <v>0</v>
      </c>
      <c r="T495">
        <v>22</v>
      </c>
      <c r="U495" s="5">
        <v>385</v>
      </c>
      <c r="V495" s="5">
        <v>33</v>
      </c>
      <c r="W495" s="5">
        <v>55</v>
      </c>
      <c r="X495" s="5">
        <v>0</v>
      </c>
      <c r="Y495" s="5">
        <v>2.2000000000000002</v>
      </c>
      <c r="Z495" s="5">
        <v>17.600000000000001</v>
      </c>
      <c r="AA495" s="5">
        <v>22</v>
      </c>
      <c r="AB495" s="5">
        <v>17.600000000000001</v>
      </c>
      <c r="AC495" s="5">
        <v>33</v>
      </c>
      <c r="AD495" s="5">
        <v>55</v>
      </c>
      <c r="AE495" s="5">
        <v>46.2</v>
      </c>
      <c r="AF495" s="5">
        <v>101.19999999999999</v>
      </c>
      <c r="AG495" s="5">
        <v>15.399999999999999</v>
      </c>
      <c r="AH495" s="5">
        <v>11</v>
      </c>
      <c r="AI495" s="5">
        <v>2.2000000000000002</v>
      </c>
      <c r="AJ495" s="5">
        <v>85.8</v>
      </c>
      <c r="AK495">
        <v>1992</v>
      </c>
      <c r="AL495" t="s">
        <v>653</v>
      </c>
      <c r="AM495" s="1">
        <v>33792</v>
      </c>
      <c r="AN495">
        <v>211</v>
      </c>
      <c r="AO495">
        <v>270</v>
      </c>
      <c r="AP495" t="s">
        <v>499</v>
      </c>
    </row>
    <row r="496" spans="1:42" x14ac:dyDescent="0.35">
      <c r="A496" t="s">
        <v>363</v>
      </c>
      <c r="B496" t="s">
        <v>643</v>
      </c>
      <c r="C496" t="s">
        <v>504</v>
      </c>
      <c r="D496">
        <v>2012</v>
      </c>
      <c r="E496">
        <v>3</v>
      </c>
      <c r="F496">
        <v>1</v>
      </c>
      <c r="G496">
        <v>4</v>
      </c>
      <c r="H496">
        <f>Table1[[#This Row],[Games Before Injury]]*Table1[[#This Row],[Minutes per Game]]</f>
        <v>1320.2</v>
      </c>
      <c r="I496">
        <v>82</v>
      </c>
      <c r="J496">
        <f>Table1[[#This Row],[Minutes]]/Table1[[#This Row],[Games Played]]</f>
        <v>16.100000000000001</v>
      </c>
      <c r="K496">
        <v>0</v>
      </c>
      <c r="L496">
        <v>0</v>
      </c>
      <c r="M496" s="1">
        <v>41212</v>
      </c>
      <c r="N496" s="1">
        <v>41445</v>
      </c>
      <c r="O496">
        <v>1</v>
      </c>
      <c r="P496">
        <f>Table1[[#This Row],[Season Year]]-Table1[[#This Row],[Birth Year]]</f>
        <v>25</v>
      </c>
      <c r="Q496" t="s">
        <v>501</v>
      </c>
      <c r="R496" t="s">
        <v>501</v>
      </c>
      <c r="S496">
        <f>DATEDIF(Table1[[#This Row],[Date Occurred]],Table1[[#This Row],[Date Returned]],"d")</f>
        <v>0</v>
      </c>
      <c r="T496">
        <v>76</v>
      </c>
      <c r="U496" s="5">
        <v>1223.6000000000001</v>
      </c>
      <c r="V496" s="5">
        <f>576/Table1[[#This Row],[Games Played]]</f>
        <v>7.5789473684210522</v>
      </c>
      <c r="W496" s="5">
        <v>296.39999999999998</v>
      </c>
      <c r="X496" s="5">
        <v>68.400000000000006</v>
      </c>
      <c r="Y496" s="5">
        <v>190</v>
      </c>
      <c r="Z496" s="5">
        <v>83.600000000000009</v>
      </c>
      <c r="AA496" s="5">
        <v>98.8</v>
      </c>
      <c r="AB496" s="5">
        <v>68.400000000000006</v>
      </c>
      <c r="AC496" s="5">
        <v>60.800000000000004</v>
      </c>
      <c r="AD496" s="5">
        <v>22.8</v>
      </c>
      <c r="AE496" s="5">
        <v>68.400000000000006</v>
      </c>
      <c r="AF496" s="5">
        <v>91.2</v>
      </c>
      <c r="AG496" s="5">
        <v>167.20000000000002</v>
      </c>
      <c r="AH496" s="5">
        <v>30.400000000000002</v>
      </c>
      <c r="AI496" s="5">
        <v>0</v>
      </c>
      <c r="AJ496" s="5">
        <v>357.2</v>
      </c>
      <c r="AK496">
        <v>1987</v>
      </c>
      <c r="AL496" t="s">
        <v>488</v>
      </c>
      <c r="AM496" s="1">
        <v>32091</v>
      </c>
      <c r="AN496">
        <v>180</v>
      </c>
      <c r="AO496">
        <v>183</v>
      </c>
      <c r="AP496" t="s">
        <v>497</v>
      </c>
    </row>
    <row r="497" spans="1:42" x14ac:dyDescent="0.35">
      <c r="A497" t="s">
        <v>363</v>
      </c>
      <c r="B497" t="s">
        <v>643</v>
      </c>
      <c r="C497" t="s">
        <v>506</v>
      </c>
      <c r="D497">
        <v>2014</v>
      </c>
      <c r="E497">
        <v>5</v>
      </c>
      <c r="F497">
        <v>1</v>
      </c>
      <c r="G497">
        <v>6</v>
      </c>
      <c r="H497">
        <f>Table1[[#This Row],[Games Before Injury]]*Table1[[#This Row],[Minutes per Game]]</f>
        <v>1968</v>
      </c>
      <c r="I497">
        <v>82</v>
      </c>
      <c r="J497">
        <f>Table1[[#This Row],[Minutes]]/Table1[[#This Row],[Games Played]]</f>
        <v>24</v>
      </c>
      <c r="K497">
        <v>0</v>
      </c>
      <c r="L497">
        <v>0</v>
      </c>
      <c r="M497" s="1">
        <v>41940</v>
      </c>
      <c r="N497" s="1">
        <v>42171</v>
      </c>
      <c r="O497">
        <v>2</v>
      </c>
      <c r="P497">
        <f>Table1[[#This Row],[Season Year]]-Table1[[#This Row],[Birth Year]]</f>
        <v>27</v>
      </c>
      <c r="Q497" t="s">
        <v>501</v>
      </c>
      <c r="R497" t="s">
        <v>501</v>
      </c>
      <c r="S497">
        <f>DATEDIF(Table1[[#This Row],[Date Occurred]],Table1[[#This Row],[Date Returned]],"d")</f>
        <v>0</v>
      </c>
      <c r="T497">
        <v>82</v>
      </c>
      <c r="U497" s="5">
        <v>1968</v>
      </c>
      <c r="V497" s="5">
        <v>254.20000000000002</v>
      </c>
      <c r="W497" s="5">
        <v>647.80000000000007</v>
      </c>
      <c r="X497" s="5">
        <v>82</v>
      </c>
      <c r="Y497" s="5">
        <v>246</v>
      </c>
      <c r="Z497" s="5">
        <v>180.4</v>
      </c>
      <c r="AA497" s="5">
        <v>205</v>
      </c>
      <c r="AB497" s="5">
        <v>147.6</v>
      </c>
      <c r="AC497" s="5">
        <v>90.2</v>
      </c>
      <c r="AD497" s="5">
        <v>16.400000000000002</v>
      </c>
      <c r="AE497" s="5">
        <v>139.4</v>
      </c>
      <c r="AF497" s="5">
        <v>164</v>
      </c>
      <c r="AG497" s="5">
        <v>352.59999999999997</v>
      </c>
      <c r="AH497" s="5">
        <v>49.199999999999996</v>
      </c>
      <c r="AI497" s="5">
        <v>0</v>
      </c>
      <c r="AJ497" s="5">
        <v>779</v>
      </c>
      <c r="AK497">
        <v>1987</v>
      </c>
      <c r="AL497" t="s">
        <v>488</v>
      </c>
      <c r="AM497" s="1">
        <v>32091</v>
      </c>
      <c r="AN497">
        <v>180</v>
      </c>
      <c r="AO497">
        <v>183</v>
      </c>
      <c r="AP497" t="s">
        <v>497</v>
      </c>
    </row>
    <row r="498" spans="1:42" x14ac:dyDescent="0.35">
      <c r="A498" t="s">
        <v>363</v>
      </c>
      <c r="B498" t="s">
        <v>643</v>
      </c>
      <c r="C498" t="s">
        <v>507</v>
      </c>
      <c r="D498">
        <v>2015</v>
      </c>
      <c r="E498">
        <v>6</v>
      </c>
      <c r="F498">
        <v>1</v>
      </c>
      <c r="G498">
        <v>7</v>
      </c>
      <c r="H498">
        <f>Table1[[#This Row],[Games Before Injury]]*Table1[[#This Row],[Minutes per Game]]</f>
        <v>1558</v>
      </c>
      <c r="I498">
        <v>82</v>
      </c>
      <c r="J498">
        <f>Table1[[#This Row],[Minutes]]/Table1[[#This Row],[Games Played]]</f>
        <v>19</v>
      </c>
      <c r="K498">
        <v>0</v>
      </c>
      <c r="L498">
        <v>0</v>
      </c>
      <c r="M498" s="1">
        <v>42304</v>
      </c>
      <c r="N498" s="1">
        <v>42540</v>
      </c>
      <c r="O498">
        <v>3</v>
      </c>
      <c r="P498">
        <f>Table1[[#This Row],[Season Year]]-Table1[[#This Row],[Birth Year]]</f>
        <v>28</v>
      </c>
      <c r="Q498" t="s">
        <v>501</v>
      </c>
      <c r="R498" t="s">
        <v>501</v>
      </c>
      <c r="S498">
        <f>DATEDIF(Table1[[#This Row],[Date Occurred]],Table1[[#This Row],[Date Returned]],"d")</f>
        <v>0</v>
      </c>
      <c r="T498">
        <v>62</v>
      </c>
      <c r="U498" s="5">
        <v>1178</v>
      </c>
      <c r="V498" s="5">
        <v>148.79999999999998</v>
      </c>
      <c r="W498" s="5">
        <v>347.2</v>
      </c>
      <c r="X498" s="5">
        <v>68.2</v>
      </c>
      <c r="Y498" s="5">
        <v>167.4</v>
      </c>
      <c r="Z498" s="5">
        <v>105.39999999999999</v>
      </c>
      <c r="AA498" s="5">
        <v>130.20000000000002</v>
      </c>
      <c r="AB498" s="5">
        <v>86.8</v>
      </c>
      <c r="AC498" s="5">
        <v>86.8</v>
      </c>
      <c r="AD498" s="5">
        <v>6.2</v>
      </c>
      <c r="AE498" s="5">
        <v>86.8</v>
      </c>
      <c r="AF498" s="5">
        <v>93</v>
      </c>
      <c r="AG498" s="5">
        <v>198.4</v>
      </c>
      <c r="AH498" s="5">
        <v>37.199999999999996</v>
      </c>
      <c r="AI498" s="5">
        <v>6.2</v>
      </c>
      <c r="AJ498" s="5">
        <v>465</v>
      </c>
      <c r="AK498">
        <v>1987</v>
      </c>
      <c r="AL498" t="s">
        <v>488</v>
      </c>
      <c r="AM498" s="1">
        <v>32091</v>
      </c>
      <c r="AN498">
        <v>180</v>
      </c>
      <c r="AO498">
        <v>183</v>
      </c>
      <c r="AP498" t="s">
        <v>497</v>
      </c>
    </row>
    <row r="499" spans="1:42" x14ac:dyDescent="0.35">
      <c r="A499" t="s">
        <v>363</v>
      </c>
      <c r="B499" t="s">
        <v>13</v>
      </c>
      <c r="C499" s="1" t="s">
        <v>508</v>
      </c>
      <c r="D499">
        <v>0</v>
      </c>
      <c r="E499">
        <v>7</v>
      </c>
      <c r="F499">
        <v>0</v>
      </c>
      <c r="G499">
        <v>8</v>
      </c>
      <c r="H499">
        <f>Table1[[#This Row],[Games Before Injury]]*Table1[[#This Row],[Minutes per Game]]</f>
        <v>907.202564102564</v>
      </c>
      <c r="I499">
        <v>46</v>
      </c>
      <c r="J499">
        <f>Table1[[#This Row],[Minutes]]/Table1[[#This Row],[Games Played]]</f>
        <v>19.72179487179487</v>
      </c>
      <c r="K499" s="1">
        <v>42759</v>
      </c>
      <c r="L499" s="1">
        <v>42762</v>
      </c>
      <c r="M499" s="1">
        <v>42668</v>
      </c>
      <c r="N499" s="1">
        <v>42898</v>
      </c>
      <c r="O499">
        <v>1</v>
      </c>
      <c r="P499">
        <f>DATEDIF(Table1[[#This Row],[Birth Date]],Table1[[#This Row],[Date Returned]],"y")</f>
        <v>29</v>
      </c>
      <c r="Q499" t="s">
        <v>501</v>
      </c>
      <c r="R499" t="s">
        <v>9</v>
      </c>
      <c r="S499">
        <f>DATEDIF(Table1[[#This Row],[Date Occurred]],Table1[[#This Row],[Date Returned]],"d")</f>
        <v>3</v>
      </c>
      <c r="T499">
        <v>78</v>
      </c>
      <c r="U499" s="5">
        <v>1538.3</v>
      </c>
      <c r="V499" s="5">
        <v>195</v>
      </c>
      <c r="W499" s="5">
        <v>517</v>
      </c>
      <c r="X499" s="5">
        <v>95</v>
      </c>
      <c r="Y499" s="5">
        <v>274</v>
      </c>
      <c r="Z499" s="5">
        <v>131</v>
      </c>
      <c r="AA499" s="5">
        <v>161</v>
      </c>
      <c r="AB499" s="5">
        <v>90</v>
      </c>
      <c r="AC499" s="5">
        <v>101</v>
      </c>
      <c r="AD499" s="5">
        <v>15</v>
      </c>
      <c r="AE499" s="5">
        <v>102</v>
      </c>
      <c r="AF499" s="5">
        <v>117</v>
      </c>
      <c r="AG499" s="5">
        <v>209</v>
      </c>
      <c r="AH499" s="5">
        <v>31</v>
      </c>
      <c r="AI499" s="5">
        <v>1</v>
      </c>
      <c r="AJ499" s="5">
        <v>616</v>
      </c>
      <c r="AK499">
        <v>1987</v>
      </c>
      <c r="AL499" t="s">
        <v>488</v>
      </c>
      <c r="AM499" s="1">
        <v>32091</v>
      </c>
      <c r="AN499">
        <v>183</v>
      </c>
      <c r="AO499">
        <v>183</v>
      </c>
      <c r="AP499" t="s">
        <v>497</v>
      </c>
    </row>
    <row r="500" spans="1:42" x14ac:dyDescent="0.35">
      <c r="A500" t="s">
        <v>363</v>
      </c>
      <c r="B500" t="s">
        <v>17</v>
      </c>
      <c r="C500" s="1" t="s">
        <v>509</v>
      </c>
      <c r="D500">
        <v>0</v>
      </c>
      <c r="E500">
        <v>8</v>
      </c>
      <c r="F500">
        <v>0</v>
      </c>
      <c r="G500">
        <v>9</v>
      </c>
      <c r="H500">
        <f>Table1[[#This Row],[Games Before Injury]]*Table1[[#This Row],[Minutes per Game]]</f>
        <v>187.73333333333332</v>
      </c>
      <c r="I500">
        <v>8</v>
      </c>
      <c r="J500">
        <f>Table1[[#This Row],[Minutes]]/Table1[[#This Row],[Games Played]]</f>
        <v>23.466666666666665</v>
      </c>
      <c r="K500" s="1">
        <v>43041</v>
      </c>
      <c r="L500" s="1">
        <v>43057</v>
      </c>
      <c r="M500" s="1">
        <v>43030</v>
      </c>
      <c r="N500" s="1">
        <v>43259</v>
      </c>
      <c r="O500">
        <v>1</v>
      </c>
      <c r="P500">
        <f>DATEDIF(Table1[[#This Row],[Birth Date]],Table1[[#This Row],[Date Returned]],"y")</f>
        <v>30</v>
      </c>
      <c r="Q500" t="s">
        <v>501</v>
      </c>
      <c r="R500" t="s">
        <v>19</v>
      </c>
      <c r="S500">
        <f>DATEDIF(Table1[[#This Row],[Date Occurred]],Table1[[#This Row],[Date Returned]],"d")</f>
        <v>16</v>
      </c>
      <c r="T500">
        <v>75</v>
      </c>
      <c r="U500" s="5">
        <v>1760</v>
      </c>
      <c r="V500" s="5">
        <v>244</v>
      </c>
      <c r="W500" s="5">
        <v>540</v>
      </c>
      <c r="X500" s="5">
        <v>114</v>
      </c>
      <c r="Y500" s="5">
        <v>272</v>
      </c>
      <c r="Z500" s="5">
        <v>164</v>
      </c>
      <c r="AA500" s="5">
        <v>189</v>
      </c>
      <c r="AB500" s="5">
        <v>123</v>
      </c>
      <c r="AC500" s="5">
        <v>94</v>
      </c>
      <c r="AD500" s="5">
        <v>30</v>
      </c>
      <c r="AE500" s="5">
        <v>130</v>
      </c>
      <c r="AF500" s="5">
        <v>160</v>
      </c>
      <c r="AG500" s="5">
        <v>287</v>
      </c>
      <c r="AH500" s="5">
        <v>54</v>
      </c>
      <c r="AI500" s="5">
        <v>0</v>
      </c>
      <c r="AJ500" s="5">
        <v>766</v>
      </c>
      <c r="AK500">
        <v>1987</v>
      </c>
      <c r="AL500" t="s">
        <v>488</v>
      </c>
      <c r="AM500" s="1">
        <v>32091</v>
      </c>
      <c r="AN500">
        <v>183</v>
      </c>
      <c r="AO500">
        <v>183</v>
      </c>
      <c r="AP500" t="s">
        <v>497</v>
      </c>
    </row>
    <row r="501" spans="1:42" x14ac:dyDescent="0.35">
      <c r="A501" t="s">
        <v>363</v>
      </c>
      <c r="B501" t="s">
        <v>643</v>
      </c>
      <c r="C501" t="s">
        <v>510</v>
      </c>
      <c r="D501">
        <v>2018</v>
      </c>
      <c r="E501">
        <v>9</v>
      </c>
      <c r="F501">
        <v>1</v>
      </c>
      <c r="G501">
        <v>10</v>
      </c>
      <c r="H501">
        <f>Table1[[#This Row],[Games Before Injury]]*Table1[[#This Row],[Minutes per Game]]</f>
        <v>2296</v>
      </c>
      <c r="I501">
        <v>82</v>
      </c>
      <c r="J501">
        <f>Table1[[#This Row],[Minutes]]/Table1[[#This Row],[Games Played]]</f>
        <v>28</v>
      </c>
      <c r="K501">
        <v>0</v>
      </c>
      <c r="L501">
        <v>0</v>
      </c>
      <c r="M501" s="1">
        <v>43389</v>
      </c>
      <c r="N501" s="1">
        <v>43629</v>
      </c>
      <c r="O501">
        <v>1</v>
      </c>
      <c r="P501">
        <f>Table1[[#This Row],[Season Year]]-Table1[[#This Row],[Birth Year]]</f>
        <v>31</v>
      </c>
      <c r="Q501" t="s">
        <v>501</v>
      </c>
      <c r="R501" t="s">
        <v>501</v>
      </c>
      <c r="S501">
        <f>DATEDIF(Table1[[#This Row],[Date Occurred]],Table1[[#This Row],[Date Returned]],"d")</f>
        <v>0</v>
      </c>
      <c r="T501">
        <v>81</v>
      </c>
      <c r="U501" s="5">
        <v>2268</v>
      </c>
      <c r="V501" s="5">
        <v>315.89999999999998</v>
      </c>
      <c r="W501" s="5">
        <v>680.4</v>
      </c>
      <c r="X501" s="5">
        <v>129.6</v>
      </c>
      <c r="Y501" s="5">
        <v>307.8</v>
      </c>
      <c r="Z501" s="5">
        <v>178.20000000000002</v>
      </c>
      <c r="AA501" s="5">
        <v>210.6</v>
      </c>
      <c r="AB501" s="5">
        <v>129.6</v>
      </c>
      <c r="AC501" s="5">
        <v>113.39999999999999</v>
      </c>
      <c r="AD501" s="5">
        <v>40.5</v>
      </c>
      <c r="AE501" s="5">
        <v>162</v>
      </c>
      <c r="AF501" s="5">
        <v>202.5</v>
      </c>
      <c r="AG501" s="5">
        <v>429.3</v>
      </c>
      <c r="AH501" s="5">
        <v>48.6</v>
      </c>
      <c r="AI501" s="5">
        <v>0</v>
      </c>
      <c r="AJ501" s="5">
        <v>947.69999999999993</v>
      </c>
      <c r="AK501">
        <v>1987</v>
      </c>
      <c r="AL501" t="s">
        <v>488</v>
      </c>
      <c r="AM501" s="1">
        <v>32091</v>
      </c>
      <c r="AN501">
        <v>180</v>
      </c>
      <c r="AO501">
        <v>183</v>
      </c>
      <c r="AP501" t="s">
        <v>497</v>
      </c>
    </row>
    <row r="502" spans="1:42" x14ac:dyDescent="0.35">
      <c r="A502" t="s">
        <v>363</v>
      </c>
      <c r="B502" t="s">
        <v>364</v>
      </c>
      <c r="C502" s="1" t="s">
        <v>511</v>
      </c>
      <c r="D502">
        <v>0</v>
      </c>
      <c r="E502">
        <v>10</v>
      </c>
      <c r="F502">
        <v>0</v>
      </c>
      <c r="G502">
        <v>11</v>
      </c>
      <c r="H502">
        <f>Table1[[#This Row],[Games Before Injury]]*Table1[[#This Row],[Minutes per Game]]</f>
        <v>946.93333333333339</v>
      </c>
      <c r="I502">
        <v>38</v>
      </c>
      <c r="J502">
        <f>Table1[[#This Row],[Minutes]]/Table1[[#This Row],[Games Played]]</f>
        <v>24.919298245614037</v>
      </c>
      <c r="K502" s="1">
        <v>43840</v>
      </c>
      <c r="L502" s="1">
        <v>43843</v>
      </c>
      <c r="M502" s="1">
        <v>43760</v>
      </c>
      <c r="N502" s="1">
        <v>44115</v>
      </c>
      <c r="O502">
        <v>2</v>
      </c>
      <c r="P502">
        <f>DATEDIF(Table1[[#This Row],[Birth Date]],Table1[[#This Row],[Date Returned]],"y")</f>
        <v>32</v>
      </c>
      <c r="Q502" t="s">
        <v>501</v>
      </c>
      <c r="R502" t="s">
        <v>19</v>
      </c>
      <c r="S502">
        <f>DATEDIF(Table1[[#This Row],[Date Occurred]],Table1[[#This Row],[Date Returned]],"d")</f>
        <v>3</v>
      </c>
      <c r="T502">
        <v>57</v>
      </c>
      <c r="U502" s="5">
        <v>1420.4</v>
      </c>
      <c r="V502" s="5">
        <v>184</v>
      </c>
      <c r="W502" s="5">
        <v>461</v>
      </c>
      <c r="X502" s="5">
        <v>70</v>
      </c>
      <c r="Y502" s="5">
        <v>201</v>
      </c>
      <c r="Z502" s="5">
        <v>161</v>
      </c>
      <c r="AA502" s="5">
        <v>181</v>
      </c>
      <c r="AB502" s="5">
        <v>86</v>
      </c>
      <c r="AC502" s="5">
        <v>72</v>
      </c>
      <c r="AD502" s="5">
        <v>22</v>
      </c>
      <c r="AE502" s="5">
        <v>100</v>
      </c>
      <c r="AF502" s="5">
        <v>122</v>
      </c>
      <c r="AG502" s="5">
        <v>262</v>
      </c>
      <c r="AH502" s="5">
        <v>34</v>
      </c>
      <c r="AI502" s="5">
        <v>1</v>
      </c>
      <c r="AJ502" s="5">
        <v>599</v>
      </c>
      <c r="AK502">
        <v>1987</v>
      </c>
      <c r="AL502" t="s">
        <v>488</v>
      </c>
      <c r="AM502" s="1">
        <v>32091</v>
      </c>
      <c r="AN502">
        <v>183</v>
      </c>
      <c r="AO502">
        <v>183</v>
      </c>
      <c r="AP502" t="s">
        <v>497</v>
      </c>
    </row>
    <row r="503" spans="1:42" x14ac:dyDescent="0.35">
      <c r="A503" t="s">
        <v>363</v>
      </c>
      <c r="B503" t="s">
        <v>126</v>
      </c>
      <c r="C503" s="1" t="s">
        <v>511</v>
      </c>
      <c r="D503">
        <v>0</v>
      </c>
      <c r="E503">
        <v>10</v>
      </c>
      <c r="F503">
        <v>0</v>
      </c>
      <c r="G503">
        <v>11</v>
      </c>
      <c r="H503">
        <f>Table1[[#This Row],[Games Before Injury]]*Table1[[#This Row],[Minutes per Game]]</f>
        <v>24.919298245614037</v>
      </c>
      <c r="I503">
        <v>1</v>
      </c>
      <c r="J503">
        <f>Table1[[#This Row],[Minutes]]/Table1[[#This Row],[Games Played]]</f>
        <v>24.919298245614037</v>
      </c>
      <c r="K503" s="1">
        <v>43845</v>
      </c>
      <c r="L503" s="1">
        <v>43882</v>
      </c>
      <c r="M503" s="1">
        <v>43760</v>
      </c>
      <c r="N503" s="1">
        <v>44115</v>
      </c>
      <c r="O503">
        <v>3</v>
      </c>
      <c r="P503">
        <f>DATEDIF(Table1[[#This Row],[Birth Date]],Table1[[#This Row],[Date Returned]],"y")</f>
        <v>32</v>
      </c>
      <c r="Q503" t="s">
        <v>501</v>
      </c>
      <c r="R503" t="s">
        <v>19</v>
      </c>
      <c r="S503">
        <f>DATEDIF(Table1[[#This Row],[Date Occurred]],Table1[[#This Row],[Date Returned]],"d")</f>
        <v>37</v>
      </c>
      <c r="T503">
        <v>57</v>
      </c>
      <c r="U503" s="5">
        <v>1420.4</v>
      </c>
      <c r="V503" s="5">
        <v>184</v>
      </c>
      <c r="W503" s="5">
        <v>461</v>
      </c>
      <c r="X503" s="5">
        <v>70</v>
      </c>
      <c r="Y503" s="5">
        <v>201</v>
      </c>
      <c r="Z503" s="5">
        <v>161</v>
      </c>
      <c r="AA503" s="5">
        <v>181</v>
      </c>
      <c r="AB503" s="5">
        <v>86</v>
      </c>
      <c r="AC503" s="5">
        <v>72</v>
      </c>
      <c r="AD503" s="5">
        <v>22</v>
      </c>
      <c r="AE503" s="5">
        <v>100</v>
      </c>
      <c r="AF503" s="5">
        <v>122</v>
      </c>
      <c r="AG503" s="5">
        <v>262</v>
      </c>
      <c r="AH503" s="5">
        <v>34</v>
      </c>
      <c r="AI503" s="5">
        <v>1</v>
      </c>
      <c r="AJ503" s="5">
        <v>599</v>
      </c>
      <c r="AK503">
        <v>1987</v>
      </c>
      <c r="AL503" t="s">
        <v>488</v>
      </c>
      <c r="AM503" s="1">
        <v>32091</v>
      </c>
      <c r="AN503">
        <v>183</v>
      </c>
      <c r="AO503">
        <v>183</v>
      </c>
      <c r="AP503" t="s">
        <v>497</v>
      </c>
    </row>
    <row r="504" spans="1:42" x14ac:dyDescent="0.35">
      <c r="A504" t="s">
        <v>363</v>
      </c>
      <c r="B504" t="s">
        <v>643</v>
      </c>
      <c r="C504" t="s">
        <v>505</v>
      </c>
      <c r="D504">
        <v>2013</v>
      </c>
      <c r="E504">
        <v>4</v>
      </c>
      <c r="F504">
        <v>1</v>
      </c>
      <c r="G504">
        <v>5</v>
      </c>
      <c r="H504">
        <f>Table1[[#This Row],[Games Before Injury]]*Table1[[#This Row],[Minutes per Game]]</f>
        <v>2238.6</v>
      </c>
      <c r="I504">
        <v>82</v>
      </c>
      <c r="J504">
        <f>Table1[[#This Row],[Minutes]]/Table1[[#This Row],[Games Played]]</f>
        <v>27.3</v>
      </c>
      <c r="K504">
        <v>0</v>
      </c>
      <c r="L504">
        <v>0</v>
      </c>
      <c r="M504" s="1">
        <v>41576</v>
      </c>
      <c r="N504" s="1">
        <v>41805</v>
      </c>
      <c r="O504">
        <v>3</v>
      </c>
      <c r="P504">
        <f>Table1[[#This Row],[Season Year]]-Table1[[#This Row],[Birth Year]]</f>
        <v>26</v>
      </c>
      <c r="Q504" t="s">
        <v>501</v>
      </c>
      <c r="R504" t="s">
        <v>501</v>
      </c>
      <c r="S504">
        <f>DATEDIF(Table1[[#This Row],[Date Occurred]],Table1[[#This Row],[Date Returned]],"d")</f>
        <v>0</v>
      </c>
      <c r="T504">
        <v>71</v>
      </c>
      <c r="U504" s="5">
        <v>1938.3</v>
      </c>
      <c r="V504" s="5">
        <v>298.2</v>
      </c>
      <c r="W504" s="5">
        <v>717.1</v>
      </c>
      <c r="X504" s="5">
        <v>134.9</v>
      </c>
      <c r="Y504" s="5">
        <v>333.7</v>
      </c>
      <c r="Z504" s="5">
        <v>198.79999999999998</v>
      </c>
      <c r="AA504" s="5">
        <v>227.20000000000002</v>
      </c>
      <c r="AB504" s="5">
        <v>127.8</v>
      </c>
      <c r="AC504" s="5">
        <v>149.1</v>
      </c>
      <c r="AD504" s="5">
        <v>14.200000000000001</v>
      </c>
      <c r="AE504" s="5">
        <v>113.60000000000001</v>
      </c>
      <c r="AF504" s="5">
        <v>127.8</v>
      </c>
      <c r="AG504" s="5">
        <v>312.40000000000003</v>
      </c>
      <c r="AH504" s="5">
        <v>49.699999999999996</v>
      </c>
      <c r="AI504" s="5">
        <v>0</v>
      </c>
      <c r="AJ504" s="5">
        <v>930.1</v>
      </c>
      <c r="AK504">
        <v>1987</v>
      </c>
      <c r="AL504" t="s">
        <v>488</v>
      </c>
      <c r="AM504" s="1">
        <v>32091</v>
      </c>
      <c r="AN504">
        <v>180</v>
      </c>
      <c r="AO504">
        <v>183</v>
      </c>
      <c r="AP504" t="s">
        <v>497</v>
      </c>
    </row>
    <row r="505" spans="1:42" x14ac:dyDescent="0.35">
      <c r="A505" t="s">
        <v>547</v>
      </c>
      <c r="B505" t="s">
        <v>643</v>
      </c>
      <c r="C505" t="s">
        <v>504</v>
      </c>
      <c r="D505">
        <v>2012</v>
      </c>
      <c r="E505">
        <v>3</v>
      </c>
      <c r="F505">
        <v>1</v>
      </c>
      <c r="G505">
        <v>10</v>
      </c>
      <c r="H505">
        <f>Table1[[#This Row],[Games Before Injury]]*Table1[[#This Row],[Minutes per Game]]</f>
        <v>1066</v>
      </c>
      <c r="I505">
        <v>82</v>
      </c>
      <c r="J505">
        <f>Table1[[#This Row],[Minutes]]/Table1[[#This Row],[Games Played]]</f>
        <v>13</v>
      </c>
      <c r="K505">
        <v>0</v>
      </c>
      <c r="L505">
        <v>0</v>
      </c>
      <c r="M505" s="1">
        <v>41212</v>
      </c>
      <c r="N505" s="1">
        <v>41445</v>
      </c>
      <c r="O505">
        <v>1</v>
      </c>
      <c r="P505">
        <f>Table1[[#This Row],[Season Year]]-Table1[[#This Row],[Birth Year]]</f>
        <v>32</v>
      </c>
      <c r="Q505" t="s">
        <v>501</v>
      </c>
      <c r="R505" t="s">
        <v>501</v>
      </c>
      <c r="S505">
        <f>DATEDIF(Table1[[#This Row],[Date Occurred]],Table1[[#This Row],[Date Returned]],"d")</f>
        <v>0</v>
      </c>
      <c r="T505">
        <v>78</v>
      </c>
      <c r="U505" s="5">
        <v>1014</v>
      </c>
      <c r="V505" s="5">
        <f>576/Table1[[#This Row],[Games Played]]</f>
        <v>7.384615384615385</v>
      </c>
      <c r="W505" s="5">
        <v>218.39999999999998</v>
      </c>
      <c r="X505" s="5">
        <v>7.8000000000000007</v>
      </c>
      <c r="Y505" s="5">
        <v>46.8</v>
      </c>
      <c r="Z505" s="5">
        <v>85.800000000000011</v>
      </c>
      <c r="AA505" s="5">
        <v>109.19999999999999</v>
      </c>
      <c r="AB505" s="5">
        <v>39</v>
      </c>
      <c r="AC505" s="5">
        <v>117</v>
      </c>
      <c r="AD505" s="5">
        <v>23.4</v>
      </c>
      <c r="AE505" s="5">
        <v>78</v>
      </c>
      <c r="AF505" s="5">
        <v>101.4</v>
      </c>
      <c r="AG505" s="5">
        <v>46.8</v>
      </c>
      <c r="AH505" s="5">
        <v>23.4</v>
      </c>
      <c r="AI505" s="5">
        <v>7.8000000000000007</v>
      </c>
      <c r="AJ505" s="5">
        <v>265.2</v>
      </c>
      <c r="AK505">
        <v>1980</v>
      </c>
      <c r="AL505" t="s">
        <v>485</v>
      </c>
      <c r="AM505" s="1">
        <v>29582</v>
      </c>
      <c r="AN505">
        <v>198</v>
      </c>
      <c r="AO505">
        <v>225</v>
      </c>
      <c r="AP505" t="s">
        <v>500</v>
      </c>
    </row>
    <row r="506" spans="1:42" x14ac:dyDescent="0.35">
      <c r="A506" t="s">
        <v>547</v>
      </c>
      <c r="B506" t="s">
        <v>643</v>
      </c>
      <c r="C506" t="s">
        <v>503</v>
      </c>
      <c r="D506">
        <v>2011</v>
      </c>
      <c r="E506">
        <v>2</v>
      </c>
      <c r="F506">
        <v>1</v>
      </c>
      <c r="G506">
        <v>9</v>
      </c>
      <c r="H506">
        <f>Table1[[#This Row],[Games Before Injury]]*Table1[[#This Row],[Minutes per Game]]</f>
        <v>1069.2</v>
      </c>
      <c r="I506">
        <f>66</f>
        <v>66</v>
      </c>
      <c r="J506" s="4">
        <f>Table1[[#This Row],[Minutes]]/Table1[[#This Row],[Games Played]]</f>
        <v>16.2</v>
      </c>
      <c r="K506">
        <v>0</v>
      </c>
      <c r="L506">
        <v>0</v>
      </c>
      <c r="M506" s="1">
        <v>40902</v>
      </c>
      <c r="N506" s="1">
        <v>41081</v>
      </c>
      <c r="O506">
        <v>1</v>
      </c>
      <c r="P506">
        <f>Table1[[#This Row],[Season Year]]-Table1[[#This Row],[Birth Year]]</f>
        <v>31</v>
      </c>
      <c r="Q506" t="s">
        <v>501</v>
      </c>
      <c r="R506" t="s">
        <v>501</v>
      </c>
      <c r="S506">
        <f>DATEDIF(Table1[[#This Row],[Date Occurred]],Table1[[#This Row],[Date Returned]],"d")</f>
        <v>0</v>
      </c>
      <c r="T506">
        <v>65</v>
      </c>
      <c r="U506" s="5">
        <v>1053</v>
      </c>
      <c r="V506" s="5">
        <v>117</v>
      </c>
      <c r="W506" s="5">
        <v>279.5</v>
      </c>
      <c r="X506" s="5">
        <v>32.5</v>
      </c>
      <c r="Y506" s="5">
        <v>78</v>
      </c>
      <c r="Z506" s="5">
        <v>84.5</v>
      </c>
      <c r="AA506" s="5">
        <v>97.5</v>
      </c>
      <c r="AB506" s="5">
        <v>45.5</v>
      </c>
      <c r="AC506" s="5">
        <v>117</v>
      </c>
      <c r="AD506" s="5">
        <v>26</v>
      </c>
      <c r="AE506" s="5">
        <v>91</v>
      </c>
      <c r="AF506" s="5">
        <v>117</v>
      </c>
      <c r="AG506" s="5">
        <v>65</v>
      </c>
      <c r="AH506" s="5">
        <v>26</v>
      </c>
      <c r="AI506" s="5">
        <v>13</v>
      </c>
      <c r="AJ506" s="5">
        <v>344.5</v>
      </c>
      <c r="AK506">
        <v>1980</v>
      </c>
      <c r="AL506" t="s">
        <v>485</v>
      </c>
      <c r="AM506" s="1">
        <v>29582</v>
      </c>
      <c r="AN506">
        <v>198</v>
      </c>
      <c r="AO506">
        <v>225</v>
      </c>
      <c r="AP506" t="s">
        <v>500</v>
      </c>
    </row>
    <row r="507" spans="1:42" x14ac:dyDescent="0.35">
      <c r="A507" t="s">
        <v>20</v>
      </c>
      <c r="B507" t="s">
        <v>643</v>
      </c>
      <c r="C507" t="s">
        <v>511</v>
      </c>
      <c r="D507">
        <v>2019</v>
      </c>
      <c r="E507">
        <v>10</v>
      </c>
      <c r="F507">
        <v>1</v>
      </c>
      <c r="G507">
        <v>8</v>
      </c>
      <c r="H507">
        <f>Table1[[#This Row],[Games Before Injury]]*Table1[[#This Row],[Minutes per Game]]</f>
        <v>2812.5</v>
      </c>
      <c r="I507">
        <v>75</v>
      </c>
      <c r="J507">
        <f>Table1[[#This Row],[Minutes]]/Table1[[#This Row],[Games Played]]</f>
        <v>37.5</v>
      </c>
      <c r="K507">
        <v>0</v>
      </c>
      <c r="L507">
        <v>0</v>
      </c>
      <c r="M507" s="1">
        <v>43760</v>
      </c>
      <c r="N507" s="1">
        <v>44115</v>
      </c>
      <c r="O507">
        <v>2</v>
      </c>
      <c r="P507">
        <f>Table1[[#This Row],[Season Year]]-Table1[[#This Row],[Birth Year]]</f>
        <v>29</v>
      </c>
      <c r="Q507" t="s">
        <v>501</v>
      </c>
      <c r="R507" t="s">
        <v>501</v>
      </c>
      <c r="S507">
        <f>DATEDIF(Table1[[#This Row],[Date Occurred]],Table1[[#This Row],[Date Returned]],"d")</f>
        <v>0</v>
      </c>
      <c r="T507">
        <v>66</v>
      </c>
      <c r="U507" s="5">
        <v>2475</v>
      </c>
      <c r="V507" s="5">
        <v>627</v>
      </c>
      <c r="W507" s="5">
        <v>1346.3999999999999</v>
      </c>
      <c r="X507" s="5">
        <v>270.59999999999997</v>
      </c>
      <c r="Y507" s="5">
        <v>673.19999999999993</v>
      </c>
      <c r="Z507" s="5">
        <v>462</v>
      </c>
      <c r="AA507" s="5">
        <v>514.79999999999995</v>
      </c>
      <c r="AB507" s="5">
        <v>191.4</v>
      </c>
      <c r="AC507" s="5">
        <v>112.2</v>
      </c>
      <c r="AD507" s="5">
        <v>33</v>
      </c>
      <c r="AE507" s="5">
        <v>250.79999999999998</v>
      </c>
      <c r="AF507" s="5">
        <v>283.8</v>
      </c>
      <c r="AG507" s="5">
        <v>528</v>
      </c>
      <c r="AH507" s="5">
        <v>72.600000000000009</v>
      </c>
      <c r="AI507" s="5">
        <v>19.8</v>
      </c>
      <c r="AJ507" s="5">
        <v>1980</v>
      </c>
      <c r="AK507">
        <v>1990</v>
      </c>
      <c r="AL507" t="s">
        <v>653</v>
      </c>
      <c r="AM507" s="1">
        <v>33069</v>
      </c>
      <c r="AN507">
        <v>188</v>
      </c>
      <c r="AO507">
        <v>195</v>
      </c>
      <c r="AP507" t="s">
        <v>497</v>
      </c>
    </row>
    <row r="508" spans="1:42" x14ac:dyDescent="0.35">
      <c r="A508" t="s">
        <v>20</v>
      </c>
      <c r="B508" t="s">
        <v>643</v>
      </c>
      <c r="C508" t="s">
        <v>504</v>
      </c>
      <c r="D508">
        <v>2012</v>
      </c>
      <c r="E508">
        <v>3</v>
      </c>
      <c r="F508">
        <v>1</v>
      </c>
      <c r="G508">
        <v>1</v>
      </c>
      <c r="H508">
        <f>Table1[[#This Row],[Games Before Injury]]*Table1[[#This Row],[Minutes per Game]]</f>
        <v>3165.2000000000003</v>
      </c>
      <c r="I508">
        <v>82</v>
      </c>
      <c r="J508">
        <f>Table1[[#This Row],[Minutes]]/Table1[[#This Row],[Games Played]]</f>
        <v>38.6</v>
      </c>
      <c r="K508">
        <v>0</v>
      </c>
      <c r="L508">
        <v>0</v>
      </c>
      <c r="M508" s="1">
        <v>41212</v>
      </c>
      <c r="N508" s="1">
        <v>41445</v>
      </c>
      <c r="O508">
        <v>3</v>
      </c>
      <c r="P508">
        <f>Table1[[#This Row],[Season Year]]-Table1[[#This Row],[Birth Year]]</f>
        <v>22</v>
      </c>
      <c r="Q508" t="s">
        <v>501</v>
      </c>
      <c r="R508" t="s">
        <v>501</v>
      </c>
      <c r="S508">
        <f>DATEDIF(Table1[[#This Row],[Date Occurred]],Table1[[#This Row],[Date Returned]],"d")</f>
        <v>0</v>
      </c>
      <c r="T508">
        <v>82</v>
      </c>
      <c r="U508" s="5">
        <v>3165.2000000000003</v>
      </c>
      <c r="V508" s="5">
        <f>576/Table1[[#This Row],[Games Played]]</f>
        <v>7.024390243902439</v>
      </c>
      <c r="W508" s="5">
        <v>1287.3999999999999</v>
      </c>
      <c r="X508" s="5">
        <v>188.6</v>
      </c>
      <c r="Y508" s="5">
        <v>500.2</v>
      </c>
      <c r="Z508" s="5">
        <v>270.59999999999997</v>
      </c>
      <c r="AA508" s="5">
        <v>319.8</v>
      </c>
      <c r="AB508" s="5">
        <v>246</v>
      </c>
      <c r="AC508" s="5">
        <v>172.20000000000002</v>
      </c>
      <c r="AD508" s="5">
        <v>41</v>
      </c>
      <c r="AE508" s="5">
        <v>213.20000000000002</v>
      </c>
      <c r="AF508" s="5">
        <v>254.20000000000002</v>
      </c>
      <c r="AG508" s="5">
        <v>533</v>
      </c>
      <c r="AH508" s="5">
        <v>73.8</v>
      </c>
      <c r="AI508" s="5">
        <v>16.400000000000002</v>
      </c>
      <c r="AJ508" s="5">
        <v>1558</v>
      </c>
      <c r="AK508">
        <v>1990</v>
      </c>
      <c r="AL508" t="s">
        <v>653</v>
      </c>
      <c r="AM508" s="1">
        <v>33069</v>
      </c>
      <c r="AN508">
        <v>188</v>
      </c>
      <c r="AO508">
        <v>195</v>
      </c>
      <c r="AP508" t="s">
        <v>497</v>
      </c>
    </row>
    <row r="509" spans="1:42" x14ac:dyDescent="0.35">
      <c r="A509" t="s">
        <v>20</v>
      </c>
      <c r="B509" t="s">
        <v>643</v>
      </c>
      <c r="C509" t="s">
        <v>506</v>
      </c>
      <c r="D509">
        <v>2014</v>
      </c>
      <c r="E509">
        <v>5</v>
      </c>
      <c r="F509">
        <v>1</v>
      </c>
      <c r="G509">
        <v>3</v>
      </c>
      <c r="H509">
        <f>Table1[[#This Row],[Games Before Injury]]*Table1[[#This Row],[Minutes per Game]]</f>
        <v>2927.4</v>
      </c>
      <c r="I509">
        <v>82</v>
      </c>
      <c r="J509">
        <f>Table1[[#This Row],[Minutes]]/Table1[[#This Row],[Games Played]]</f>
        <v>35.700000000000003</v>
      </c>
      <c r="K509">
        <v>0</v>
      </c>
      <c r="L509">
        <v>0</v>
      </c>
      <c r="M509" s="1">
        <v>41940</v>
      </c>
      <c r="N509" s="1">
        <v>42171</v>
      </c>
      <c r="O509">
        <v>1</v>
      </c>
      <c r="P509">
        <f>Table1[[#This Row],[Season Year]]-Table1[[#This Row],[Birth Year]]</f>
        <v>24</v>
      </c>
      <c r="Q509" t="s">
        <v>501</v>
      </c>
      <c r="R509" t="s">
        <v>501</v>
      </c>
      <c r="S509">
        <f>DATEDIF(Table1[[#This Row],[Date Occurred]],Table1[[#This Row],[Date Returned]],"d")</f>
        <v>0</v>
      </c>
      <c r="T509">
        <v>82</v>
      </c>
      <c r="U509" s="5">
        <v>2927.4</v>
      </c>
      <c r="V509" s="5">
        <v>590.4</v>
      </c>
      <c r="W509" s="5">
        <v>1361.2</v>
      </c>
      <c r="X509" s="5">
        <v>196.79999999999998</v>
      </c>
      <c r="Y509" s="5">
        <v>574</v>
      </c>
      <c r="Z509" s="5">
        <v>344.40000000000003</v>
      </c>
      <c r="AA509" s="5">
        <v>401.8</v>
      </c>
      <c r="AB509" s="5">
        <v>221.4</v>
      </c>
      <c r="AC509" s="5">
        <v>164</v>
      </c>
      <c r="AD509" s="5">
        <v>49.199999999999996</v>
      </c>
      <c r="AE509" s="5">
        <v>328</v>
      </c>
      <c r="AF509" s="5">
        <v>377.2</v>
      </c>
      <c r="AG509" s="5">
        <v>508.40000000000003</v>
      </c>
      <c r="AH509" s="5">
        <v>98.399999999999991</v>
      </c>
      <c r="AI509" s="5">
        <v>24.599999999999998</v>
      </c>
      <c r="AJ509" s="5">
        <v>1722</v>
      </c>
      <c r="AK509">
        <v>1990</v>
      </c>
      <c r="AL509" t="s">
        <v>653</v>
      </c>
      <c r="AM509" s="1">
        <v>33069</v>
      </c>
      <c r="AN509">
        <v>188</v>
      </c>
      <c r="AO509">
        <v>195</v>
      </c>
      <c r="AP509" t="s">
        <v>497</v>
      </c>
    </row>
    <row r="510" spans="1:42" x14ac:dyDescent="0.35">
      <c r="A510" t="s">
        <v>20</v>
      </c>
      <c r="B510" t="s">
        <v>21</v>
      </c>
      <c r="C510" s="1" t="s">
        <v>507</v>
      </c>
      <c r="D510">
        <v>0</v>
      </c>
      <c r="E510">
        <v>6</v>
      </c>
      <c r="F510">
        <v>0</v>
      </c>
      <c r="G510">
        <v>4</v>
      </c>
      <c r="H510">
        <f>Table1[[#This Row],[Games Before Injury]]*Table1[[#This Row],[Minutes per Game]]</f>
        <v>1034.6039999999998</v>
      </c>
      <c r="I510">
        <v>29</v>
      </c>
      <c r="J510">
        <f>Table1[[#This Row],[Minutes]]/Table1[[#This Row],[Games Played]]</f>
        <v>35.675999999999995</v>
      </c>
      <c r="K510" s="1">
        <v>42359</v>
      </c>
      <c r="L510" s="1">
        <v>42373</v>
      </c>
      <c r="M510" s="1">
        <v>42304</v>
      </c>
      <c r="N510" s="1">
        <v>42540</v>
      </c>
      <c r="O510">
        <v>1</v>
      </c>
      <c r="P510">
        <f>DATEDIF(Table1[[#This Row],[Birth Date]],Table1[[#This Row],[Date Returned]],"y")</f>
        <v>25</v>
      </c>
      <c r="Q510" t="s">
        <v>501</v>
      </c>
      <c r="R510" t="s">
        <v>9</v>
      </c>
      <c r="S510">
        <f>DATEDIF(Table1[[#This Row],[Date Occurred]],Table1[[#This Row],[Date Returned]],"d")</f>
        <v>14</v>
      </c>
      <c r="T510">
        <v>75</v>
      </c>
      <c r="U510" s="5">
        <v>2675.7</v>
      </c>
      <c r="V510" s="5">
        <v>618</v>
      </c>
      <c r="W510" s="5">
        <v>1474</v>
      </c>
      <c r="X510" s="5">
        <v>229</v>
      </c>
      <c r="Y510" s="5">
        <v>610</v>
      </c>
      <c r="Z510" s="5">
        <v>414</v>
      </c>
      <c r="AA510" s="5">
        <v>464</v>
      </c>
      <c r="AB510" s="5">
        <v>242</v>
      </c>
      <c r="AC510" s="5">
        <v>165</v>
      </c>
      <c r="AD510" s="5">
        <v>45</v>
      </c>
      <c r="AE510" s="5">
        <v>257</v>
      </c>
      <c r="AF510" s="5">
        <v>302</v>
      </c>
      <c r="AG510" s="5">
        <v>512</v>
      </c>
      <c r="AH510" s="5">
        <v>65</v>
      </c>
      <c r="AI510" s="5">
        <v>28</v>
      </c>
      <c r="AJ510" s="5">
        <v>1879</v>
      </c>
      <c r="AK510">
        <v>1990</v>
      </c>
      <c r="AL510" t="s">
        <v>484</v>
      </c>
      <c r="AM510" s="1">
        <v>33069</v>
      </c>
      <c r="AN510">
        <v>191</v>
      </c>
      <c r="AO510">
        <v>195</v>
      </c>
      <c r="AP510" t="s">
        <v>497</v>
      </c>
    </row>
    <row r="511" spans="1:42" x14ac:dyDescent="0.35">
      <c r="A511" t="s">
        <v>20</v>
      </c>
      <c r="B511" t="s">
        <v>7</v>
      </c>
      <c r="C511" s="1" t="s">
        <v>508</v>
      </c>
      <c r="D511">
        <v>0</v>
      </c>
      <c r="E511">
        <v>7</v>
      </c>
      <c r="F511">
        <v>0</v>
      </c>
      <c r="G511">
        <v>5</v>
      </c>
      <c r="H511">
        <f>Table1[[#This Row],[Games Before Injury]]*Table1[[#This Row],[Minutes per Game]]</f>
        <v>1149.056</v>
      </c>
      <c r="I511">
        <v>32</v>
      </c>
      <c r="J511">
        <f>Table1[[#This Row],[Minutes]]/Table1[[#This Row],[Games Played]]</f>
        <v>35.908000000000001</v>
      </c>
      <c r="K511" s="1">
        <v>42730</v>
      </c>
      <c r="L511" s="1">
        <v>42740</v>
      </c>
      <c r="M511" s="1">
        <v>42668</v>
      </c>
      <c r="N511" s="1">
        <v>42898</v>
      </c>
      <c r="O511">
        <v>2</v>
      </c>
      <c r="P511">
        <f>DATEDIF(Table1[[#This Row],[Birth Date]],Table1[[#This Row],[Date Returned]],"y")</f>
        <v>26</v>
      </c>
      <c r="Q511" t="s">
        <v>501</v>
      </c>
      <c r="R511" t="s">
        <v>9</v>
      </c>
      <c r="S511">
        <f>DATEDIF(Table1[[#This Row],[Date Occurred]],Table1[[#This Row],[Date Returned]],"d")</f>
        <v>10</v>
      </c>
      <c r="T511">
        <v>75</v>
      </c>
      <c r="U511" s="5">
        <v>2693.1</v>
      </c>
      <c r="V511" s="5">
        <v>661</v>
      </c>
      <c r="W511" s="5">
        <v>1488</v>
      </c>
      <c r="X511" s="5">
        <v>214</v>
      </c>
      <c r="Y511" s="5">
        <v>579</v>
      </c>
      <c r="Z511" s="5">
        <v>488</v>
      </c>
      <c r="AA511" s="5">
        <v>545</v>
      </c>
      <c r="AB511" s="5">
        <v>197</v>
      </c>
      <c r="AC511" s="5">
        <v>152</v>
      </c>
      <c r="AD511" s="5">
        <v>46</v>
      </c>
      <c r="AE511" s="5">
        <v>322</v>
      </c>
      <c r="AF511" s="5">
        <v>368</v>
      </c>
      <c r="AG511" s="5">
        <v>440</v>
      </c>
      <c r="AH511" s="5">
        <v>68</v>
      </c>
      <c r="AI511" s="5">
        <v>20</v>
      </c>
      <c r="AJ511" s="5">
        <v>2024</v>
      </c>
      <c r="AK511">
        <v>1990</v>
      </c>
      <c r="AL511" t="s">
        <v>484</v>
      </c>
      <c r="AM511" s="1">
        <v>33069</v>
      </c>
      <c r="AN511">
        <v>191</v>
      </c>
      <c r="AO511">
        <v>195</v>
      </c>
      <c r="AP511" t="s">
        <v>497</v>
      </c>
    </row>
    <row r="512" spans="1:42" x14ac:dyDescent="0.35">
      <c r="A512" t="s">
        <v>20</v>
      </c>
      <c r="B512" t="s">
        <v>22</v>
      </c>
      <c r="C512" s="1" t="s">
        <v>508</v>
      </c>
      <c r="D512">
        <v>0</v>
      </c>
      <c r="E512">
        <v>7</v>
      </c>
      <c r="F512">
        <v>0</v>
      </c>
      <c r="G512">
        <v>5</v>
      </c>
      <c r="H512">
        <f>Table1[[#This Row],[Games Before Injury]]*Table1[[#This Row],[Minutes per Game]]</f>
        <v>1544.0440000000001</v>
      </c>
      <c r="I512">
        <v>43</v>
      </c>
      <c r="J512">
        <f>Table1[[#This Row],[Minutes]]/Table1[[#This Row],[Games Played]]</f>
        <v>35.908000000000001</v>
      </c>
      <c r="K512" s="1">
        <v>42835</v>
      </c>
      <c r="L512" s="1">
        <v>42841</v>
      </c>
      <c r="M512" s="1">
        <v>42668</v>
      </c>
      <c r="N512" s="1">
        <v>42898</v>
      </c>
      <c r="O512">
        <v>3</v>
      </c>
      <c r="P512">
        <f>DATEDIF(Table1[[#This Row],[Birth Date]],Table1[[#This Row],[Date Returned]],"y")</f>
        <v>26</v>
      </c>
      <c r="Q512" t="s">
        <v>501</v>
      </c>
      <c r="R512" t="s">
        <v>9</v>
      </c>
      <c r="S512">
        <f>DATEDIF(Table1[[#This Row],[Date Occurred]],Table1[[#This Row],[Date Returned]],"d")</f>
        <v>6</v>
      </c>
      <c r="T512">
        <v>75</v>
      </c>
      <c r="U512" s="5">
        <v>2693.1</v>
      </c>
      <c r="V512" s="5">
        <v>661</v>
      </c>
      <c r="W512" s="5">
        <v>1488</v>
      </c>
      <c r="X512" s="5">
        <v>214</v>
      </c>
      <c r="Y512" s="5">
        <v>579</v>
      </c>
      <c r="Z512" s="5">
        <v>488</v>
      </c>
      <c r="AA512" s="5">
        <v>545</v>
      </c>
      <c r="AB512" s="5">
        <v>197</v>
      </c>
      <c r="AC512" s="5">
        <v>152</v>
      </c>
      <c r="AD512" s="5">
        <v>46</v>
      </c>
      <c r="AE512" s="5">
        <v>322</v>
      </c>
      <c r="AF512" s="5">
        <v>368</v>
      </c>
      <c r="AG512" s="5">
        <v>440</v>
      </c>
      <c r="AH512" s="5">
        <v>68</v>
      </c>
      <c r="AI512" s="5">
        <v>20</v>
      </c>
      <c r="AJ512" s="5">
        <v>2024</v>
      </c>
      <c r="AK512">
        <v>1990</v>
      </c>
      <c r="AL512" t="s">
        <v>484</v>
      </c>
      <c r="AM512" s="1">
        <v>33069</v>
      </c>
      <c r="AN512">
        <v>191</v>
      </c>
      <c r="AO512">
        <v>195</v>
      </c>
      <c r="AP512" t="s">
        <v>497</v>
      </c>
    </row>
    <row r="513" spans="1:42" x14ac:dyDescent="0.35">
      <c r="A513" t="s">
        <v>20</v>
      </c>
      <c r="B513" t="s">
        <v>23</v>
      </c>
      <c r="C513" s="1" t="s">
        <v>509</v>
      </c>
      <c r="D513">
        <v>0</v>
      </c>
      <c r="E513">
        <v>8</v>
      </c>
      <c r="F513">
        <v>0</v>
      </c>
      <c r="G513">
        <v>6</v>
      </c>
      <c r="H513">
        <f>Table1[[#This Row],[Games Before Injury]]*Table1[[#This Row],[Minutes per Game]]</f>
        <v>1133.8356164383561</v>
      </c>
      <c r="I513">
        <v>31</v>
      </c>
      <c r="J513">
        <f>Table1[[#This Row],[Minutes]]/Table1[[#This Row],[Games Played]]</f>
        <v>36.575342465753423</v>
      </c>
      <c r="K513" s="1">
        <v>43090</v>
      </c>
      <c r="L513" s="1">
        <v>43102</v>
      </c>
      <c r="M513" s="1">
        <v>43030</v>
      </c>
      <c r="N513" s="1">
        <v>43259</v>
      </c>
      <c r="O513">
        <v>1</v>
      </c>
      <c r="P513">
        <f>DATEDIF(Table1[[#This Row],[Birth Date]],Table1[[#This Row],[Date Returned]],"y")</f>
        <v>27</v>
      </c>
      <c r="Q513" t="s">
        <v>501</v>
      </c>
      <c r="R513" t="s">
        <v>19</v>
      </c>
      <c r="S513">
        <f>DATEDIF(Table1[[#This Row],[Date Occurred]],Table1[[#This Row],[Date Returned]],"d")</f>
        <v>12</v>
      </c>
      <c r="T513">
        <v>73</v>
      </c>
      <c r="U513" s="5">
        <v>2670</v>
      </c>
      <c r="V513" s="5">
        <v>621</v>
      </c>
      <c r="W513" s="5">
        <v>1415</v>
      </c>
      <c r="X513" s="5">
        <v>227</v>
      </c>
      <c r="Y513" s="5">
        <v>629</v>
      </c>
      <c r="Z513" s="5">
        <v>493</v>
      </c>
      <c r="AA513" s="5">
        <v>538</v>
      </c>
      <c r="AB513" s="5">
        <v>206</v>
      </c>
      <c r="AC513" s="5">
        <v>117</v>
      </c>
      <c r="AD513" s="5">
        <v>62</v>
      </c>
      <c r="AE513" s="5">
        <v>263</v>
      </c>
      <c r="AF513" s="5">
        <v>325</v>
      </c>
      <c r="AG513" s="5">
        <v>481</v>
      </c>
      <c r="AH513" s="5">
        <v>78</v>
      </c>
      <c r="AI513" s="5">
        <v>27</v>
      </c>
      <c r="AJ513" s="5">
        <v>1962</v>
      </c>
      <c r="AK513">
        <v>1990</v>
      </c>
      <c r="AL513" t="s">
        <v>484</v>
      </c>
      <c r="AM513" s="1">
        <v>33069</v>
      </c>
      <c r="AN513">
        <v>191</v>
      </c>
      <c r="AO513">
        <v>195</v>
      </c>
      <c r="AP513" t="s">
        <v>497</v>
      </c>
    </row>
    <row r="514" spans="1:42" x14ac:dyDescent="0.35">
      <c r="A514" t="s">
        <v>20</v>
      </c>
      <c r="B514" t="s">
        <v>24</v>
      </c>
      <c r="C514" s="1" t="s">
        <v>509</v>
      </c>
      <c r="D514">
        <v>0</v>
      </c>
      <c r="E514">
        <v>8</v>
      </c>
      <c r="F514">
        <v>0</v>
      </c>
      <c r="G514">
        <v>6</v>
      </c>
      <c r="H514">
        <f>Table1[[#This Row],[Games Before Injury]]*Table1[[#This Row],[Minutes per Game]]</f>
        <v>73.150684931506845</v>
      </c>
      <c r="I514">
        <v>2</v>
      </c>
      <c r="J514">
        <f>Table1[[#This Row],[Minutes]]/Table1[[#This Row],[Games Played]]</f>
        <v>36.575342465753423</v>
      </c>
      <c r="K514" s="1">
        <v>43107</v>
      </c>
      <c r="L514" s="1">
        <v>43110</v>
      </c>
      <c r="M514" s="1">
        <v>43030</v>
      </c>
      <c r="N514" s="1">
        <v>43259</v>
      </c>
      <c r="O514">
        <v>2</v>
      </c>
      <c r="P514">
        <f>DATEDIF(Table1[[#This Row],[Birth Date]],Table1[[#This Row],[Date Returned]],"y")</f>
        <v>27</v>
      </c>
      <c r="Q514" t="s">
        <v>501</v>
      </c>
      <c r="R514" t="s">
        <v>19</v>
      </c>
      <c r="S514">
        <f>DATEDIF(Table1[[#This Row],[Date Occurred]],Table1[[#This Row],[Date Returned]],"d")</f>
        <v>3</v>
      </c>
      <c r="T514">
        <v>73</v>
      </c>
      <c r="U514" s="5">
        <v>2670</v>
      </c>
      <c r="V514" s="5">
        <v>621</v>
      </c>
      <c r="W514" s="5">
        <v>1415</v>
      </c>
      <c r="X514" s="5">
        <v>227</v>
      </c>
      <c r="Y514" s="5">
        <v>629</v>
      </c>
      <c r="Z514" s="5">
        <v>493</v>
      </c>
      <c r="AA514" s="5">
        <v>538</v>
      </c>
      <c r="AB514" s="5">
        <v>206</v>
      </c>
      <c r="AC514" s="5">
        <v>117</v>
      </c>
      <c r="AD514" s="5">
        <v>62</v>
      </c>
      <c r="AE514" s="5">
        <v>263</v>
      </c>
      <c r="AF514" s="5">
        <v>325</v>
      </c>
      <c r="AG514" s="5">
        <v>481</v>
      </c>
      <c r="AH514" s="5">
        <v>78</v>
      </c>
      <c r="AI514" s="5">
        <v>27</v>
      </c>
      <c r="AJ514" s="5">
        <v>1962</v>
      </c>
      <c r="AK514">
        <v>1990</v>
      </c>
      <c r="AL514" t="s">
        <v>484</v>
      </c>
      <c r="AM514" s="1">
        <v>33069</v>
      </c>
      <c r="AN514">
        <v>191</v>
      </c>
      <c r="AO514">
        <v>195</v>
      </c>
      <c r="AP514" t="s">
        <v>497</v>
      </c>
    </row>
    <row r="515" spans="1:42" x14ac:dyDescent="0.35">
      <c r="A515" t="s">
        <v>20</v>
      </c>
      <c r="B515" t="s">
        <v>7</v>
      </c>
      <c r="C515" s="1" t="s">
        <v>509</v>
      </c>
      <c r="D515">
        <v>0</v>
      </c>
      <c r="E515">
        <v>8</v>
      </c>
      <c r="F515">
        <v>0</v>
      </c>
      <c r="G515">
        <v>6</v>
      </c>
      <c r="H515">
        <f>Table1[[#This Row],[Games Before Injury]]*Table1[[#This Row],[Minutes per Game]]</f>
        <v>1389.8630136986301</v>
      </c>
      <c r="I515">
        <v>38</v>
      </c>
      <c r="J515">
        <f>Table1[[#This Row],[Minutes]]/Table1[[#This Row],[Games Played]]</f>
        <v>36.575342465753423</v>
      </c>
      <c r="K515" s="1">
        <v>43195</v>
      </c>
      <c r="L515" s="1">
        <v>43197</v>
      </c>
      <c r="M515" s="1">
        <v>43030</v>
      </c>
      <c r="N515" s="1">
        <v>43259</v>
      </c>
      <c r="O515">
        <v>4</v>
      </c>
      <c r="P515">
        <f>DATEDIF(Table1[[#This Row],[Birth Date]],Table1[[#This Row],[Date Returned]],"y")</f>
        <v>27</v>
      </c>
      <c r="Q515" t="s">
        <v>501</v>
      </c>
      <c r="R515" t="s">
        <v>9</v>
      </c>
      <c r="S515">
        <f>DATEDIF(Table1[[#This Row],[Date Occurred]],Table1[[#This Row],[Date Returned]],"d")</f>
        <v>2</v>
      </c>
      <c r="T515">
        <v>73</v>
      </c>
      <c r="U515" s="5">
        <v>2670</v>
      </c>
      <c r="V515" s="5">
        <v>621</v>
      </c>
      <c r="W515" s="5">
        <v>1415</v>
      </c>
      <c r="X515" s="5">
        <v>227</v>
      </c>
      <c r="Y515" s="5">
        <v>629</v>
      </c>
      <c r="Z515" s="5">
        <v>493</v>
      </c>
      <c r="AA515" s="5">
        <v>538</v>
      </c>
      <c r="AB515" s="5">
        <v>206</v>
      </c>
      <c r="AC515" s="5">
        <v>117</v>
      </c>
      <c r="AD515" s="5">
        <v>62</v>
      </c>
      <c r="AE515" s="5">
        <v>263</v>
      </c>
      <c r="AF515" s="5">
        <v>325</v>
      </c>
      <c r="AG515" s="5">
        <v>481</v>
      </c>
      <c r="AH515" s="5">
        <v>78</v>
      </c>
      <c r="AI515" s="5">
        <v>27</v>
      </c>
      <c r="AJ515" s="5">
        <v>1962</v>
      </c>
      <c r="AK515">
        <v>1990</v>
      </c>
      <c r="AL515" t="s">
        <v>484</v>
      </c>
      <c r="AM515" s="1">
        <v>33069</v>
      </c>
      <c r="AN515">
        <v>191</v>
      </c>
      <c r="AO515">
        <v>195</v>
      </c>
      <c r="AP515" t="s">
        <v>497</v>
      </c>
    </row>
    <row r="516" spans="1:42" x14ac:dyDescent="0.35">
      <c r="A516" t="s">
        <v>20</v>
      </c>
      <c r="B516" t="s">
        <v>643</v>
      </c>
      <c r="C516" t="s">
        <v>510</v>
      </c>
      <c r="D516">
        <v>2018</v>
      </c>
      <c r="E516">
        <v>9</v>
      </c>
      <c r="F516">
        <v>1</v>
      </c>
      <c r="G516">
        <v>7</v>
      </c>
      <c r="H516">
        <f>Table1[[#This Row],[Games Before Injury]]*Table1[[#This Row],[Minutes per Game]]</f>
        <v>2911</v>
      </c>
      <c r="I516">
        <v>82</v>
      </c>
      <c r="J516">
        <f>Table1[[#This Row],[Minutes]]/Table1[[#This Row],[Games Played]]</f>
        <v>35.5</v>
      </c>
      <c r="K516">
        <v>0</v>
      </c>
      <c r="L516">
        <v>0</v>
      </c>
      <c r="M516" s="1">
        <v>43389</v>
      </c>
      <c r="N516" s="1">
        <v>43629</v>
      </c>
      <c r="O516">
        <v>2</v>
      </c>
      <c r="P516">
        <f>Table1[[#This Row],[Season Year]]-Table1[[#This Row],[Birth Year]]</f>
        <v>28</v>
      </c>
      <c r="Q516" t="s">
        <v>501</v>
      </c>
      <c r="R516" t="s">
        <v>501</v>
      </c>
      <c r="S516">
        <f>DATEDIF(Table1[[#This Row],[Date Occurred]],Table1[[#This Row],[Date Returned]],"d")</f>
        <v>0</v>
      </c>
      <c r="T516">
        <v>80</v>
      </c>
      <c r="U516" s="5">
        <v>2840</v>
      </c>
      <c r="V516" s="5">
        <v>680</v>
      </c>
      <c r="W516" s="5">
        <v>1536</v>
      </c>
      <c r="X516" s="5">
        <v>240</v>
      </c>
      <c r="Y516" s="5">
        <v>640</v>
      </c>
      <c r="Z516" s="5">
        <v>472</v>
      </c>
      <c r="AA516" s="5">
        <v>512</v>
      </c>
      <c r="AB516" s="5">
        <v>216</v>
      </c>
      <c r="AC516" s="5">
        <v>152</v>
      </c>
      <c r="AD516" s="5">
        <v>72</v>
      </c>
      <c r="AE516" s="5">
        <v>304</v>
      </c>
      <c r="AF516" s="5">
        <v>368</v>
      </c>
      <c r="AG516" s="5">
        <v>552</v>
      </c>
      <c r="AH516" s="5">
        <v>88</v>
      </c>
      <c r="AI516" s="5">
        <v>32</v>
      </c>
      <c r="AJ516" s="5">
        <v>2064</v>
      </c>
      <c r="AK516">
        <v>1990</v>
      </c>
      <c r="AL516" t="s">
        <v>653</v>
      </c>
      <c r="AM516" s="1">
        <v>33069</v>
      </c>
      <c r="AN516">
        <v>188</v>
      </c>
      <c r="AO516">
        <v>195</v>
      </c>
      <c r="AP516" t="s">
        <v>497</v>
      </c>
    </row>
    <row r="517" spans="1:42" x14ac:dyDescent="0.35">
      <c r="A517" t="s">
        <v>20</v>
      </c>
      <c r="B517" t="s">
        <v>643</v>
      </c>
      <c r="C517" t="s">
        <v>505</v>
      </c>
      <c r="D517">
        <v>2013</v>
      </c>
      <c r="E517">
        <v>4</v>
      </c>
      <c r="F517">
        <v>1</v>
      </c>
      <c r="G517">
        <v>2</v>
      </c>
      <c r="H517">
        <f>Table1[[#This Row],[Games Before Injury]]*Table1[[#This Row],[Minutes per Game]]</f>
        <v>2935.6</v>
      </c>
      <c r="I517">
        <v>82</v>
      </c>
      <c r="J517">
        <f>Table1[[#This Row],[Minutes]]/Table1[[#This Row],[Games Played]]</f>
        <v>35.799999999999997</v>
      </c>
      <c r="K517">
        <v>0</v>
      </c>
      <c r="L517">
        <v>0</v>
      </c>
      <c r="M517" s="1">
        <v>41576</v>
      </c>
      <c r="N517" s="1">
        <v>41805</v>
      </c>
      <c r="O517">
        <v>3</v>
      </c>
      <c r="P517">
        <f>Table1[[#This Row],[Season Year]]-Table1[[#This Row],[Birth Year]]</f>
        <v>23</v>
      </c>
      <c r="Q517" t="s">
        <v>501</v>
      </c>
      <c r="R517" t="s">
        <v>501</v>
      </c>
      <c r="S517">
        <f>DATEDIF(Table1[[#This Row],[Date Occurred]],Table1[[#This Row],[Date Returned]],"d")</f>
        <v>0</v>
      </c>
      <c r="T517">
        <v>82</v>
      </c>
      <c r="U517" s="5">
        <v>2935.6</v>
      </c>
      <c r="V517" s="5">
        <v>549.4</v>
      </c>
      <c r="W517" s="5">
        <v>1303.8</v>
      </c>
      <c r="X517" s="5">
        <v>221.4</v>
      </c>
      <c r="Y517" s="5">
        <v>557.6</v>
      </c>
      <c r="Z517" s="5">
        <v>369</v>
      </c>
      <c r="AA517" s="5">
        <v>426.40000000000003</v>
      </c>
      <c r="AB517" s="5">
        <v>196.79999999999998</v>
      </c>
      <c r="AC517" s="5">
        <v>196.79999999999998</v>
      </c>
      <c r="AD517" s="5">
        <v>32.800000000000004</v>
      </c>
      <c r="AE517" s="5">
        <v>254.20000000000002</v>
      </c>
      <c r="AF517" s="5">
        <v>287</v>
      </c>
      <c r="AG517" s="5">
        <v>459.2</v>
      </c>
      <c r="AH517" s="5">
        <v>65.600000000000009</v>
      </c>
      <c r="AI517" s="5">
        <v>24.599999999999998</v>
      </c>
      <c r="AJ517" s="5">
        <v>1697.3999999999999</v>
      </c>
      <c r="AK517">
        <v>1990</v>
      </c>
      <c r="AL517" t="s">
        <v>653</v>
      </c>
      <c r="AM517" s="1">
        <v>33069</v>
      </c>
      <c r="AN517">
        <v>188</v>
      </c>
      <c r="AO517">
        <v>195</v>
      </c>
      <c r="AP517" t="s">
        <v>497</v>
      </c>
    </row>
    <row r="518" spans="1:42" x14ac:dyDescent="0.35">
      <c r="A518" t="s">
        <v>602</v>
      </c>
      <c r="B518" t="s">
        <v>643</v>
      </c>
      <c r="C518" t="s">
        <v>507</v>
      </c>
      <c r="D518">
        <v>2015</v>
      </c>
      <c r="E518">
        <v>6</v>
      </c>
      <c r="F518">
        <v>1</v>
      </c>
      <c r="G518">
        <v>1</v>
      </c>
      <c r="H518">
        <f>Table1[[#This Row],[Games Before Injury]]*Table1[[#This Row],[Minutes per Game]]</f>
        <v>2312.4</v>
      </c>
      <c r="I518">
        <v>82</v>
      </c>
      <c r="J518">
        <f>Table1[[#This Row],[Minutes]]/Table1[[#This Row],[Games Played]]</f>
        <v>28.2</v>
      </c>
      <c r="K518">
        <v>0</v>
      </c>
      <c r="L518">
        <v>0</v>
      </c>
      <c r="M518" s="1">
        <v>42304</v>
      </c>
      <c r="N518" s="1">
        <v>42540</v>
      </c>
      <c r="O518">
        <v>4</v>
      </c>
      <c r="P518">
        <f>Table1[[#This Row],[Season Year]]-Table1[[#This Row],[Birth Year]]</f>
        <v>19</v>
      </c>
      <c r="Q518" t="s">
        <v>501</v>
      </c>
      <c r="R518" t="s">
        <v>501</v>
      </c>
      <c r="S518">
        <f>DATEDIF(Table1[[#This Row],[Date Occurred]],Table1[[#This Row],[Date Returned]],"d")</f>
        <v>0</v>
      </c>
      <c r="T518">
        <v>80</v>
      </c>
      <c r="U518" s="5">
        <v>2256</v>
      </c>
      <c r="V518" s="5">
        <v>392</v>
      </c>
      <c r="W518" s="5">
        <v>960</v>
      </c>
      <c r="X518" s="5">
        <v>128</v>
      </c>
      <c r="Y518" s="5">
        <v>368</v>
      </c>
      <c r="Z518" s="5">
        <v>144</v>
      </c>
      <c r="AA518" s="5">
        <v>192</v>
      </c>
      <c r="AB518" s="5">
        <v>200</v>
      </c>
      <c r="AC518" s="5">
        <v>144</v>
      </c>
      <c r="AD518" s="5">
        <v>48</v>
      </c>
      <c r="AE518" s="5">
        <v>224</v>
      </c>
      <c r="AF518" s="5">
        <v>272</v>
      </c>
      <c r="AG518" s="5">
        <v>264</v>
      </c>
      <c r="AH518" s="5">
        <v>96</v>
      </c>
      <c r="AI518" s="5">
        <v>16</v>
      </c>
      <c r="AJ518" s="5">
        <v>1056</v>
      </c>
      <c r="AK518">
        <v>1996</v>
      </c>
      <c r="AL518" t="s">
        <v>487</v>
      </c>
      <c r="AM518" s="1">
        <v>35118</v>
      </c>
      <c r="AN518">
        <v>200</v>
      </c>
      <c r="AO518">
        <v>201</v>
      </c>
      <c r="AP518" t="s">
        <v>497</v>
      </c>
    </row>
    <row r="519" spans="1:42" x14ac:dyDescent="0.35">
      <c r="A519" t="s">
        <v>602</v>
      </c>
      <c r="B519" t="s">
        <v>643</v>
      </c>
      <c r="C519" t="s">
        <v>509</v>
      </c>
      <c r="D519">
        <v>2017</v>
      </c>
      <c r="E519">
        <v>8</v>
      </c>
      <c r="F519">
        <v>1</v>
      </c>
      <c r="G519">
        <v>3</v>
      </c>
      <c r="H519">
        <f>Table1[[#This Row],[Games Before Injury]]*Table1[[#This Row],[Minutes per Game]]</f>
        <v>2107.4</v>
      </c>
      <c r="I519">
        <v>82</v>
      </c>
      <c r="J519">
        <f>Table1[[#This Row],[Minutes]]/Table1[[#This Row],[Games Played]]</f>
        <v>25.7</v>
      </c>
      <c r="K519">
        <v>0</v>
      </c>
      <c r="L519">
        <v>0</v>
      </c>
      <c r="M519" s="1">
        <v>43030</v>
      </c>
      <c r="N519" s="1">
        <v>43259</v>
      </c>
      <c r="O519">
        <v>1</v>
      </c>
      <c r="P519">
        <f>Table1[[#This Row],[Season Year]]-Table1[[#This Row],[Birth Year]]</f>
        <v>21</v>
      </c>
      <c r="Q519" t="s">
        <v>501</v>
      </c>
      <c r="R519" t="s">
        <v>501</v>
      </c>
      <c r="S519">
        <f>DATEDIF(Table1[[#This Row],[Date Occurred]],Table1[[#This Row],[Date Returned]],"d")</f>
        <v>0</v>
      </c>
      <c r="T519">
        <v>48</v>
      </c>
      <c r="U519" s="5">
        <v>1233.5999999999999</v>
      </c>
      <c r="V519" s="5">
        <v>278.39999999999998</v>
      </c>
      <c r="W519" s="5">
        <v>672</v>
      </c>
      <c r="X519" s="5">
        <v>91.199999999999989</v>
      </c>
      <c r="Y519" s="5">
        <v>278.39999999999998</v>
      </c>
      <c r="Z519" s="5">
        <v>96</v>
      </c>
      <c r="AA519" s="5">
        <v>129.60000000000002</v>
      </c>
      <c r="AB519" s="5">
        <v>148.80000000000001</v>
      </c>
      <c r="AC519" s="5">
        <v>91.199999999999989</v>
      </c>
      <c r="AD519" s="5">
        <v>28.799999999999997</v>
      </c>
      <c r="AE519" s="5">
        <v>158.39999999999998</v>
      </c>
      <c r="AF519" s="5">
        <v>187.2</v>
      </c>
      <c r="AG519" s="5">
        <v>249.60000000000002</v>
      </c>
      <c r="AH519" s="5">
        <v>38.400000000000006</v>
      </c>
      <c r="AI519" s="5">
        <v>19.200000000000003</v>
      </c>
      <c r="AJ519" s="5">
        <v>744</v>
      </c>
      <c r="AK519">
        <v>1996</v>
      </c>
      <c r="AL519" t="s">
        <v>487</v>
      </c>
      <c r="AM519" s="1">
        <v>35118</v>
      </c>
      <c r="AN519">
        <v>200</v>
      </c>
      <c r="AO519">
        <v>201</v>
      </c>
      <c r="AP519" t="s">
        <v>497</v>
      </c>
    </row>
    <row r="520" spans="1:42" x14ac:dyDescent="0.35">
      <c r="A520" t="s">
        <v>602</v>
      </c>
      <c r="B520" t="s">
        <v>643</v>
      </c>
      <c r="C520" t="s">
        <v>510</v>
      </c>
      <c r="D520">
        <v>2018</v>
      </c>
      <c r="E520">
        <v>9</v>
      </c>
      <c r="F520">
        <v>1</v>
      </c>
      <c r="G520">
        <v>4</v>
      </c>
      <c r="H520">
        <f>Table1[[#This Row],[Games Before Injury]]*Table1[[#This Row],[Minutes per Game]]</f>
        <v>2476.4</v>
      </c>
      <c r="I520">
        <v>82</v>
      </c>
      <c r="J520">
        <f>Table1[[#This Row],[Minutes]]/Table1[[#This Row],[Games Played]]</f>
        <v>30.2</v>
      </c>
      <c r="K520">
        <v>0</v>
      </c>
      <c r="L520">
        <v>0</v>
      </c>
      <c r="M520" s="1">
        <v>43389</v>
      </c>
      <c r="N520" s="1">
        <v>43629</v>
      </c>
      <c r="O520">
        <v>2</v>
      </c>
      <c r="P520">
        <f>Table1[[#This Row],[Season Year]]-Table1[[#This Row],[Birth Year]]</f>
        <v>22</v>
      </c>
      <c r="Q520" t="s">
        <v>501</v>
      </c>
      <c r="R520" t="s">
        <v>501</v>
      </c>
      <c r="S520">
        <f>DATEDIF(Table1[[#This Row],[Date Occurred]],Table1[[#This Row],[Date Returned]],"d")</f>
        <v>0</v>
      </c>
      <c r="T520">
        <v>81</v>
      </c>
      <c r="U520" s="5">
        <v>2446.1999999999998</v>
      </c>
      <c r="V520" s="5">
        <v>656.1</v>
      </c>
      <c r="W520" s="5">
        <v>1514.7</v>
      </c>
      <c r="X520" s="5">
        <v>234.9</v>
      </c>
      <c r="Y520" s="5">
        <v>631.79999999999995</v>
      </c>
      <c r="Z520" s="5">
        <v>162</v>
      </c>
      <c r="AA520" s="5">
        <v>202.5</v>
      </c>
      <c r="AB520" s="5">
        <v>251.1</v>
      </c>
      <c r="AC520" s="5">
        <v>137.69999999999999</v>
      </c>
      <c r="AD520" s="5">
        <v>56.699999999999996</v>
      </c>
      <c r="AE520" s="5">
        <v>259.2</v>
      </c>
      <c r="AF520" s="5">
        <v>315.89999999999998</v>
      </c>
      <c r="AG520" s="5">
        <v>567</v>
      </c>
      <c r="AH520" s="5">
        <v>97.2</v>
      </c>
      <c r="AI520" s="5">
        <v>16.2</v>
      </c>
      <c r="AJ520" s="5">
        <v>1709.1000000000001</v>
      </c>
      <c r="AK520">
        <v>1996</v>
      </c>
      <c r="AL520" t="s">
        <v>487</v>
      </c>
      <c r="AM520" s="1">
        <v>35118</v>
      </c>
      <c r="AN520">
        <v>200</v>
      </c>
      <c r="AO520">
        <v>201</v>
      </c>
      <c r="AP520" t="s">
        <v>497</v>
      </c>
    </row>
    <row r="521" spans="1:42" x14ac:dyDescent="0.35">
      <c r="A521" t="s">
        <v>602</v>
      </c>
      <c r="B521" t="s">
        <v>643</v>
      </c>
      <c r="C521" t="s">
        <v>511</v>
      </c>
      <c r="D521">
        <v>2019</v>
      </c>
      <c r="E521">
        <v>10</v>
      </c>
      <c r="F521">
        <v>1</v>
      </c>
      <c r="G521">
        <v>5</v>
      </c>
      <c r="H521">
        <f>Table1[[#This Row],[Games Before Injury]]*Table1[[#This Row],[Minutes per Game]]</f>
        <v>2422.5</v>
      </c>
      <c r="I521">
        <v>75</v>
      </c>
      <c r="J521">
        <f>Table1[[#This Row],[Minutes]]/Table1[[#This Row],[Games Played]]</f>
        <v>32.299999999999997</v>
      </c>
      <c r="K521">
        <v>0</v>
      </c>
      <c r="L521">
        <v>0</v>
      </c>
      <c r="M521" s="1">
        <v>43760</v>
      </c>
      <c r="N521" s="1">
        <v>44115</v>
      </c>
      <c r="O521">
        <v>1</v>
      </c>
      <c r="P521">
        <f>Table1[[#This Row],[Season Year]]-Table1[[#This Row],[Birth Year]]</f>
        <v>23</v>
      </c>
      <c r="Q521" t="s">
        <v>501</v>
      </c>
      <c r="R521" t="s">
        <v>501</v>
      </c>
      <c r="S521">
        <f>DATEDIF(Table1[[#This Row],[Date Occurred]],Table1[[#This Row],[Date Returned]],"d")</f>
        <v>0</v>
      </c>
      <c r="T521">
        <v>45</v>
      </c>
      <c r="U521" s="5">
        <v>1453.4999999999998</v>
      </c>
      <c r="V521" s="5">
        <v>360</v>
      </c>
      <c r="W521" s="5">
        <v>846</v>
      </c>
      <c r="X521" s="5">
        <v>157.5</v>
      </c>
      <c r="Y521" s="5">
        <v>432</v>
      </c>
      <c r="Z521" s="5">
        <v>162</v>
      </c>
      <c r="AA521" s="5">
        <v>198.00000000000003</v>
      </c>
      <c r="AB521" s="5">
        <v>148.5</v>
      </c>
      <c r="AC521" s="5">
        <v>85.5</v>
      </c>
      <c r="AD521" s="5">
        <v>18</v>
      </c>
      <c r="AE521" s="5">
        <v>162</v>
      </c>
      <c r="AF521" s="5">
        <v>175.5</v>
      </c>
      <c r="AG521" s="5">
        <v>283.5</v>
      </c>
      <c r="AH521" s="5">
        <v>49.500000000000007</v>
      </c>
      <c r="AI521" s="5">
        <v>13.5</v>
      </c>
      <c r="AJ521" s="5">
        <v>1039.5</v>
      </c>
      <c r="AK521">
        <v>1996</v>
      </c>
      <c r="AL521" t="s">
        <v>487</v>
      </c>
      <c r="AM521" s="1">
        <v>35118</v>
      </c>
      <c r="AN521">
        <v>200</v>
      </c>
      <c r="AO521">
        <v>201</v>
      </c>
      <c r="AP521" t="s">
        <v>497</v>
      </c>
    </row>
    <row r="522" spans="1:42" x14ac:dyDescent="0.35">
      <c r="A522" t="s">
        <v>602</v>
      </c>
      <c r="B522" t="s">
        <v>643</v>
      </c>
      <c r="C522" t="s">
        <v>508</v>
      </c>
      <c r="D522">
        <v>2016</v>
      </c>
      <c r="E522">
        <v>7</v>
      </c>
      <c r="F522">
        <v>1</v>
      </c>
      <c r="G522">
        <v>2</v>
      </c>
      <c r="H522">
        <f>Table1[[#This Row],[Games Before Injury]]*Table1[[#This Row],[Minutes per Game]]</f>
        <v>2353.4</v>
      </c>
      <c r="I522">
        <v>82</v>
      </c>
      <c r="J522">
        <f>Table1[[#This Row],[Minutes]]/Table1[[#This Row],[Games Played]]</f>
        <v>28.7</v>
      </c>
      <c r="K522">
        <v>0</v>
      </c>
      <c r="L522">
        <v>0</v>
      </c>
      <c r="M522" s="1">
        <v>42668</v>
      </c>
      <c r="N522" s="1">
        <v>42898</v>
      </c>
      <c r="O522">
        <v>1</v>
      </c>
      <c r="P522">
        <f>Table1[[#This Row],[Season Year]]-Table1[[#This Row],[Birth Year]]</f>
        <v>20</v>
      </c>
      <c r="Q522" t="s">
        <v>501</v>
      </c>
      <c r="R522" t="s">
        <v>501</v>
      </c>
      <c r="S522">
        <f>DATEDIF(Table1[[#This Row],[Date Occurred]],Table1[[#This Row],[Date Returned]],"d")</f>
        <v>0</v>
      </c>
      <c r="T522">
        <v>63</v>
      </c>
      <c r="U522" s="5">
        <v>1808.1</v>
      </c>
      <c r="V522" s="5">
        <v>352.79999999999995</v>
      </c>
      <c r="W522" s="5">
        <v>869.40000000000009</v>
      </c>
      <c r="X522" s="5">
        <v>132.30000000000001</v>
      </c>
      <c r="Y522" s="5">
        <v>384.29999999999995</v>
      </c>
      <c r="Z522" s="5">
        <v>144.89999999999998</v>
      </c>
      <c r="AA522" s="5">
        <v>189</v>
      </c>
      <c r="AB522" s="5">
        <v>176.39999999999998</v>
      </c>
      <c r="AC522" s="5">
        <v>132.30000000000001</v>
      </c>
      <c r="AD522" s="5">
        <v>31.5</v>
      </c>
      <c r="AE522" s="5">
        <v>189</v>
      </c>
      <c r="AF522" s="5">
        <v>220.5</v>
      </c>
      <c r="AG522" s="5">
        <v>302.39999999999998</v>
      </c>
      <c r="AH522" s="5">
        <v>88.199999999999989</v>
      </c>
      <c r="AI522" s="5">
        <v>18.899999999999999</v>
      </c>
      <c r="AJ522" s="5">
        <v>982.8</v>
      </c>
      <c r="AK522">
        <v>1996</v>
      </c>
      <c r="AL522" t="s">
        <v>487</v>
      </c>
      <c r="AM522" s="1">
        <v>35118</v>
      </c>
      <c r="AN522">
        <v>200</v>
      </c>
      <c r="AO522">
        <v>201</v>
      </c>
      <c r="AP522" t="s">
        <v>497</v>
      </c>
    </row>
    <row r="523" spans="1:42" x14ac:dyDescent="0.35">
      <c r="A523" t="s">
        <v>533</v>
      </c>
      <c r="B523" t="s">
        <v>643</v>
      </c>
      <c r="C523" t="s">
        <v>511</v>
      </c>
      <c r="D523">
        <v>2019</v>
      </c>
      <c r="E523">
        <v>10</v>
      </c>
      <c r="F523">
        <v>1</v>
      </c>
      <c r="G523">
        <v>10</v>
      </c>
      <c r="H523">
        <f>Table1[[#This Row],[Games Before Injury]]*Table1[[#This Row],[Minutes per Game]]</f>
        <v>2220</v>
      </c>
      <c r="I523">
        <v>75</v>
      </c>
      <c r="J523">
        <f>Table1[[#This Row],[Minutes]]/Table1[[#This Row],[Games Played]]</f>
        <v>29.6</v>
      </c>
      <c r="K523">
        <v>0</v>
      </c>
      <c r="L523">
        <v>0</v>
      </c>
      <c r="M523" s="1">
        <v>43760</v>
      </c>
      <c r="N523" s="1">
        <v>44115</v>
      </c>
      <c r="O523">
        <v>1</v>
      </c>
      <c r="P523">
        <f>Table1[[#This Row],[Season Year]]-Table1[[#This Row],[Birth Year]]</f>
        <v>31</v>
      </c>
      <c r="Q523" t="s">
        <v>501</v>
      </c>
      <c r="R523" t="s">
        <v>501</v>
      </c>
      <c r="S523">
        <f>DATEDIF(Table1[[#This Row],[Date Occurred]],Table1[[#This Row],[Date Returned]],"d")</f>
        <v>0</v>
      </c>
      <c r="T523">
        <v>62</v>
      </c>
      <c r="U523" s="5">
        <v>1835.2</v>
      </c>
      <c r="V523" s="5">
        <v>359.59999999999997</v>
      </c>
      <c r="W523" s="5">
        <v>818.4</v>
      </c>
      <c r="X523" s="5">
        <v>179.79999999999998</v>
      </c>
      <c r="Y523" s="5">
        <v>440.2</v>
      </c>
      <c r="Z523" s="5">
        <v>266.59999999999997</v>
      </c>
      <c r="AA523" s="5">
        <v>297.59999999999997</v>
      </c>
      <c r="AB523" s="5">
        <v>74.399999999999991</v>
      </c>
      <c r="AC523" s="5">
        <v>74.399999999999991</v>
      </c>
      <c r="AD523" s="5">
        <v>31</v>
      </c>
      <c r="AE523" s="5">
        <v>285.2</v>
      </c>
      <c r="AF523" s="5">
        <v>322.40000000000003</v>
      </c>
      <c r="AG523" s="5">
        <v>117.8</v>
      </c>
      <c r="AH523" s="5">
        <v>43.4</v>
      </c>
      <c r="AI523" s="5">
        <v>6.2</v>
      </c>
      <c r="AJ523" s="5">
        <v>1159.3999999999999</v>
      </c>
      <c r="AK523">
        <v>1988</v>
      </c>
      <c r="AL523" t="s">
        <v>483</v>
      </c>
      <c r="AM523" s="1">
        <v>32363</v>
      </c>
      <c r="AN523">
        <v>200</v>
      </c>
      <c r="AO523">
        <v>201</v>
      </c>
      <c r="AP523" t="s">
        <v>500</v>
      </c>
    </row>
    <row r="524" spans="1:42" x14ac:dyDescent="0.35">
      <c r="A524" t="s">
        <v>533</v>
      </c>
      <c r="B524" t="s">
        <v>643</v>
      </c>
      <c r="C524" t="s">
        <v>503</v>
      </c>
      <c r="D524">
        <v>2011</v>
      </c>
      <c r="E524">
        <v>2</v>
      </c>
      <c r="F524">
        <v>1</v>
      </c>
      <c r="G524">
        <v>3</v>
      </c>
      <c r="H524">
        <f>Table1[[#This Row],[Games Before Injury]]*Table1[[#This Row],[Minutes per Game]]</f>
        <v>2072.4</v>
      </c>
      <c r="I524">
        <f>66</f>
        <v>66</v>
      </c>
      <c r="J524" s="4">
        <f>Table1[[#This Row],[Minutes]]/Table1[[#This Row],[Games Played]]</f>
        <v>31.400000000000002</v>
      </c>
      <c r="K524">
        <v>0</v>
      </c>
      <c r="L524">
        <v>0</v>
      </c>
      <c r="M524" s="1">
        <v>40902</v>
      </c>
      <c r="N524" s="1">
        <v>41081</v>
      </c>
      <c r="O524">
        <v>4</v>
      </c>
      <c r="P524">
        <f>Table1[[#This Row],[Season Year]]-Table1[[#This Row],[Birth Year]]</f>
        <v>23</v>
      </c>
      <c r="Q524" t="s">
        <v>501</v>
      </c>
      <c r="R524" t="s">
        <v>501</v>
      </c>
      <c r="S524">
        <f>DATEDIF(Table1[[#This Row],[Date Occurred]],Table1[[#This Row],[Date Returned]],"d")</f>
        <v>0</v>
      </c>
      <c r="T524">
        <v>43</v>
      </c>
      <c r="U524" s="5">
        <v>1350.2</v>
      </c>
      <c r="V524" s="5">
        <v>193.5</v>
      </c>
      <c r="W524" s="5">
        <v>464.40000000000003</v>
      </c>
      <c r="X524" s="5">
        <v>60.199999999999996</v>
      </c>
      <c r="Y524" s="5">
        <v>184.9</v>
      </c>
      <c r="Z524" s="5">
        <v>180.6</v>
      </c>
      <c r="AA524" s="5">
        <v>210.70000000000002</v>
      </c>
      <c r="AB524" s="5">
        <v>68.8</v>
      </c>
      <c r="AC524" s="5">
        <v>86</v>
      </c>
      <c r="AD524" s="5">
        <v>30.099999999999998</v>
      </c>
      <c r="AE524" s="5">
        <v>172</v>
      </c>
      <c r="AF524" s="5">
        <v>202.1</v>
      </c>
      <c r="AG524" s="5">
        <v>116.10000000000001</v>
      </c>
      <c r="AH524" s="5">
        <v>43</v>
      </c>
      <c r="AI524" s="5">
        <v>21.5</v>
      </c>
      <c r="AJ524" s="5">
        <v>627.79999999999995</v>
      </c>
      <c r="AK524">
        <v>1988</v>
      </c>
      <c r="AL524" t="s">
        <v>483</v>
      </c>
      <c r="AM524" s="1">
        <v>32363</v>
      </c>
      <c r="AN524">
        <v>200</v>
      </c>
      <c r="AO524">
        <v>201</v>
      </c>
      <c r="AP524" t="s">
        <v>500</v>
      </c>
    </row>
    <row r="525" spans="1:42" x14ac:dyDescent="0.35">
      <c r="A525" t="s">
        <v>533</v>
      </c>
      <c r="B525" t="s">
        <v>643</v>
      </c>
      <c r="C525" t="s">
        <v>504</v>
      </c>
      <c r="D525">
        <v>2012</v>
      </c>
      <c r="E525">
        <v>3</v>
      </c>
      <c r="F525">
        <v>1</v>
      </c>
      <c r="G525">
        <v>4</v>
      </c>
      <c r="H525">
        <f>Table1[[#This Row],[Games Before Injury]]*Table1[[#This Row],[Minutes per Game]]</f>
        <v>2665</v>
      </c>
      <c r="I525">
        <v>82</v>
      </c>
      <c r="J525">
        <f>Table1[[#This Row],[Minutes]]/Table1[[#This Row],[Games Played]]</f>
        <v>32.5</v>
      </c>
      <c r="K525">
        <v>0</v>
      </c>
      <c r="L525">
        <v>0</v>
      </c>
      <c r="M525" s="1">
        <v>41212</v>
      </c>
      <c r="N525" s="1">
        <v>41445</v>
      </c>
      <c r="O525">
        <v>5</v>
      </c>
      <c r="P525">
        <f>Table1[[#This Row],[Season Year]]-Table1[[#This Row],[Birth Year]]</f>
        <v>24</v>
      </c>
      <c r="Q525" t="s">
        <v>501</v>
      </c>
      <c r="R525" t="s">
        <v>501</v>
      </c>
      <c r="S525">
        <f>DATEDIF(Table1[[#This Row],[Date Occurred]],Table1[[#This Row],[Date Returned]],"d")</f>
        <v>0</v>
      </c>
      <c r="T525">
        <v>71</v>
      </c>
      <c r="U525" s="5">
        <v>2307.5</v>
      </c>
      <c r="V525" s="5">
        <f>576/Table1[[#This Row],[Games Played]]</f>
        <v>8.112676056338028</v>
      </c>
      <c r="W525" s="5">
        <v>873.30000000000007</v>
      </c>
      <c r="X525" s="5">
        <v>134.9</v>
      </c>
      <c r="Y525" s="5">
        <v>362.09999999999997</v>
      </c>
      <c r="Z525" s="5">
        <v>284</v>
      </c>
      <c r="AA525" s="5">
        <v>347.90000000000003</v>
      </c>
      <c r="AB525" s="5">
        <v>113.60000000000001</v>
      </c>
      <c r="AC525" s="5">
        <v>127.8</v>
      </c>
      <c r="AD525" s="5">
        <v>63.9</v>
      </c>
      <c r="AE525" s="5">
        <v>305.3</v>
      </c>
      <c r="AF525" s="5">
        <v>369.2</v>
      </c>
      <c r="AG525" s="5">
        <v>177.5</v>
      </c>
      <c r="AH525" s="5">
        <v>63.9</v>
      </c>
      <c r="AI525" s="5">
        <v>35.5</v>
      </c>
      <c r="AJ525" s="5">
        <v>1150.2</v>
      </c>
      <c r="AK525">
        <v>1988</v>
      </c>
      <c r="AL525" t="s">
        <v>483</v>
      </c>
      <c r="AM525" s="1">
        <v>32363</v>
      </c>
      <c r="AN525">
        <v>200</v>
      </c>
      <c r="AO525">
        <v>201</v>
      </c>
      <c r="AP525" t="s">
        <v>500</v>
      </c>
    </row>
    <row r="526" spans="1:42" x14ac:dyDescent="0.35">
      <c r="A526" t="s">
        <v>533</v>
      </c>
      <c r="B526" t="s">
        <v>643</v>
      </c>
      <c r="C526" t="s">
        <v>506</v>
      </c>
      <c r="D526">
        <v>2014</v>
      </c>
      <c r="E526">
        <v>5</v>
      </c>
      <c r="F526">
        <v>1</v>
      </c>
      <c r="G526">
        <v>5</v>
      </c>
      <c r="H526">
        <f>Table1[[#This Row],[Games Before Injury]]*Table1[[#This Row],[Minutes per Game]]</f>
        <v>1984.3999999999999</v>
      </c>
      <c r="I526">
        <v>82</v>
      </c>
      <c r="J526">
        <f>Table1[[#This Row],[Minutes]]/Table1[[#This Row],[Games Played]]</f>
        <v>24.2</v>
      </c>
      <c r="K526">
        <v>0</v>
      </c>
      <c r="L526">
        <v>0</v>
      </c>
      <c r="M526" s="1">
        <v>41940</v>
      </c>
      <c r="N526" s="1">
        <v>42171</v>
      </c>
      <c r="O526">
        <v>6</v>
      </c>
      <c r="P526">
        <f>Table1[[#This Row],[Season Year]]-Table1[[#This Row],[Birth Year]]</f>
        <v>26</v>
      </c>
      <c r="Q526" t="s">
        <v>501</v>
      </c>
      <c r="R526" t="s">
        <v>501</v>
      </c>
      <c r="S526">
        <f>DATEDIF(Table1[[#This Row],[Date Occurred]],Table1[[#This Row],[Date Returned]],"d")</f>
        <v>0</v>
      </c>
      <c r="T526">
        <v>59</v>
      </c>
      <c r="U526" s="5">
        <v>1427.8</v>
      </c>
      <c r="V526" s="5">
        <v>230.1</v>
      </c>
      <c r="W526" s="5">
        <v>566.4</v>
      </c>
      <c r="X526" s="5">
        <v>106.2</v>
      </c>
      <c r="Y526" s="5">
        <v>300.89999999999998</v>
      </c>
      <c r="Z526" s="5">
        <v>171.1</v>
      </c>
      <c r="AA526" s="5">
        <v>188.8</v>
      </c>
      <c r="AB526" s="5">
        <v>59</v>
      </c>
      <c r="AC526" s="5">
        <v>94.4</v>
      </c>
      <c r="AD526" s="5">
        <v>29.5</v>
      </c>
      <c r="AE526" s="5">
        <v>188.8</v>
      </c>
      <c r="AF526" s="5">
        <v>218.3</v>
      </c>
      <c r="AG526" s="5">
        <v>82.6</v>
      </c>
      <c r="AH526" s="5">
        <v>47.2</v>
      </c>
      <c r="AI526" s="5">
        <v>17.7</v>
      </c>
      <c r="AJ526" s="5">
        <v>731.6</v>
      </c>
      <c r="AK526">
        <v>1988</v>
      </c>
      <c r="AL526" t="s">
        <v>483</v>
      </c>
      <c r="AM526" s="1">
        <v>32363</v>
      </c>
      <c r="AN526">
        <v>200</v>
      </c>
      <c r="AO526">
        <v>201</v>
      </c>
      <c r="AP526" t="s">
        <v>500</v>
      </c>
    </row>
    <row r="527" spans="1:42" x14ac:dyDescent="0.35">
      <c r="A527" t="s">
        <v>533</v>
      </c>
      <c r="B527" t="s">
        <v>643</v>
      </c>
      <c r="C527" t="s">
        <v>507</v>
      </c>
      <c r="D527">
        <v>2015</v>
      </c>
      <c r="E527">
        <v>6</v>
      </c>
      <c r="F527">
        <v>1</v>
      </c>
      <c r="G527">
        <v>6</v>
      </c>
      <c r="H527">
        <f>Table1[[#This Row],[Games Before Injury]]*Table1[[#This Row],[Minutes per Game]]</f>
        <v>2845.4</v>
      </c>
      <c r="I527">
        <v>82</v>
      </c>
      <c r="J527">
        <f>Table1[[#This Row],[Minutes]]/Table1[[#This Row],[Games Played]]</f>
        <v>34.700000000000003</v>
      </c>
      <c r="K527">
        <v>0</v>
      </c>
      <c r="L527">
        <v>0</v>
      </c>
      <c r="M527" s="1">
        <v>42304</v>
      </c>
      <c r="N527" s="1">
        <v>42540</v>
      </c>
      <c r="O527">
        <v>2</v>
      </c>
      <c r="P527">
        <f>Table1[[#This Row],[Season Year]]-Table1[[#This Row],[Birth Year]]</f>
        <v>27</v>
      </c>
      <c r="Q527" t="s">
        <v>501</v>
      </c>
      <c r="R527" t="s">
        <v>501</v>
      </c>
      <c r="S527">
        <f>DATEDIF(Table1[[#This Row],[Date Occurred]],Table1[[#This Row],[Date Returned]],"d")</f>
        <v>0</v>
      </c>
      <c r="T527">
        <v>53</v>
      </c>
      <c r="U527" s="5">
        <v>1839.1000000000001</v>
      </c>
      <c r="V527" s="5">
        <v>286.20000000000005</v>
      </c>
      <c r="W527" s="5">
        <v>699.59999999999991</v>
      </c>
      <c r="X527" s="5">
        <v>84.800000000000011</v>
      </c>
      <c r="Y527" s="5">
        <v>238.5</v>
      </c>
      <c r="Z527" s="5">
        <v>376.29999999999995</v>
      </c>
      <c r="AA527" s="5">
        <v>434.59999999999997</v>
      </c>
      <c r="AB527" s="5">
        <v>79.5</v>
      </c>
      <c r="AC527" s="5">
        <v>84.800000000000011</v>
      </c>
      <c r="AD527" s="5">
        <v>53</v>
      </c>
      <c r="AE527" s="5">
        <v>227.89999999999998</v>
      </c>
      <c r="AF527" s="5">
        <v>280.89999999999998</v>
      </c>
      <c r="AG527" s="5">
        <v>132.5</v>
      </c>
      <c r="AH527" s="5">
        <v>42.400000000000006</v>
      </c>
      <c r="AI527" s="5">
        <v>21.200000000000003</v>
      </c>
      <c r="AJ527" s="5">
        <v>1033.5</v>
      </c>
      <c r="AK527">
        <v>1988</v>
      </c>
      <c r="AL527" t="s">
        <v>483</v>
      </c>
      <c r="AM527" s="1">
        <v>32363</v>
      </c>
      <c r="AN527">
        <v>200</v>
      </c>
      <c r="AO527">
        <v>201</v>
      </c>
      <c r="AP527" t="s">
        <v>500</v>
      </c>
    </row>
    <row r="528" spans="1:42" x14ac:dyDescent="0.35">
      <c r="A528" t="s">
        <v>533</v>
      </c>
      <c r="B528" t="s">
        <v>643</v>
      </c>
      <c r="C528" t="s">
        <v>509</v>
      </c>
      <c r="D528">
        <v>2017</v>
      </c>
      <c r="E528">
        <v>8</v>
      </c>
      <c r="F528">
        <v>1</v>
      </c>
      <c r="G528">
        <v>8</v>
      </c>
      <c r="H528">
        <f>Table1[[#This Row],[Games Before Injury]]*Table1[[#This Row],[Minutes per Game]]</f>
        <v>2624</v>
      </c>
      <c r="I528">
        <v>82</v>
      </c>
      <c r="J528">
        <f>Table1[[#This Row],[Minutes]]/Table1[[#This Row],[Games Played]]</f>
        <v>32</v>
      </c>
      <c r="K528">
        <v>0</v>
      </c>
      <c r="L528">
        <v>0</v>
      </c>
      <c r="M528" s="1">
        <v>43030</v>
      </c>
      <c r="N528" s="1">
        <v>43259</v>
      </c>
      <c r="O528">
        <v>3</v>
      </c>
      <c r="P528">
        <f>Table1[[#This Row],[Season Year]]-Table1[[#This Row],[Birth Year]]</f>
        <v>29</v>
      </c>
      <c r="Q528" t="s">
        <v>501</v>
      </c>
      <c r="R528" t="s">
        <v>501</v>
      </c>
      <c r="S528">
        <f>DATEDIF(Table1[[#This Row],[Date Occurred]],Table1[[#This Row],[Date Returned]],"d")</f>
        <v>0</v>
      </c>
      <c r="T528">
        <v>21</v>
      </c>
      <c r="U528" s="5">
        <v>672</v>
      </c>
      <c r="V528" s="5">
        <v>102.9</v>
      </c>
      <c r="W528" s="5">
        <v>256.2</v>
      </c>
      <c r="X528" s="5">
        <v>35.699999999999996</v>
      </c>
      <c r="Y528" s="5">
        <v>111.3</v>
      </c>
      <c r="Z528" s="5">
        <v>81.899999999999991</v>
      </c>
      <c r="AA528" s="5">
        <v>86.1</v>
      </c>
      <c r="AB528" s="5">
        <v>25.2</v>
      </c>
      <c r="AC528" s="5">
        <v>29.4</v>
      </c>
      <c r="AD528" s="5">
        <v>8.4</v>
      </c>
      <c r="AE528" s="5">
        <v>92.4</v>
      </c>
      <c r="AF528" s="5">
        <v>100.8</v>
      </c>
      <c r="AG528" s="5">
        <v>42</v>
      </c>
      <c r="AH528" s="5">
        <v>12.6</v>
      </c>
      <c r="AI528" s="5">
        <v>10.5</v>
      </c>
      <c r="AJ528" s="5">
        <v>321.3</v>
      </c>
      <c r="AK528">
        <v>1988</v>
      </c>
      <c r="AL528" t="s">
        <v>483</v>
      </c>
      <c r="AM528" s="1">
        <v>32363</v>
      </c>
      <c r="AN528">
        <v>200</v>
      </c>
      <c r="AO528">
        <v>201</v>
      </c>
      <c r="AP528" t="s">
        <v>500</v>
      </c>
    </row>
    <row r="529" spans="1:42" x14ac:dyDescent="0.35">
      <c r="A529" t="s">
        <v>533</v>
      </c>
      <c r="B529" t="s">
        <v>643</v>
      </c>
      <c r="C529" t="s">
        <v>508</v>
      </c>
      <c r="D529">
        <v>2016</v>
      </c>
      <c r="E529">
        <v>7</v>
      </c>
      <c r="F529">
        <v>1</v>
      </c>
      <c r="G529">
        <v>7</v>
      </c>
      <c r="H529">
        <f>Table1[[#This Row],[Games Before Injury]]*Table1[[#This Row],[Minutes per Game]]</f>
        <v>2779.7999999999997</v>
      </c>
      <c r="I529">
        <v>82</v>
      </c>
      <c r="J529">
        <f>Table1[[#This Row],[Minutes]]/Table1[[#This Row],[Games Played]]</f>
        <v>33.9</v>
      </c>
      <c r="K529">
        <v>0</v>
      </c>
      <c r="L529">
        <v>0</v>
      </c>
      <c r="M529" s="1">
        <v>42668</v>
      </c>
      <c r="N529" s="1">
        <v>42898</v>
      </c>
      <c r="O529">
        <v>4</v>
      </c>
      <c r="P529">
        <f>Table1[[#This Row],[Season Year]]-Table1[[#This Row],[Birth Year]]</f>
        <v>28</v>
      </c>
      <c r="Q529" t="s">
        <v>501</v>
      </c>
      <c r="R529" t="s">
        <v>501</v>
      </c>
      <c r="S529">
        <f>DATEDIF(Table1[[#This Row],[Date Occurred]],Table1[[#This Row],[Date Returned]],"d")</f>
        <v>0</v>
      </c>
      <c r="T529">
        <v>63</v>
      </c>
      <c r="U529" s="5">
        <v>2135.6999999999998</v>
      </c>
      <c r="V529" s="5">
        <v>333.9</v>
      </c>
      <c r="W529" s="5">
        <v>749.7</v>
      </c>
      <c r="X529" s="5">
        <v>126</v>
      </c>
      <c r="Y529" s="5">
        <v>321.29999999999995</v>
      </c>
      <c r="Z529" s="5">
        <v>346.5</v>
      </c>
      <c r="AA529" s="5">
        <v>384.29999999999995</v>
      </c>
      <c r="AB529" s="5">
        <v>81.900000000000006</v>
      </c>
      <c r="AC529" s="5">
        <v>94.5</v>
      </c>
      <c r="AD529" s="5">
        <v>37.799999999999997</v>
      </c>
      <c r="AE529" s="5">
        <v>283.5</v>
      </c>
      <c r="AF529" s="5">
        <v>327.60000000000002</v>
      </c>
      <c r="AG529" s="5">
        <v>132.30000000000001</v>
      </c>
      <c r="AH529" s="5">
        <v>37.799999999999997</v>
      </c>
      <c r="AI529" s="5">
        <v>12.600000000000001</v>
      </c>
      <c r="AJ529" s="5">
        <v>1146.5999999999999</v>
      </c>
      <c r="AK529">
        <v>1988</v>
      </c>
      <c r="AL529" t="s">
        <v>483</v>
      </c>
      <c r="AM529" s="1">
        <v>32363</v>
      </c>
      <c r="AN529">
        <v>200</v>
      </c>
      <c r="AO529">
        <v>201</v>
      </c>
      <c r="AP529" t="s">
        <v>500</v>
      </c>
    </row>
    <row r="530" spans="1:42" x14ac:dyDescent="0.35">
      <c r="A530" t="s">
        <v>533</v>
      </c>
      <c r="B530" t="s">
        <v>643</v>
      </c>
      <c r="C530" t="s">
        <v>510</v>
      </c>
      <c r="D530">
        <v>2018</v>
      </c>
      <c r="E530">
        <v>9</v>
      </c>
      <c r="F530">
        <v>1</v>
      </c>
      <c r="G530">
        <v>9</v>
      </c>
      <c r="H530">
        <f>Table1[[#This Row],[Games Before Injury]]*Table1[[#This Row],[Minutes per Game]]</f>
        <v>2484.6</v>
      </c>
      <c r="I530">
        <v>82</v>
      </c>
      <c r="J530">
        <f>Table1[[#This Row],[Minutes]]/Table1[[#This Row],[Games Played]]</f>
        <v>30.3</v>
      </c>
      <c r="K530">
        <v>0</v>
      </c>
      <c r="L530">
        <v>0</v>
      </c>
      <c r="M530" s="1">
        <v>43389</v>
      </c>
      <c r="N530" s="1">
        <v>43629</v>
      </c>
      <c r="O530">
        <v>7</v>
      </c>
      <c r="P530">
        <f>Table1[[#This Row],[Season Year]]-Table1[[#This Row],[Birth Year]]</f>
        <v>30</v>
      </c>
      <c r="Q530" t="s">
        <v>501</v>
      </c>
      <c r="R530" t="s">
        <v>501</v>
      </c>
      <c r="S530">
        <f>DATEDIF(Table1[[#This Row],[Date Occurred]],Table1[[#This Row],[Date Returned]],"d")</f>
        <v>0</v>
      </c>
      <c r="T530">
        <v>68</v>
      </c>
      <c r="U530" s="5">
        <v>2060.4</v>
      </c>
      <c r="V530" s="5">
        <v>408</v>
      </c>
      <c r="W530" s="5">
        <v>884</v>
      </c>
      <c r="X530" s="5">
        <v>163.19999999999999</v>
      </c>
      <c r="Y530" s="5">
        <v>374</v>
      </c>
      <c r="Z530" s="5">
        <v>367.20000000000005</v>
      </c>
      <c r="AA530" s="5">
        <v>408</v>
      </c>
      <c r="AB530" s="5">
        <v>102</v>
      </c>
      <c r="AC530" s="5">
        <v>129.19999999999999</v>
      </c>
      <c r="AD530" s="5">
        <v>54.400000000000006</v>
      </c>
      <c r="AE530" s="5">
        <v>360.4</v>
      </c>
      <c r="AF530" s="5">
        <v>414.79999999999995</v>
      </c>
      <c r="AG530" s="5">
        <v>176.8</v>
      </c>
      <c r="AH530" s="5">
        <v>47.599999999999994</v>
      </c>
      <c r="AI530" s="5">
        <v>20.399999999999999</v>
      </c>
      <c r="AJ530" s="5">
        <v>1346.4</v>
      </c>
      <c r="AK530">
        <v>1988</v>
      </c>
      <c r="AL530" t="s">
        <v>483</v>
      </c>
      <c r="AM530" s="1">
        <v>32363</v>
      </c>
      <c r="AN530">
        <v>200</v>
      </c>
      <c r="AO530">
        <v>201</v>
      </c>
      <c r="AP530" t="s">
        <v>500</v>
      </c>
    </row>
    <row r="531" spans="1:42" x14ac:dyDescent="0.35">
      <c r="A531" t="s">
        <v>172</v>
      </c>
      <c r="B531" t="s">
        <v>643</v>
      </c>
      <c r="C531" t="s">
        <v>503</v>
      </c>
      <c r="D531">
        <v>2011</v>
      </c>
      <c r="E531">
        <v>2</v>
      </c>
      <c r="F531">
        <v>1</v>
      </c>
      <c r="G531">
        <v>2</v>
      </c>
      <c r="H531">
        <f>Table1[[#This Row],[Games Before Injury]]*Table1[[#This Row],[Minutes per Game]]</f>
        <v>1524.6000000000001</v>
      </c>
      <c r="I531">
        <f>66</f>
        <v>66</v>
      </c>
      <c r="J531" s="4">
        <f>Table1[[#This Row],[Minutes]]/Table1[[#This Row],[Games Played]]</f>
        <v>23.1</v>
      </c>
      <c r="K531">
        <v>0</v>
      </c>
      <c r="L531">
        <v>0</v>
      </c>
      <c r="M531" s="1">
        <v>40902</v>
      </c>
      <c r="N531" s="1">
        <v>41081</v>
      </c>
      <c r="O531">
        <v>1</v>
      </c>
      <c r="P531">
        <f>Table1[[#This Row],[Season Year]]-Table1[[#This Row],[Birth Year]]</f>
        <v>24</v>
      </c>
      <c r="Q531" t="s">
        <v>501</v>
      </c>
      <c r="R531" t="s">
        <v>501</v>
      </c>
      <c r="S531">
        <f>DATEDIF(Table1[[#This Row],[Date Occurred]],Table1[[#This Row],[Date Returned]],"d")</f>
        <v>0</v>
      </c>
      <c r="T531">
        <v>66</v>
      </c>
      <c r="U531" s="5">
        <v>1524.6000000000001</v>
      </c>
      <c r="V531" s="5">
        <v>211.20000000000002</v>
      </c>
      <c r="W531" s="5">
        <v>475.2</v>
      </c>
      <c r="X531" s="5">
        <v>99</v>
      </c>
      <c r="Y531" s="5">
        <v>231</v>
      </c>
      <c r="Z531" s="5">
        <v>79.2</v>
      </c>
      <c r="AA531" s="5">
        <v>99</v>
      </c>
      <c r="AB531" s="5">
        <v>66</v>
      </c>
      <c r="AC531" s="5">
        <v>105.60000000000001</v>
      </c>
      <c r="AD531" s="5">
        <v>52.800000000000004</v>
      </c>
      <c r="AE531" s="5">
        <v>171.6</v>
      </c>
      <c r="AF531" s="5">
        <v>231</v>
      </c>
      <c r="AG531" s="5">
        <v>85.8</v>
      </c>
      <c r="AH531" s="5">
        <v>59.4</v>
      </c>
      <c r="AI531" s="5">
        <v>46.199999999999996</v>
      </c>
      <c r="AJ531" s="5">
        <v>600.6</v>
      </c>
      <c r="AK531">
        <v>1987</v>
      </c>
      <c r="AL531" t="s">
        <v>649</v>
      </c>
      <c r="AM531" s="1">
        <v>31950</v>
      </c>
      <c r="AN531">
        <v>198</v>
      </c>
      <c r="AO531">
        <v>215</v>
      </c>
      <c r="AP531" t="s">
        <v>496</v>
      </c>
    </row>
    <row r="532" spans="1:42" x14ac:dyDescent="0.35">
      <c r="A532" t="s">
        <v>172</v>
      </c>
      <c r="B532" t="s">
        <v>118</v>
      </c>
      <c r="C532" s="1" t="s">
        <v>505</v>
      </c>
      <c r="D532">
        <v>0</v>
      </c>
      <c r="E532">
        <v>4</v>
      </c>
      <c r="F532">
        <v>0</v>
      </c>
      <c r="G532">
        <v>5</v>
      </c>
      <c r="H532">
        <f>Table1[[#This Row],[Games Before Injury]]*Table1[[#This Row],[Minutes per Game]]</f>
        <v>509.89852941176468</v>
      </c>
      <c r="I532">
        <v>21</v>
      </c>
      <c r="J532">
        <f>Table1[[#This Row],[Minutes]]/Table1[[#This Row],[Games Played]]</f>
        <v>24.280882352941177</v>
      </c>
      <c r="K532" s="1">
        <v>41722</v>
      </c>
      <c r="L532" s="1">
        <v>41723</v>
      </c>
      <c r="M532" s="1">
        <v>41576</v>
      </c>
      <c r="N532" s="1">
        <v>41805</v>
      </c>
      <c r="O532">
        <v>1</v>
      </c>
      <c r="P532">
        <f>DATEDIF(Table1[[#This Row],[Birth Date]],Table1[[#This Row],[Date Returned]],"y")</f>
        <v>26</v>
      </c>
      <c r="Q532" t="s">
        <v>8</v>
      </c>
      <c r="R532" t="s">
        <v>9</v>
      </c>
      <c r="S532">
        <f>DATEDIF(Table1[[#This Row],[Date Occurred]],Table1[[#This Row],[Date Returned]],"d")</f>
        <v>1</v>
      </c>
      <c r="T532">
        <v>68</v>
      </c>
      <c r="U532" s="5">
        <v>1651.1</v>
      </c>
      <c r="V532" s="5">
        <v>218</v>
      </c>
      <c r="W532" s="5">
        <v>505</v>
      </c>
      <c r="X532" s="5">
        <v>132</v>
      </c>
      <c r="Y532" s="5">
        <v>318</v>
      </c>
      <c r="Z532" s="5">
        <v>50</v>
      </c>
      <c r="AA532" s="5">
        <v>63</v>
      </c>
      <c r="AB532" s="5">
        <v>76</v>
      </c>
      <c r="AC532" s="5">
        <v>107</v>
      </c>
      <c r="AD532" s="5">
        <v>25</v>
      </c>
      <c r="AE532" s="5">
        <v>204</v>
      </c>
      <c r="AF532" s="5">
        <v>229</v>
      </c>
      <c r="AG532" s="5">
        <v>104</v>
      </c>
      <c r="AH532" s="5">
        <v>65</v>
      </c>
      <c r="AI532" s="5">
        <v>61</v>
      </c>
      <c r="AJ532" s="5">
        <v>618</v>
      </c>
      <c r="AK532">
        <v>1987</v>
      </c>
      <c r="AL532" t="s">
        <v>490</v>
      </c>
      <c r="AM532" s="1">
        <v>31950</v>
      </c>
      <c r="AN532">
        <v>198</v>
      </c>
      <c r="AO532">
        <v>215</v>
      </c>
      <c r="AP532" t="s">
        <v>496</v>
      </c>
    </row>
    <row r="533" spans="1:42" x14ac:dyDescent="0.35">
      <c r="A533" t="s">
        <v>172</v>
      </c>
      <c r="B533" t="s">
        <v>173</v>
      </c>
      <c r="C533" s="1" t="s">
        <v>505</v>
      </c>
      <c r="D533">
        <v>0</v>
      </c>
      <c r="E533">
        <v>4</v>
      </c>
      <c r="F533">
        <v>0</v>
      </c>
      <c r="G533">
        <v>5</v>
      </c>
      <c r="H533">
        <f>Table1[[#This Row],[Games Before Injury]]*Table1[[#This Row],[Minutes per Game]]</f>
        <v>898.39264705882351</v>
      </c>
      <c r="I533">
        <v>37</v>
      </c>
      <c r="J533">
        <f>Table1[[#This Row],[Minutes]]/Table1[[#This Row],[Games Played]]</f>
        <v>24.280882352941177</v>
      </c>
      <c r="K533" s="1">
        <v>41652</v>
      </c>
      <c r="L533" s="1">
        <v>41673</v>
      </c>
      <c r="M533" s="1">
        <v>41576</v>
      </c>
      <c r="N533" s="1">
        <v>41805</v>
      </c>
      <c r="O533">
        <v>1</v>
      </c>
      <c r="P533">
        <f>DATEDIF(Table1[[#This Row],[Birth Date]],Table1[[#This Row],[Date Returned]],"y")</f>
        <v>26</v>
      </c>
      <c r="Q533" t="s">
        <v>501</v>
      </c>
      <c r="R533" t="s">
        <v>16</v>
      </c>
      <c r="S533">
        <f>DATEDIF(Table1[[#This Row],[Date Occurred]],Table1[[#This Row],[Date Returned]],"d")</f>
        <v>21</v>
      </c>
      <c r="T533">
        <v>68</v>
      </c>
      <c r="U533" s="5">
        <v>1651.1</v>
      </c>
      <c r="V533" s="5">
        <v>218</v>
      </c>
      <c r="W533" s="5">
        <v>505</v>
      </c>
      <c r="X533" s="5">
        <v>132</v>
      </c>
      <c r="Y533" s="5">
        <v>318</v>
      </c>
      <c r="Z533" s="5">
        <v>50</v>
      </c>
      <c r="AA533" s="5">
        <v>63</v>
      </c>
      <c r="AB533" s="5">
        <v>76</v>
      </c>
      <c r="AC533" s="5">
        <v>107</v>
      </c>
      <c r="AD533" s="5">
        <v>25</v>
      </c>
      <c r="AE533" s="5">
        <v>204</v>
      </c>
      <c r="AF533" s="5">
        <v>229</v>
      </c>
      <c r="AG533" s="5">
        <v>104</v>
      </c>
      <c r="AH533" s="5">
        <v>65</v>
      </c>
      <c r="AI533" s="5">
        <v>61</v>
      </c>
      <c r="AJ533" s="5">
        <v>618</v>
      </c>
      <c r="AK533">
        <v>1987</v>
      </c>
      <c r="AL533" t="s">
        <v>490</v>
      </c>
      <c r="AM533" s="1">
        <v>31950</v>
      </c>
      <c r="AN533">
        <v>198</v>
      </c>
      <c r="AO533">
        <v>215</v>
      </c>
      <c r="AP533" t="s">
        <v>496</v>
      </c>
    </row>
    <row r="534" spans="1:42" x14ac:dyDescent="0.35">
      <c r="A534" t="s">
        <v>172</v>
      </c>
      <c r="B534" t="s">
        <v>156</v>
      </c>
      <c r="C534" s="1" t="s">
        <v>504</v>
      </c>
      <c r="D534">
        <v>0</v>
      </c>
      <c r="E534">
        <v>3</v>
      </c>
      <c r="F534">
        <v>0</v>
      </c>
      <c r="G534">
        <v>4</v>
      </c>
      <c r="H534">
        <f>Table1[[#This Row],[Games Before Injury]]*Table1[[#This Row],[Minutes per Game]]</f>
        <v>467.60625000000005</v>
      </c>
      <c r="I534">
        <v>17</v>
      </c>
      <c r="J534">
        <f>Table1[[#This Row],[Minutes]]/Table1[[#This Row],[Games Played]]</f>
        <v>27.506250000000001</v>
      </c>
      <c r="K534" s="1">
        <v>41248</v>
      </c>
      <c r="L534" s="1">
        <v>41249</v>
      </c>
      <c r="M534" s="1">
        <v>41212</v>
      </c>
      <c r="N534" s="1">
        <v>41445</v>
      </c>
      <c r="O534">
        <v>1</v>
      </c>
      <c r="P534">
        <f>DATEDIF(Table1[[#This Row],[Birth Date]],Table1[[#This Row],[Date Returned]],"y")</f>
        <v>25</v>
      </c>
      <c r="Q534" t="s">
        <v>8</v>
      </c>
      <c r="R534" t="s">
        <v>19</v>
      </c>
      <c r="S534">
        <f>DATEDIF(Table1[[#This Row],[Date Occurred]],Table1[[#This Row],[Date Returned]],"d")</f>
        <v>1</v>
      </c>
      <c r="T534">
        <v>80</v>
      </c>
      <c r="U534" s="5">
        <v>2200.5</v>
      </c>
      <c r="V534" s="5">
        <f>576/Table1[[#This Row],[Games Played]]</f>
        <v>7.2</v>
      </c>
      <c r="W534" s="5">
        <v>663</v>
      </c>
      <c r="X534" s="5">
        <v>177</v>
      </c>
      <c r="Y534" s="5">
        <v>413</v>
      </c>
      <c r="Z534" s="5">
        <v>67</v>
      </c>
      <c r="AA534" s="5">
        <v>79</v>
      </c>
      <c r="AB534" s="5">
        <v>94</v>
      </c>
      <c r="AC534" s="5">
        <v>124</v>
      </c>
      <c r="AD534" s="5">
        <v>36</v>
      </c>
      <c r="AE534" s="5">
        <v>208</v>
      </c>
      <c r="AF534" s="5">
        <v>244</v>
      </c>
      <c r="AG534" s="5">
        <v>141</v>
      </c>
      <c r="AH534" s="5">
        <v>92</v>
      </c>
      <c r="AI534" s="5">
        <v>54</v>
      </c>
      <c r="AJ534" s="5">
        <v>838</v>
      </c>
      <c r="AK534">
        <v>1987</v>
      </c>
      <c r="AL534" t="s">
        <v>490</v>
      </c>
      <c r="AM534" s="1">
        <v>31950</v>
      </c>
      <c r="AN534">
        <v>198</v>
      </c>
      <c r="AO534">
        <v>215</v>
      </c>
      <c r="AP534" t="s">
        <v>496</v>
      </c>
    </row>
    <row r="535" spans="1:42" x14ac:dyDescent="0.35">
      <c r="A535" t="s">
        <v>172</v>
      </c>
      <c r="B535" t="s">
        <v>643</v>
      </c>
      <c r="C535" t="s">
        <v>506</v>
      </c>
      <c r="D535">
        <v>2014</v>
      </c>
      <c r="E535">
        <v>5</v>
      </c>
      <c r="F535">
        <v>1</v>
      </c>
      <c r="G535">
        <v>6</v>
      </c>
      <c r="H535">
        <f>Table1[[#This Row],[Games Before Injury]]*Table1[[#This Row],[Minutes per Game]]</f>
        <v>2337</v>
      </c>
      <c r="I535">
        <v>82</v>
      </c>
      <c r="J535">
        <f>Table1[[#This Row],[Minutes]]/Table1[[#This Row],[Games Played]]</f>
        <v>28.5</v>
      </c>
      <c r="K535">
        <v>0</v>
      </c>
      <c r="L535">
        <v>0</v>
      </c>
      <c r="M535" s="1">
        <v>41940</v>
      </c>
      <c r="N535" s="1">
        <v>42171</v>
      </c>
      <c r="O535">
        <v>5</v>
      </c>
      <c r="P535">
        <f>Table1[[#This Row],[Season Year]]-Table1[[#This Row],[Birth Year]]</f>
        <v>27</v>
      </c>
      <c r="Q535" t="s">
        <v>501</v>
      </c>
      <c r="R535" t="s">
        <v>501</v>
      </c>
      <c r="S535">
        <f>DATEDIF(Table1[[#This Row],[Date Occurred]],Table1[[#This Row],[Date Returned]],"d")</f>
        <v>0</v>
      </c>
      <c r="T535">
        <v>81</v>
      </c>
      <c r="U535" s="5">
        <v>2308.5</v>
      </c>
      <c r="V535" s="5">
        <v>324</v>
      </c>
      <c r="W535" s="5">
        <v>737.1</v>
      </c>
      <c r="X535" s="5">
        <v>194.4</v>
      </c>
      <c r="Y535" s="5">
        <v>453.59999999999997</v>
      </c>
      <c r="Z535" s="5">
        <v>113.39999999999999</v>
      </c>
      <c r="AA535" s="5">
        <v>129.6</v>
      </c>
      <c r="AB535" s="5">
        <v>89.100000000000009</v>
      </c>
      <c r="AC535" s="5">
        <v>162</v>
      </c>
      <c r="AD535" s="5">
        <v>56.699999999999996</v>
      </c>
      <c r="AE535" s="5">
        <v>291.60000000000002</v>
      </c>
      <c r="AF535" s="5">
        <v>340.2</v>
      </c>
      <c r="AG535" s="5">
        <v>162</v>
      </c>
      <c r="AH535" s="5">
        <v>97.2</v>
      </c>
      <c r="AI535" s="5">
        <v>89.100000000000009</v>
      </c>
      <c r="AJ535" s="5">
        <v>947.69999999999993</v>
      </c>
      <c r="AK535">
        <v>1987</v>
      </c>
      <c r="AL535" t="s">
        <v>649</v>
      </c>
      <c r="AM535" s="1">
        <v>31950</v>
      </c>
      <c r="AN535">
        <v>198</v>
      </c>
      <c r="AO535">
        <v>215</v>
      </c>
      <c r="AP535" t="s">
        <v>496</v>
      </c>
    </row>
    <row r="536" spans="1:42" x14ac:dyDescent="0.35">
      <c r="A536" t="s">
        <v>172</v>
      </c>
      <c r="B536" t="s">
        <v>643</v>
      </c>
      <c r="C536" t="s">
        <v>507</v>
      </c>
      <c r="D536">
        <v>2015</v>
      </c>
      <c r="E536">
        <v>6</v>
      </c>
      <c r="F536">
        <v>1</v>
      </c>
      <c r="G536">
        <v>7</v>
      </c>
      <c r="H536">
        <f>Table1[[#This Row],[Games Before Injury]]*Table1[[#This Row],[Minutes per Game]]</f>
        <v>2140.2000000000003</v>
      </c>
      <c r="I536">
        <v>82</v>
      </c>
      <c r="J536">
        <f>Table1[[#This Row],[Minutes]]/Table1[[#This Row],[Games Played]]</f>
        <v>26.1</v>
      </c>
      <c r="K536">
        <v>0</v>
      </c>
      <c r="L536">
        <v>0</v>
      </c>
      <c r="M536" s="1">
        <v>42304</v>
      </c>
      <c r="N536" s="1">
        <v>42540</v>
      </c>
      <c r="O536">
        <v>8</v>
      </c>
      <c r="P536">
        <f>Table1[[#This Row],[Season Year]]-Table1[[#This Row],[Birth Year]]</f>
        <v>28</v>
      </c>
      <c r="Q536" t="s">
        <v>501</v>
      </c>
      <c r="R536" t="s">
        <v>501</v>
      </c>
      <c r="S536">
        <f>DATEDIF(Table1[[#This Row],[Date Occurred]],Table1[[#This Row],[Date Returned]],"d")</f>
        <v>0</v>
      </c>
      <c r="T536">
        <v>79</v>
      </c>
      <c r="U536" s="5">
        <v>2061.9</v>
      </c>
      <c r="V536" s="5">
        <v>213.3</v>
      </c>
      <c r="W536" s="5">
        <v>560.9</v>
      </c>
      <c r="X536" s="5">
        <v>118.5</v>
      </c>
      <c r="Y536" s="5">
        <v>347.6</v>
      </c>
      <c r="Z536" s="5">
        <v>31.6</v>
      </c>
      <c r="AA536" s="5">
        <v>47.4</v>
      </c>
      <c r="AB536" s="5">
        <v>71.100000000000009</v>
      </c>
      <c r="AC536" s="5">
        <v>142.20000000000002</v>
      </c>
      <c r="AD536" s="5">
        <v>47.4</v>
      </c>
      <c r="AE536" s="5">
        <v>252.8</v>
      </c>
      <c r="AF536" s="5">
        <v>300.2</v>
      </c>
      <c r="AG536" s="5">
        <v>142.20000000000002</v>
      </c>
      <c r="AH536" s="5">
        <v>79</v>
      </c>
      <c r="AI536" s="5">
        <v>63.2</v>
      </c>
      <c r="AJ536" s="5">
        <v>553</v>
      </c>
      <c r="AK536">
        <v>1987</v>
      </c>
      <c r="AL536" t="s">
        <v>649</v>
      </c>
      <c r="AM536" s="1">
        <v>31950</v>
      </c>
      <c r="AN536">
        <v>198</v>
      </c>
      <c r="AO536">
        <v>215</v>
      </c>
      <c r="AP536" t="s">
        <v>496</v>
      </c>
    </row>
    <row r="537" spans="1:42" x14ac:dyDescent="0.35">
      <c r="A537" t="s">
        <v>172</v>
      </c>
      <c r="B537" t="s">
        <v>176</v>
      </c>
      <c r="C537" s="1" t="s">
        <v>509</v>
      </c>
      <c r="D537">
        <v>0</v>
      </c>
      <c r="E537">
        <v>8</v>
      </c>
      <c r="F537">
        <v>0</v>
      </c>
      <c r="G537">
        <v>9</v>
      </c>
      <c r="H537">
        <f>Table1[[#This Row],[Games Before Injury]]*Table1[[#This Row],[Minutes per Game]]</f>
        <v>639.64285714285711</v>
      </c>
      <c r="I537">
        <v>25</v>
      </c>
      <c r="J537">
        <f>Table1[[#This Row],[Minutes]]/Table1[[#This Row],[Games Played]]</f>
        <v>25.585714285714285</v>
      </c>
      <c r="K537" s="1">
        <v>43078</v>
      </c>
      <c r="L537" s="1">
        <v>43081</v>
      </c>
      <c r="M537" s="1">
        <v>43030</v>
      </c>
      <c r="N537" s="1">
        <v>43259</v>
      </c>
      <c r="O537">
        <v>3</v>
      </c>
      <c r="P537">
        <f>DATEDIF(Table1[[#This Row],[Birth Date]],Table1[[#This Row],[Date Returned]],"y")</f>
        <v>30</v>
      </c>
      <c r="Q537" t="s">
        <v>501</v>
      </c>
      <c r="R537" t="s">
        <v>19</v>
      </c>
      <c r="S537">
        <f>DATEDIF(Table1[[#This Row],[Date Occurred]],Table1[[#This Row],[Date Returned]],"d")</f>
        <v>3</v>
      </c>
      <c r="T537">
        <v>70</v>
      </c>
      <c r="U537" s="5">
        <v>1791</v>
      </c>
      <c r="V537" s="5">
        <v>217</v>
      </c>
      <c r="W537" s="5">
        <v>561</v>
      </c>
      <c r="X537" s="5">
        <v>116</v>
      </c>
      <c r="Y537" s="5">
        <v>320</v>
      </c>
      <c r="Z537" s="5">
        <v>50</v>
      </c>
      <c r="AA537" s="5">
        <v>65</v>
      </c>
      <c r="AB537" s="5">
        <v>74</v>
      </c>
      <c r="AC537" s="5">
        <v>122</v>
      </c>
      <c r="AD537" s="5">
        <v>41</v>
      </c>
      <c r="AE537" s="5">
        <v>208</v>
      </c>
      <c r="AF537" s="5">
        <v>249</v>
      </c>
      <c r="AG537" s="5">
        <v>110</v>
      </c>
      <c r="AH537" s="5">
        <v>63</v>
      </c>
      <c r="AI537" s="5">
        <v>80</v>
      </c>
      <c r="AJ537" s="5">
        <v>600</v>
      </c>
      <c r="AK537">
        <v>1987</v>
      </c>
      <c r="AL537" t="s">
        <v>490</v>
      </c>
      <c r="AM537" s="1">
        <v>31950</v>
      </c>
      <c r="AN537">
        <v>198</v>
      </c>
      <c r="AO537">
        <v>215</v>
      </c>
      <c r="AP537" t="s">
        <v>496</v>
      </c>
    </row>
    <row r="538" spans="1:42" x14ac:dyDescent="0.35">
      <c r="A538" t="s">
        <v>172</v>
      </c>
      <c r="B538" t="s">
        <v>176</v>
      </c>
      <c r="C538" s="1" t="s">
        <v>509</v>
      </c>
      <c r="D538">
        <v>0</v>
      </c>
      <c r="E538">
        <v>8</v>
      </c>
      <c r="F538">
        <v>0</v>
      </c>
      <c r="G538">
        <v>9</v>
      </c>
      <c r="H538">
        <f>Table1[[#This Row],[Games Before Injury]]*Table1[[#This Row],[Minutes per Game]]</f>
        <v>51.171428571428571</v>
      </c>
      <c r="I538">
        <v>2</v>
      </c>
      <c r="J538">
        <f>Table1[[#This Row],[Minutes]]/Table1[[#This Row],[Games Played]]</f>
        <v>25.585714285714285</v>
      </c>
      <c r="K538" s="1">
        <v>43085</v>
      </c>
      <c r="L538" s="1">
        <v>43089</v>
      </c>
      <c r="M538" s="1">
        <v>43030</v>
      </c>
      <c r="N538" s="1">
        <v>43259</v>
      </c>
      <c r="O538">
        <v>4</v>
      </c>
      <c r="P538">
        <f>DATEDIF(Table1[[#This Row],[Birth Date]],Table1[[#This Row],[Date Returned]],"y")</f>
        <v>30</v>
      </c>
      <c r="Q538" t="s">
        <v>501</v>
      </c>
      <c r="R538" t="s">
        <v>19</v>
      </c>
      <c r="S538">
        <f>DATEDIF(Table1[[#This Row],[Date Occurred]],Table1[[#This Row],[Date Returned]],"d")</f>
        <v>4</v>
      </c>
      <c r="T538">
        <v>70</v>
      </c>
      <c r="U538" s="5">
        <v>1791</v>
      </c>
      <c r="V538" s="5">
        <v>217</v>
      </c>
      <c r="W538" s="5">
        <v>561</v>
      </c>
      <c r="X538" s="5">
        <v>116</v>
      </c>
      <c r="Y538" s="5">
        <v>320</v>
      </c>
      <c r="Z538" s="5">
        <v>50</v>
      </c>
      <c r="AA538" s="5">
        <v>65</v>
      </c>
      <c r="AB538" s="5">
        <v>74</v>
      </c>
      <c r="AC538" s="5">
        <v>122</v>
      </c>
      <c r="AD538" s="5">
        <v>41</v>
      </c>
      <c r="AE538" s="5">
        <v>208</v>
      </c>
      <c r="AF538" s="5">
        <v>249</v>
      </c>
      <c r="AG538" s="5">
        <v>110</v>
      </c>
      <c r="AH538" s="5">
        <v>63</v>
      </c>
      <c r="AI538" s="5">
        <v>80</v>
      </c>
      <c r="AJ538" s="5">
        <v>600</v>
      </c>
      <c r="AK538">
        <v>1987</v>
      </c>
      <c r="AL538" t="s">
        <v>490</v>
      </c>
      <c r="AM538" s="1">
        <v>31950</v>
      </c>
      <c r="AN538">
        <v>198</v>
      </c>
      <c r="AO538">
        <v>215</v>
      </c>
      <c r="AP538" t="s">
        <v>496</v>
      </c>
    </row>
    <row r="539" spans="1:42" x14ac:dyDescent="0.35">
      <c r="A539" t="s">
        <v>172</v>
      </c>
      <c r="B539" t="s">
        <v>176</v>
      </c>
      <c r="C539" s="1" t="s">
        <v>509</v>
      </c>
      <c r="D539">
        <v>0</v>
      </c>
      <c r="E539">
        <v>8</v>
      </c>
      <c r="F539">
        <v>0</v>
      </c>
      <c r="G539">
        <v>9</v>
      </c>
      <c r="H539">
        <f>Table1[[#This Row],[Games Before Injury]]*Table1[[#This Row],[Minutes per Game]]</f>
        <v>25.585714285714285</v>
      </c>
      <c r="I539">
        <v>1</v>
      </c>
      <c r="J539">
        <f>Table1[[#This Row],[Minutes]]/Table1[[#This Row],[Games Played]]</f>
        <v>25.585714285714285</v>
      </c>
      <c r="K539" s="1">
        <v>43090</v>
      </c>
      <c r="L539" s="1">
        <v>43095</v>
      </c>
      <c r="M539" s="1">
        <v>43030</v>
      </c>
      <c r="N539" s="1">
        <v>43259</v>
      </c>
      <c r="O539">
        <v>5</v>
      </c>
      <c r="P539">
        <f>DATEDIF(Table1[[#This Row],[Birth Date]],Table1[[#This Row],[Date Returned]],"y")</f>
        <v>30</v>
      </c>
      <c r="Q539" t="s">
        <v>501</v>
      </c>
      <c r="R539" t="s">
        <v>19</v>
      </c>
      <c r="S539">
        <f>DATEDIF(Table1[[#This Row],[Date Occurred]],Table1[[#This Row],[Date Returned]],"d")</f>
        <v>5</v>
      </c>
      <c r="T539">
        <v>70</v>
      </c>
      <c r="U539" s="5">
        <v>1791</v>
      </c>
      <c r="V539" s="5">
        <v>217</v>
      </c>
      <c r="W539" s="5">
        <v>561</v>
      </c>
      <c r="X539" s="5">
        <v>116</v>
      </c>
      <c r="Y539" s="5">
        <v>320</v>
      </c>
      <c r="Z539" s="5">
        <v>50</v>
      </c>
      <c r="AA539" s="5">
        <v>65</v>
      </c>
      <c r="AB539" s="5">
        <v>74</v>
      </c>
      <c r="AC539" s="5">
        <v>122</v>
      </c>
      <c r="AD539" s="5">
        <v>41</v>
      </c>
      <c r="AE539" s="5">
        <v>208</v>
      </c>
      <c r="AF539" s="5">
        <v>249</v>
      </c>
      <c r="AG539" s="5">
        <v>110</v>
      </c>
      <c r="AH539" s="5">
        <v>63</v>
      </c>
      <c r="AI539" s="5">
        <v>80</v>
      </c>
      <c r="AJ539" s="5">
        <v>600</v>
      </c>
      <c r="AK539">
        <v>1987</v>
      </c>
      <c r="AL539" t="s">
        <v>490</v>
      </c>
      <c r="AM539" s="1">
        <v>31950</v>
      </c>
      <c r="AN539">
        <v>198</v>
      </c>
      <c r="AO539">
        <v>215</v>
      </c>
      <c r="AP539" t="s">
        <v>496</v>
      </c>
    </row>
    <row r="540" spans="1:42" x14ac:dyDescent="0.35">
      <c r="A540" t="s">
        <v>172</v>
      </c>
      <c r="B540" t="s">
        <v>176</v>
      </c>
      <c r="C540" s="1" t="s">
        <v>509</v>
      </c>
      <c r="D540">
        <v>0</v>
      </c>
      <c r="E540">
        <v>8</v>
      </c>
      <c r="F540">
        <v>0</v>
      </c>
      <c r="G540">
        <v>9</v>
      </c>
      <c r="H540">
        <f>Table1[[#This Row],[Games Before Injury]]*Table1[[#This Row],[Minutes per Game]]</f>
        <v>51.171428571428571</v>
      </c>
      <c r="I540">
        <v>2</v>
      </c>
      <c r="J540">
        <f>Table1[[#This Row],[Minutes]]/Table1[[#This Row],[Games Played]]</f>
        <v>25.585714285714285</v>
      </c>
      <c r="K540" s="1">
        <v>43103</v>
      </c>
      <c r="L540" s="1">
        <v>43113</v>
      </c>
      <c r="M540" s="1">
        <v>43030</v>
      </c>
      <c r="N540" s="1">
        <v>43259</v>
      </c>
      <c r="O540">
        <v>6</v>
      </c>
      <c r="P540">
        <f>DATEDIF(Table1[[#This Row],[Birth Date]],Table1[[#This Row],[Date Returned]],"y")</f>
        <v>30</v>
      </c>
      <c r="Q540" t="s">
        <v>501</v>
      </c>
      <c r="R540" t="s">
        <v>19</v>
      </c>
      <c r="S540">
        <f>DATEDIF(Table1[[#This Row],[Date Occurred]],Table1[[#This Row],[Date Returned]],"d")</f>
        <v>10</v>
      </c>
      <c r="T540">
        <v>70</v>
      </c>
      <c r="U540" s="5">
        <v>1791</v>
      </c>
      <c r="V540" s="5">
        <v>217</v>
      </c>
      <c r="W540" s="5">
        <v>561</v>
      </c>
      <c r="X540" s="5">
        <v>116</v>
      </c>
      <c r="Y540" s="5">
        <v>320</v>
      </c>
      <c r="Z540" s="5">
        <v>50</v>
      </c>
      <c r="AA540" s="5">
        <v>65</v>
      </c>
      <c r="AB540" s="5">
        <v>74</v>
      </c>
      <c r="AC540" s="5">
        <v>122</v>
      </c>
      <c r="AD540" s="5">
        <v>41</v>
      </c>
      <c r="AE540" s="5">
        <v>208</v>
      </c>
      <c r="AF540" s="5">
        <v>249</v>
      </c>
      <c r="AG540" s="5">
        <v>110</v>
      </c>
      <c r="AH540" s="5">
        <v>63</v>
      </c>
      <c r="AI540" s="5">
        <v>80</v>
      </c>
      <c r="AJ540" s="5">
        <v>600</v>
      </c>
      <c r="AK540">
        <v>1987</v>
      </c>
      <c r="AL540" t="s">
        <v>490</v>
      </c>
      <c r="AM540" s="1">
        <v>31950</v>
      </c>
      <c r="AN540">
        <v>198</v>
      </c>
      <c r="AO540">
        <v>215</v>
      </c>
      <c r="AP540" t="s">
        <v>496</v>
      </c>
    </row>
    <row r="541" spans="1:42" x14ac:dyDescent="0.35">
      <c r="A541" t="s">
        <v>172</v>
      </c>
      <c r="B541" t="s">
        <v>36</v>
      </c>
      <c r="C541" s="1" t="s">
        <v>510</v>
      </c>
      <c r="D541">
        <v>0</v>
      </c>
      <c r="E541">
        <v>9</v>
      </c>
      <c r="F541">
        <v>0</v>
      </c>
      <c r="G541">
        <v>10</v>
      </c>
      <c r="H541">
        <f>Table1[[#This Row],[Games Before Injury]]*Table1[[#This Row],[Minutes per Game]]</f>
        <v>844.32857142857142</v>
      </c>
      <c r="I541">
        <v>33</v>
      </c>
      <c r="J541">
        <f>Table1[[#This Row],[Minutes]]/Table1[[#This Row],[Games Played]]</f>
        <v>25.585714285714285</v>
      </c>
      <c r="K541" s="1">
        <v>43455</v>
      </c>
      <c r="L541" s="1">
        <v>43456</v>
      </c>
      <c r="M541" s="1">
        <v>43389</v>
      </c>
      <c r="N541" s="1">
        <v>43629</v>
      </c>
      <c r="O541">
        <v>7</v>
      </c>
      <c r="P541">
        <f>DATEDIF(Table1[[#This Row],[Birth Date]],Table1[[#This Row],[Date Returned]],"y")</f>
        <v>31</v>
      </c>
      <c r="Q541" t="s">
        <v>501</v>
      </c>
      <c r="R541" t="s">
        <v>19</v>
      </c>
      <c r="S541">
        <f>DATEDIF(Table1[[#This Row],[Date Occurred]],Table1[[#This Row],[Date Returned]],"d")</f>
        <v>1</v>
      </c>
      <c r="T541">
        <v>70</v>
      </c>
      <c r="U541" s="5">
        <v>1791</v>
      </c>
      <c r="V541" s="5">
        <v>217</v>
      </c>
      <c r="W541" s="5">
        <v>561</v>
      </c>
      <c r="X541" s="5">
        <v>116</v>
      </c>
      <c r="Y541" s="5">
        <v>320</v>
      </c>
      <c r="Z541" s="5">
        <v>50</v>
      </c>
      <c r="AA541" s="5">
        <v>65</v>
      </c>
      <c r="AB541" s="5">
        <v>74</v>
      </c>
      <c r="AC541" s="5">
        <v>122</v>
      </c>
      <c r="AD541" s="5">
        <v>41</v>
      </c>
      <c r="AE541" s="5">
        <v>208</v>
      </c>
      <c r="AF541" s="5">
        <v>249</v>
      </c>
      <c r="AG541" s="5">
        <v>110</v>
      </c>
      <c r="AH541" s="5">
        <v>63</v>
      </c>
      <c r="AI541" s="5">
        <v>80</v>
      </c>
      <c r="AJ541" s="5">
        <v>600</v>
      </c>
      <c r="AK541">
        <v>1987</v>
      </c>
      <c r="AL541" t="s">
        <v>490</v>
      </c>
      <c r="AM541" s="1">
        <v>31950</v>
      </c>
      <c r="AN541">
        <v>198</v>
      </c>
      <c r="AO541">
        <v>215</v>
      </c>
      <c r="AP541" t="s">
        <v>496</v>
      </c>
    </row>
    <row r="542" spans="1:42" x14ac:dyDescent="0.35">
      <c r="A542" t="s">
        <v>172</v>
      </c>
      <c r="B542" t="s">
        <v>114</v>
      </c>
      <c r="C542" s="1" t="s">
        <v>508</v>
      </c>
      <c r="D542">
        <v>0</v>
      </c>
      <c r="E542">
        <v>7</v>
      </c>
      <c r="F542">
        <v>0</v>
      </c>
      <c r="G542">
        <v>8</v>
      </c>
      <c r="H542">
        <f>Table1[[#This Row],[Games Before Injury]]*Table1[[#This Row],[Minutes per Game]]</f>
        <v>1753.6588235294118</v>
      </c>
      <c r="I542">
        <v>66</v>
      </c>
      <c r="J542">
        <f>Table1[[#This Row],[Minutes]]/Table1[[#This Row],[Games Played]]</f>
        <v>26.570588235294117</v>
      </c>
      <c r="K542" s="1">
        <v>42826</v>
      </c>
      <c r="L542" s="1">
        <v>42835</v>
      </c>
      <c r="M542" s="1">
        <v>42668</v>
      </c>
      <c r="N542" s="1">
        <v>42898</v>
      </c>
      <c r="O542">
        <v>2</v>
      </c>
      <c r="P542">
        <f>DATEDIF(Table1[[#This Row],[Birth Date]],Table1[[#This Row],[Date Returned]],"y")</f>
        <v>29</v>
      </c>
      <c r="Q542" t="s">
        <v>501</v>
      </c>
      <c r="R542" t="s">
        <v>19</v>
      </c>
      <c r="S542">
        <f>DATEDIF(Table1[[#This Row],[Date Occurred]],Table1[[#This Row],[Date Returned]],"d")</f>
        <v>9</v>
      </c>
      <c r="T542">
        <v>68</v>
      </c>
      <c r="U542" s="5">
        <v>1806.8</v>
      </c>
      <c r="V542" s="5">
        <v>176</v>
      </c>
      <c r="W542" s="5">
        <v>449</v>
      </c>
      <c r="X542" s="5">
        <v>118</v>
      </c>
      <c r="Y542" s="5">
        <v>311</v>
      </c>
      <c r="Z542" s="5">
        <v>27</v>
      </c>
      <c r="AA542" s="5">
        <v>32</v>
      </c>
      <c r="AB542" s="5">
        <v>76</v>
      </c>
      <c r="AC542" s="5">
        <v>120</v>
      </c>
      <c r="AD542" s="5">
        <v>31</v>
      </c>
      <c r="AE542" s="5">
        <v>193</v>
      </c>
      <c r="AF542" s="5">
        <v>224</v>
      </c>
      <c r="AG542" s="5">
        <v>124</v>
      </c>
      <c r="AH542" s="5">
        <v>70</v>
      </c>
      <c r="AI542" s="5">
        <v>57</v>
      </c>
      <c r="AJ542" s="5">
        <v>497</v>
      </c>
      <c r="AK542">
        <v>1987</v>
      </c>
      <c r="AL542" t="s">
        <v>490</v>
      </c>
      <c r="AM542" s="1">
        <v>31950</v>
      </c>
      <c r="AN542">
        <v>198</v>
      </c>
      <c r="AO542">
        <v>215</v>
      </c>
      <c r="AP542" t="s">
        <v>496</v>
      </c>
    </row>
    <row r="543" spans="1:42" x14ac:dyDescent="0.35">
      <c r="A543" t="s">
        <v>172</v>
      </c>
      <c r="B543" t="s">
        <v>643</v>
      </c>
      <c r="C543" t="s">
        <v>511</v>
      </c>
      <c r="D543">
        <v>2019</v>
      </c>
      <c r="E543">
        <v>10</v>
      </c>
      <c r="F543">
        <v>1</v>
      </c>
      <c r="G543">
        <v>11</v>
      </c>
      <c r="H543">
        <f>Table1[[#This Row],[Games Before Injury]]*Table1[[#This Row],[Minutes per Game]]</f>
        <v>1860</v>
      </c>
      <c r="I543">
        <v>75</v>
      </c>
      <c r="J543">
        <f>Table1[[#This Row],[Minutes]]/Table1[[#This Row],[Games Played]]</f>
        <v>24.8</v>
      </c>
      <c r="K543">
        <v>0</v>
      </c>
      <c r="L543">
        <v>0</v>
      </c>
      <c r="M543" s="1">
        <v>43760</v>
      </c>
      <c r="N543" s="1">
        <v>44115</v>
      </c>
      <c r="O543">
        <v>1</v>
      </c>
      <c r="P543">
        <f>Table1[[#This Row],[Season Year]]-Table1[[#This Row],[Birth Year]]</f>
        <v>32</v>
      </c>
      <c r="Q543" t="s">
        <v>501</v>
      </c>
      <c r="R543" t="s">
        <v>501</v>
      </c>
      <c r="S543">
        <f>DATEDIF(Table1[[#This Row],[Date Occurred]],Table1[[#This Row],[Date Returned]],"d")</f>
        <v>0</v>
      </c>
      <c r="T543">
        <v>68</v>
      </c>
      <c r="U543" s="5">
        <v>1686.4</v>
      </c>
      <c r="V543" s="5">
        <v>197.2</v>
      </c>
      <c r="W543" s="5">
        <v>476</v>
      </c>
      <c r="X543" s="5">
        <v>122.4</v>
      </c>
      <c r="Y543" s="5">
        <v>326.39999999999998</v>
      </c>
      <c r="Z543" s="5">
        <v>34</v>
      </c>
      <c r="AA543" s="5">
        <v>47.599999999999994</v>
      </c>
      <c r="AB543" s="5">
        <v>61.2</v>
      </c>
      <c r="AC543" s="5">
        <v>136</v>
      </c>
      <c r="AD543" s="5">
        <v>54.400000000000006</v>
      </c>
      <c r="AE543" s="5">
        <v>176.8</v>
      </c>
      <c r="AF543" s="5">
        <v>224.39999999999998</v>
      </c>
      <c r="AG543" s="5">
        <v>88.4</v>
      </c>
      <c r="AH543" s="5">
        <v>88.4</v>
      </c>
      <c r="AI543" s="5">
        <v>34</v>
      </c>
      <c r="AJ543" s="5">
        <v>544</v>
      </c>
      <c r="AK543">
        <v>1987</v>
      </c>
      <c r="AL543" t="s">
        <v>649</v>
      </c>
      <c r="AM543" s="1">
        <v>31950</v>
      </c>
      <c r="AN543">
        <v>198</v>
      </c>
      <c r="AO543">
        <v>215</v>
      </c>
      <c r="AP543" t="s">
        <v>496</v>
      </c>
    </row>
    <row r="544" spans="1:42" x14ac:dyDescent="0.35">
      <c r="A544" t="s">
        <v>172</v>
      </c>
      <c r="B544" t="s">
        <v>174</v>
      </c>
      <c r="C544" s="1" t="s">
        <v>505</v>
      </c>
      <c r="D544">
        <v>0</v>
      </c>
      <c r="E544">
        <v>4</v>
      </c>
      <c r="F544">
        <v>0</v>
      </c>
      <c r="G544">
        <v>5</v>
      </c>
      <c r="H544">
        <f>Table1[[#This Row],[Games Before Injury]]*Table1[[#This Row],[Minutes per Game]]</f>
        <v>24.280882352941177</v>
      </c>
      <c r="I544">
        <v>1</v>
      </c>
      <c r="J544">
        <f>Table1[[#This Row],[Minutes]]/Table1[[#This Row],[Games Played]]</f>
        <v>24.280882352941177</v>
      </c>
      <c r="K544" s="1">
        <v>41726</v>
      </c>
      <c r="L544" s="1">
        <v>41745</v>
      </c>
      <c r="M544" s="1">
        <v>41576</v>
      </c>
      <c r="N544" s="1">
        <v>41805</v>
      </c>
      <c r="O544">
        <v>2</v>
      </c>
      <c r="P544">
        <f>DATEDIF(Table1[[#This Row],[Birth Date]],Table1[[#This Row],[Date Returned]],"y")</f>
        <v>26</v>
      </c>
      <c r="Q544" t="s">
        <v>8</v>
      </c>
      <c r="R544" t="s">
        <v>9</v>
      </c>
      <c r="S544">
        <f>DATEDIF(Table1[[#This Row],[Date Occurred]],Table1[[#This Row],[Date Returned]],"d")</f>
        <v>19</v>
      </c>
      <c r="T544">
        <v>68</v>
      </c>
      <c r="U544" s="5">
        <v>1651.1</v>
      </c>
      <c r="V544" s="5">
        <v>218</v>
      </c>
      <c r="W544" s="5">
        <v>505</v>
      </c>
      <c r="X544" s="5">
        <v>132</v>
      </c>
      <c r="Y544" s="5">
        <v>318</v>
      </c>
      <c r="Z544" s="5">
        <v>50</v>
      </c>
      <c r="AA544" s="5">
        <v>63</v>
      </c>
      <c r="AB544" s="5">
        <v>76</v>
      </c>
      <c r="AC544" s="5">
        <v>107</v>
      </c>
      <c r="AD544" s="5">
        <v>25</v>
      </c>
      <c r="AE544" s="5">
        <v>204</v>
      </c>
      <c r="AF544" s="5">
        <v>229</v>
      </c>
      <c r="AG544" s="5">
        <v>104</v>
      </c>
      <c r="AH544" s="5">
        <v>65</v>
      </c>
      <c r="AI544" s="5">
        <v>61</v>
      </c>
      <c r="AJ544" s="5">
        <v>618</v>
      </c>
      <c r="AK544">
        <v>1987</v>
      </c>
      <c r="AL544" t="s">
        <v>490</v>
      </c>
      <c r="AM544" s="1">
        <v>31950</v>
      </c>
      <c r="AN544">
        <v>198</v>
      </c>
      <c r="AO544">
        <v>215</v>
      </c>
      <c r="AP544" t="s">
        <v>496</v>
      </c>
    </row>
    <row r="545" spans="1:42" x14ac:dyDescent="0.35">
      <c r="A545" t="s">
        <v>277</v>
      </c>
      <c r="B545" t="s">
        <v>643</v>
      </c>
      <c r="C545" t="s">
        <v>506</v>
      </c>
      <c r="D545">
        <v>2014</v>
      </c>
      <c r="E545">
        <v>5</v>
      </c>
      <c r="F545">
        <v>1</v>
      </c>
      <c r="G545">
        <v>5</v>
      </c>
      <c r="H545">
        <f>Table1[[#This Row],[Games Before Injury]]*Table1[[#This Row],[Minutes per Game]]</f>
        <v>2050</v>
      </c>
      <c r="I545">
        <v>82</v>
      </c>
      <c r="J545">
        <f>Table1[[#This Row],[Minutes]]/Table1[[#This Row],[Games Played]]</f>
        <v>25</v>
      </c>
      <c r="K545">
        <v>0</v>
      </c>
      <c r="L545">
        <v>0</v>
      </c>
      <c r="M545" s="1">
        <v>41940</v>
      </c>
      <c r="N545" s="1">
        <v>42171</v>
      </c>
      <c r="O545">
        <v>2</v>
      </c>
      <c r="P545">
        <f>Table1[[#This Row],[Season Year]]-Table1[[#This Row],[Birth Year]]</f>
        <v>27</v>
      </c>
      <c r="Q545" t="s">
        <v>501</v>
      </c>
      <c r="R545" t="s">
        <v>501</v>
      </c>
      <c r="S545">
        <f>DATEDIF(Table1[[#This Row],[Date Occurred]],Table1[[#This Row],[Date Returned]],"d")</f>
        <v>0</v>
      </c>
      <c r="T545">
        <v>66</v>
      </c>
      <c r="U545" s="5">
        <v>1650</v>
      </c>
      <c r="V545" s="5">
        <v>151.79999999999998</v>
      </c>
      <c r="W545" s="5">
        <v>336.59999999999997</v>
      </c>
      <c r="X545" s="5">
        <v>0</v>
      </c>
      <c r="Y545" s="5">
        <v>13.200000000000001</v>
      </c>
      <c r="Z545" s="5">
        <v>26.400000000000002</v>
      </c>
      <c r="AA545" s="5">
        <v>46.199999999999996</v>
      </c>
      <c r="AB545" s="5">
        <v>33</v>
      </c>
      <c r="AC545" s="5">
        <v>99</v>
      </c>
      <c r="AD545" s="5">
        <v>72.600000000000009</v>
      </c>
      <c r="AE545" s="5">
        <v>184.79999999999998</v>
      </c>
      <c r="AF545" s="5">
        <v>257.39999999999998</v>
      </c>
      <c r="AG545" s="5">
        <v>52.800000000000004</v>
      </c>
      <c r="AH545" s="5">
        <v>46.199999999999996</v>
      </c>
      <c r="AI545" s="5">
        <v>39.6</v>
      </c>
      <c r="AJ545" s="5">
        <v>343.2</v>
      </c>
      <c r="AK545">
        <v>1987</v>
      </c>
      <c r="AL545" t="s">
        <v>489</v>
      </c>
      <c r="AM545" s="1">
        <v>31889</v>
      </c>
      <c r="AN545">
        <v>203</v>
      </c>
      <c r="AO545">
        <v>230</v>
      </c>
      <c r="AP545" t="s">
        <v>498</v>
      </c>
    </row>
    <row r="546" spans="1:42" x14ac:dyDescent="0.35">
      <c r="A546" t="s">
        <v>277</v>
      </c>
      <c r="B546" t="s">
        <v>278</v>
      </c>
      <c r="C546" s="1" t="s">
        <v>508</v>
      </c>
      <c r="D546">
        <v>0</v>
      </c>
      <c r="E546">
        <v>7</v>
      </c>
      <c r="F546">
        <v>0</v>
      </c>
      <c r="G546">
        <v>8</v>
      </c>
      <c r="H546">
        <f>Table1[[#This Row],[Games Before Injury]]*Table1[[#This Row],[Minutes per Game]]</f>
        <v>374.68181818181813</v>
      </c>
      <c r="I546">
        <v>15</v>
      </c>
      <c r="J546">
        <f>Table1[[#This Row],[Minutes]]/Table1[[#This Row],[Games Played]]</f>
        <v>24.978787878787877</v>
      </c>
      <c r="K546" s="1">
        <v>42698</v>
      </c>
      <c r="L546" s="1">
        <v>42712</v>
      </c>
      <c r="M546" s="1">
        <v>42668</v>
      </c>
      <c r="N546" s="1">
        <v>42898</v>
      </c>
      <c r="O546">
        <v>1</v>
      </c>
      <c r="P546">
        <f>DATEDIF(Table1[[#This Row],[Birth Date]],Table1[[#This Row],[Date Returned]],"y")</f>
        <v>29</v>
      </c>
      <c r="Q546" t="s">
        <v>62</v>
      </c>
      <c r="R546" t="s">
        <v>19</v>
      </c>
      <c r="S546">
        <f>DATEDIF(Table1[[#This Row],[Date Occurred]],Table1[[#This Row],[Date Returned]],"d")</f>
        <v>14</v>
      </c>
      <c r="T546">
        <v>66</v>
      </c>
      <c r="U546" s="5">
        <v>1648.6</v>
      </c>
      <c r="V546" s="5">
        <v>174</v>
      </c>
      <c r="W546" s="5">
        <v>359</v>
      </c>
      <c r="X546" s="5">
        <v>71</v>
      </c>
      <c r="Y546" s="5">
        <v>181</v>
      </c>
      <c r="Z546" s="5">
        <v>16</v>
      </c>
      <c r="AA546" s="5">
        <v>27</v>
      </c>
      <c r="AB546" s="5">
        <v>28</v>
      </c>
      <c r="AC546" s="5">
        <v>100</v>
      </c>
      <c r="AD546" s="5">
        <v>56</v>
      </c>
      <c r="AE546" s="5">
        <v>221</v>
      </c>
      <c r="AF546" s="5">
        <v>277</v>
      </c>
      <c r="AG546" s="5">
        <v>37</v>
      </c>
      <c r="AH546" s="5">
        <v>39</v>
      </c>
      <c r="AI546" s="5">
        <v>28</v>
      </c>
      <c r="AJ546" s="5">
        <v>435</v>
      </c>
      <c r="AK546">
        <v>1987</v>
      </c>
      <c r="AL546" t="s">
        <v>489</v>
      </c>
      <c r="AM546" s="1">
        <v>31889</v>
      </c>
      <c r="AN546">
        <v>203</v>
      </c>
      <c r="AO546">
        <v>230</v>
      </c>
      <c r="AP546" t="s">
        <v>498</v>
      </c>
    </row>
    <row r="547" spans="1:42" x14ac:dyDescent="0.35">
      <c r="A547" t="s">
        <v>277</v>
      </c>
      <c r="B547" t="s">
        <v>643</v>
      </c>
      <c r="C547" t="s">
        <v>504</v>
      </c>
      <c r="D547">
        <v>2012</v>
      </c>
      <c r="E547">
        <v>3</v>
      </c>
      <c r="F547">
        <v>1</v>
      </c>
      <c r="G547">
        <v>3</v>
      </c>
      <c r="H547">
        <f>Table1[[#This Row],[Games Before Injury]]*Table1[[#This Row],[Minutes per Game]]</f>
        <v>2058.2000000000003</v>
      </c>
      <c r="I547">
        <v>82</v>
      </c>
      <c r="J547">
        <f>Table1[[#This Row],[Minutes]]/Table1[[#This Row],[Games Played]]</f>
        <v>25.1</v>
      </c>
      <c r="K547">
        <v>0</v>
      </c>
      <c r="L547">
        <v>0</v>
      </c>
      <c r="M547" s="1">
        <v>41212</v>
      </c>
      <c r="N547" s="1">
        <v>41445</v>
      </c>
      <c r="O547">
        <v>1</v>
      </c>
      <c r="P547">
        <f>Table1[[#This Row],[Season Year]]-Table1[[#This Row],[Birth Year]]</f>
        <v>25</v>
      </c>
      <c r="Q547" t="s">
        <v>501</v>
      </c>
      <c r="R547" t="s">
        <v>501</v>
      </c>
      <c r="S547">
        <f>DATEDIF(Table1[[#This Row],[Date Occurred]],Table1[[#This Row],[Date Returned]],"d")</f>
        <v>0</v>
      </c>
      <c r="T547">
        <v>80</v>
      </c>
      <c r="U547" s="5">
        <v>2008</v>
      </c>
      <c r="V547" s="5">
        <f>576/Table1[[#This Row],[Games Played]]</f>
        <v>7.2</v>
      </c>
      <c r="W547" s="5">
        <v>672</v>
      </c>
      <c r="X547" s="5">
        <v>0</v>
      </c>
      <c r="Y547" s="5">
        <v>8</v>
      </c>
      <c r="Z547" s="5">
        <v>64</v>
      </c>
      <c r="AA547" s="5">
        <v>104</v>
      </c>
      <c r="AB547" s="5">
        <v>56</v>
      </c>
      <c r="AC547" s="5">
        <v>152</v>
      </c>
      <c r="AD547" s="5">
        <v>144</v>
      </c>
      <c r="AE547" s="5">
        <v>264</v>
      </c>
      <c r="AF547" s="5">
        <v>408</v>
      </c>
      <c r="AG547" s="5">
        <v>64</v>
      </c>
      <c r="AH547" s="5">
        <v>88</v>
      </c>
      <c r="AI547" s="5">
        <v>40</v>
      </c>
      <c r="AJ547" s="5">
        <v>696</v>
      </c>
      <c r="AK547">
        <v>1987</v>
      </c>
      <c r="AL547" t="s">
        <v>489</v>
      </c>
      <c r="AM547" s="1">
        <v>31889</v>
      </c>
      <c r="AN547">
        <v>203</v>
      </c>
      <c r="AO547">
        <v>230</v>
      </c>
      <c r="AP547" t="s">
        <v>498</v>
      </c>
    </row>
    <row r="548" spans="1:42" x14ac:dyDescent="0.35">
      <c r="A548" t="s">
        <v>277</v>
      </c>
      <c r="B548" t="s">
        <v>643</v>
      </c>
      <c r="C548" t="s">
        <v>507</v>
      </c>
      <c r="D548">
        <v>2015</v>
      </c>
      <c r="E548">
        <v>6</v>
      </c>
      <c r="F548">
        <v>1</v>
      </c>
      <c r="G548">
        <v>6</v>
      </c>
      <c r="H548">
        <f>Table1[[#This Row],[Games Before Injury]]*Table1[[#This Row],[Minutes per Game]]</f>
        <v>2017.2</v>
      </c>
      <c r="I548">
        <v>82</v>
      </c>
      <c r="J548">
        <f>Table1[[#This Row],[Minutes]]/Table1[[#This Row],[Games Played]]</f>
        <v>24.6</v>
      </c>
      <c r="K548">
        <v>0</v>
      </c>
      <c r="L548">
        <v>0</v>
      </c>
      <c r="M548" s="1">
        <v>42304</v>
      </c>
      <c r="N548" s="1">
        <v>42540</v>
      </c>
      <c r="O548">
        <v>1</v>
      </c>
      <c r="P548">
        <f>Table1[[#This Row],[Season Year]]-Table1[[#This Row],[Birth Year]]</f>
        <v>28</v>
      </c>
      <c r="Q548" t="s">
        <v>501</v>
      </c>
      <c r="R548" t="s">
        <v>501</v>
      </c>
      <c r="S548">
        <f>DATEDIF(Table1[[#This Row],[Date Occurred]],Table1[[#This Row],[Date Returned]],"d")</f>
        <v>0</v>
      </c>
      <c r="T548">
        <v>80</v>
      </c>
      <c r="U548" s="5">
        <v>1968</v>
      </c>
      <c r="V548" s="5">
        <v>184</v>
      </c>
      <c r="W548" s="5">
        <v>416</v>
      </c>
      <c r="X548" s="5">
        <v>56</v>
      </c>
      <c r="Y548" s="5">
        <v>176</v>
      </c>
      <c r="Z548" s="5">
        <v>56</v>
      </c>
      <c r="AA548" s="5">
        <v>80</v>
      </c>
      <c r="AB548" s="5">
        <v>40</v>
      </c>
      <c r="AC548" s="5">
        <v>176</v>
      </c>
      <c r="AD548" s="5">
        <v>56</v>
      </c>
      <c r="AE548" s="5">
        <v>176</v>
      </c>
      <c r="AF548" s="5">
        <v>240</v>
      </c>
      <c r="AG548" s="5">
        <v>80</v>
      </c>
      <c r="AH548" s="5">
        <v>40</v>
      </c>
      <c r="AI548" s="5">
        <v>32</v>
      </c>
      <c r="AJ548" s="5">
        <v>488</v>
      </c>
      <c r="AK548">
        <v>1987</v>
      </c>
      <c r="AL548" t="s">
        <v>489</v>
      </c>
      <c r="AM548" s="1">
        <v>31889</v>
      </c>
      <c r="AN548">
        <v>203</v>
      </c>
      <c r="AO548">
        <v>230</v>
      </c>
      <c r="AP548" t="s">
        <v>498</v>
      </c>
    </row>
    <row r="549" spans="1:42" x14ac:dyDescent="0.35">
      <c r="A549" t="s">
        <v>277</v>
      </c>
      <c r="B549" t="s">
        <v>67</v>
      </c>
      <c r="C549" s="1" t="s">
        <v>509</v>
      </c>
      <c r="D549">
        <v>0</v>
      </c>
      <c r="E549">
        <v>8</v>
      </c>
      <c r="F549">
        <v>0</v>
      </c>
      <c r="G549">
        <v>9</v>
      </c>
      <c r="H549">
        <f>Table1[[#This Row],[Games Before Injury]]*Table1[[#This Row],[Minutes per Game]]</f>
        <v>577.61506849315072</v>
      </c>
      <c r="I549">
        <v>27</v>
      </c>
      <c r="J549">
        <f>Table1[[#This Row],[Minutes]]/Table1[[#This Row],[Games Played]]</f>
        <v>21.393150684931509</v>
      </c>
      <c r="K549" s="1">
        <v>43080</v>
      </c>
      <c r="L549" s="1">
        <v>43082</v>
      </c>
      <c r="M549" s="1">
        <v>43030</v>
      </c>
      <c r="N549" s="1">
        <v>43259</v>
      </c>
      <c r="O549">
        <v>2</v>
      </c>
      <c r="P549">
        <f>DATEDIF(Table1[[#This Row],[Birth Date]],Table1[[#This Row],[Date Returned]],"y")</f>
        <v>30</v>
      </c>
      <c r="Q549" t="s">
        <v>501</v>
      </c>
      <c r="R549" t="s">
        <v>19</v>
      </c>
      <c r="S549">
        <f>DATEDIF(Table1[[#This Row],[Date Occurred]],Table1[[#This Row],[Date Returned]],"d")</f>
        <v>2</v>
      </c>
      <c r="T549">
        <v>73</v>
      </c>
      <c r="U549" s="5">
        <v>1561.7</v>
      </c>
      <c r="V549" s="5">
        <v>164</v>
      </c>
      <c r="W549" s="5">
        <v>364</v>
      </c>
      <c r="X549" s="5">
        <v>58</v>
      </c>
      <c r="Y549" s="5">
        <v>168</v>
      </c>
      <c r="Z549" s="5">
        <v>31</v>
      </c>
      <c r="AA549" s="5">
        <v>52</v>
      </c>
      <c r="AB549" s="5">
        <v>33</v>
      </c>
      <c r="AC549" s="5">
        <v>111</v>
      </c>
      <c r="AD549" s="5">
        <v>78</v>
      </c>
      <c r="AE549" s="5">
        <v>220</v>
      </c>
      <c r="AF549" s="5">
        <v>298</v>
      </c>
      <c r="AG549" s="5">
        <v>48</v>
      </c>
      <c r="AH549" s="5">
        <v>39</v>
      </c>
      <c r="AI549" s="5">
        <v>30</v>
      </c>
      <c r="AJ549" s="5">
        <v>417</v>
      </c>
      <c r="AK549">
        <v>1987</v>
      </c>
      <c r="AL549" t="s">
        <v>489</v>
      </c>
      <c r="AM549" s="1">
        <v>31889</v>
      </c>
      <c r="AN549">
        <v>203</v>
      </c>
      <c r="AO549">
        <v>230</v>
      </c>
      <c r="AP549" t="s">
        <v>498</v>
      </c>
    </row>
    <row r="550" spans="1:42" x14ac:dyDescent="0.35">
      <c r="A550" t="s">
        <v>277</v>
      </c>
      <c r="B550" t="s">
        <v>10</v>
      </c>
      <c r="C550" s="1" t="s">
        <v>509</v>
      </c>
      <c r="D550">
        <v>0</v>
      </c>
      <c r="E550">
        <v>8</v>
      </c>
      <c r="F550">
        <v>0</v>
      </c>
      <c r="G550">
        <v>9</v>
      </c>
      <c r="H550">
        <f>Table1[[#This Row],[Games Before Injury]]*Table1[[#This Row],[Minutes per Game]]</f>
        <v>791.54657534246587</v>
      </c>
      <c r="I550">
        <v>37</v>
      </c>
      <c r="J550">
        <f>Table1[[#This Row],[Minutes]]/Table1[[#This Row],[Games Played]]</f>
        <v>21.393150684931509</v>
      </c>
      <c r="K550" s="1">
        <v>43176</v>
      </c>
      <c r="L550" s="1">
        <v>43180</v>
      </c>
      <c r="M550" s="1">
        <v>43030</v>
      </c>
      <c r="N550" s="1">
        <v>43259</v>
      </c>
      <c r="O550">
        <v>1</v>
      </c>
      <c r="P550">
        <f>DATEDIF(Table1[[#This Row],[Birth Date]],Table1[[#This Row],[Date Returned]],"y")</f>
        <v>30</v>
      </c>
      <c r="Q550" t="s">
        <v>501</v>
      </c>
      <c r="R550" t="s">
        <v>12</v>
      </c>
      <c r="S550">
        <f>DATEDIF(Table1[[#This Row],[Date Occurred]],Table1[[#This Row],[Date Returned]],"d")</f>
        <v>4</v>
      </c>
      <c r="T550">
        <v>73</v>
      </c>
      <c r="U550" s="5">
        <v>1561.7</v>
      </c>
      <c r="V550" s="5">
        <v>164</v>
      </c>
      <c r="W550" s="5">
        <v>364</v>
      </c>
      <c r="X550" s="5">
        <v>58</v>
      </c>
      <c r="Y550" s="5">
        <v>168</v>
      </c>
      <c r="Z550" s="5">
        <v>31</v>
      </c>
      <c r="AA550" s="5">
        <v>52</v>
      </c>
      <c r="AB550" s="5">
        <v>33</v>
      </c>
      <c r="AC550" s="5">
        <v>111</v>
      </c>
      <c r="AD550" s="5">
        <v>78</v>
      </c>
      <c r="AE550" s="5">
        <v>220</v>
      </c>
      <c r="AF550" s="5">
        <v>298</v>
      </c>
      <c r="AG550" s="5">
        <v>48</v>
      </c>
      <c r="AH550" s="5">
        <v>39</v>
      </c>
      <c r="AI550" s="5">
        <v>30</v>
      </c>
      <c r="AJ550" s="5">
        <v>417</v>
      </c>
      <c r="AK550">
        <v>1987</v>
      </c>
      <c r="AL550" t="s">
        <v>489</v>
      </c>
      <c r="AM550" s="1">
        <v>31889</v>
      </c>
      <c r="AN550">
        <v>203</v>
      </c>
      <c r="AO550">
        <v>230</v>
      </c>
      <c r="AP550" t="s">
        <v>498</v>
      </c>
    </row>
    <row r="551" spans="1:42" x14ac:dyDescent="0.35">
      <c r="A551" t="s">
        <v>277</v>
      </c>
      <c r="B551" t="s">
        <v>73</v>
      </c>
      <c r="C551" s="1" t="s">
        <v>509</v>
      </c>
      <c r="D551">
        <v>0</v>
      </c>
      <c r="E551">
        <v>8</v>
      </c>
      <c r="F551">
        <v>0</v>
      </c>
      <c r="G551">
        <v>9</v>
      </c>
      <c r="H551">
        <f>Table1[[#This Row],[Games Before Injury]]*Table1[[#This Row],[Minutes per Game]]</f>
        <v>128.35890410958905</v>
      </c>
      <c r="I551">
        <v>6</v>
      </c>
      <c r="J551">
        <f>Table1[[#This Row],[Minutes]]/Table1[[#This Row],[Games Played]]</f>
        <v>21.393150684931509</v>
      </c>
      <c r="K551" s="1">
        <v>43195</v>
      </c>
      <c r="L551" s="1">
        <v>43197</v>
      </c>
      <c r="M551" s="1">
        <v>43030</v>
      </c>
      <c r="N551" s="1">
        <v>43259</v>
      </c>
      <c r="O551">
        <v>1</v>
      </c>
      <c r="P551">
        <f>DATEDIF(Table1[[#This Row],[Birth Date]],Table1[[#This Row],[Date Returned]],"y")</f>
        <v>30</v>
      </c>
      <c r="Q551" t="s">
        <v>501</v>
      </c>
      <c r="R551" t="s">
        <v>47</v>
      </c>
      <c r="S551">
        <f>DATEDIF(Table1[[#This Row],[Date Occurred]],Table1[[#This Row],[Date Returned]],"d")</f>
        <v>2</v>
      </c>
      <c r="T551">
        <v>73</v>
      </c>
      <c r="U551" s="5">
        <v>1561.7</v>
      </c>
      <c r="V551" s="5">
        <v>164</v>
      </c>
      <c r="W551" s="5">
        <v>364</v>
      </c>
      <c r="X551" s="5">
        <v>58</v>
      </c>
      <c r="Y551" s="5">
        <v>168</v>
      </c>
      <c r="Z551" s="5">
        <v>31</v>
      </c>
      <c r="AA551" s="5">
        <v>52</v>
      </c>
      <c r="AB551" s="5">
        <v>33</v>
      </c>
      <c r="AC551" s="5">
        <v>111</v>
      </c>
      <c r="AD551" s="5">
        <v>78</v>
      </c>
      <c r="AE551" s="5">
        <v>220</v>
      </c>
      <c r="AF551" s="5">
        <v>298</v>
      </c>
      <c r="AG551" s="5">
        <v>48</v>
      </c>
      <c r="AH551" s="5">
        <v>39</v>
      </c>
      <c r="AI551" s="5">
        <v>30</v>
      </c>
      <c r="AJ551" s="5">
        <v>417</v>
      </c>
      <c r="AK551">
        <v>1987</v>
      </c>
      <c r="AL551" t="s">
        <v>489</v>
      </c>
      <c r="AM551" s="1">
        <v>31889</v>
      </c>
      <c r="AN551">
        <v>203</v>
      </c>
      <c r="AO551">
        <v>230</v>
      </c>
      <c r="AP551" t="s">
        <v>498</v>
      </c>
    </row>
    <row r="552" spans="1:42" x14ac:dyDescent="0.35">
      <c r="A552" t="s">
        <v>277</v>
      </c>
      <c r="B552" t="s">
        <v>643</v>
      </c>
      <c r="C552" t="s">
        <v>505</v>
      </c>
      <c r="D552">
        <v>2013</v>
      </c>
      <c r="E552">
        <v>4</v>
      </c>
      <c r="F552">
        <v>1</v>
      </c>
      <c r="G552">
        <v>4</v>
      </c>
      <c r="H552">
        <f>Table1[[#This Row],[Games Before Injury]]*Table1[[#This Row],[Minutes per Game]]</f>
        <v>1656.3999999999999</v>
      </c>
      <c r="I552">
        <v>82</v>
      </c>
      <c r="J552">
        <f>Table1[[#This Row],[Minutes]]/Table1[[#This Row],[Games Played]]</f>
        <v>20.2</v>
      </c>
      <c r="K552">
        <v>0</v>
      </c>
      <c r="L552">
        <v>0</v>
      </c>
      <c r="M552" s="1">
        <v>41576</v>
      </c>
      <c r="N552" s="1">
        <v>41805</v>
      </c>
      <c r="O552">
        <v>1</v>
      </c>
      <c r="P552">
        <f>Table1[[#This Row],[Season Year]]-Table1[[#This Row],[Birth Year]]</f>
        <v>26</v>
      </c>
      <c r="Q552" t="s">
        <v>501</v>
      </c>
      <c r="R552" t="s">
        <v>501</v>
      </c>
      <c r="S552">
        <f>DATEDIF(Table1[[#This Row],[Date Occurred]],Table1[[#This Row],[Date Returned]],"d")</f>
        <v>0</v>
      </c>
      <c r="T552">
        <v>81</v>
      </c>
      <c r="U552" s="5">
        <v>1636.2</v>
      </c>
      <c r="V552" s="5">
        <v>234.9</v>
      </c>
      <c r="W552" s="5">
        <v>510.3</v>
      </c>
      <c r="X552" s="5">
        <v>0</v>
      </c>
      <c r="Y552" s="5">
        <v>8.1</v>
      </c>
      <c r="Z552" s="5">
        <v>40.5</v>
      </c>
      <c r="AA552" s="5">
        <v>64.8</v>
      </c>
      <c r="AB552" s="5">
        <v>40.5</v>
      </c>
      <c r="AC552" s="5">
        <v>145.80000000000001</v>
      </c>
      <c r="AD552" s="5">
        <v>113.39999999999999</v>
      </c>
      <c r="AE552" s="5">
        <v>218.70000000000002</v>
      </c>
      <c r="AF552" s="5">
        <v>332.09999999999997</v>
      </c>
      <c r="AG552" s="5">
        <v>81</v>
      </c>
      <c r="AH552" s="5">
        <v>64.8</v>
      </c>
      <c r="AI552" s="5">
        <v>56.699999999999996</v>
      </c>
      <c r="AJ552" s="5">
        <v>510.3</v>
      </c>
      <c r="AK552">
        <v>1987</v>
      </c>
      <c r="AL552" t="s">
        <v>489</v>
      </c>
      <c r="AM552" s="1">
        <v>31889</v>
      </c>
      <c r="AN552">
        <v>203</v>
      </c>
      <c r="AO552">
        <v>230</v>
      </c>
      <c r="AP552" t="s">
        <v>498</v>
      </c>
    </row>
    <row r="553" spans="1:42" x14ac:dyDescent="0.35">
      <c r="A553" t="s">
        <v>277</v>
      </c>
      <c r="B553" t="s">
        <v>279</v>
      </c>
      <c r="C553" s="1" t="s">
        <v>510</v>
      </c>
      <c r="D553">
        <v>0</v>
      </c>
      <c r="E553">
        <v>9</v>
      </c>
      <c r="F553">
        <v>0</v>
      </c>
      <c r="G553">
        <v>10</v>
      </c>
      <c r="H553">
        <f>Table1[[#This Row],[Games Before Injury]]*Table1[[#This Row],[Minutes per Game]]</f>
        <v>377.16249999999997</v>
      </c>
      <c r="I553">
        <v>26</v>
      </c>
      <c r="J553">
        <f>Table1[[#This Row],[Minutes]]/Table1[[#This Row],[Games Played]]</f>
        <v>14.50625</v>
      </c>
      <c r="K553" s="1">
        <v>43443</v>
      </c>
      <c r="L553" s="1">
        <v>43445</v>
      </c>
      <c r="M553" s="1">
        <v>43389</v>
      </c>
      <c r="N553" s="1">
        <v>43629</v>
      </c>
      <c r="O553">
        <v>1</v>
      </c>
      <c r="P553">
        <f>DATEDIF(Table1[[#This Row],[Birth Date]],Table1[[#This Row],[Date Returned]],"y")</f>
        <v>31</v>
      </c>
      <c r="Q553" t="s">
        <v>501</v>
      </c>
      <c r="R553" t="s">
        <v>27</v>
      </c>
      <c r="S553">
        <f>DATEDIF(Table1[[#This Row],[Date Occurred]],Table1[[#This Row],[Date Returned]],"d")</f>
        <v>2</v>
      </c>
      <c r="T553">
        <v>64</v>
      </c>
      <c r="U553" s="5">
        <v>928.4</v>
      </c>
      <c r="V553" s="5">
        <v>75</v>
      </c>
      <c r="W553" s="5">
        <v>158</v>
      </c>
      <c r="X553" s="5">
        <v>30</v>
      </c>
      <c r="Y553" s="5">
        <v>65</v>
      </c>
      <c r="Z553" s="5">
        <v>14</v>
      </c>
      <c r="AA553" s="5">
        <v>18</v>
      </c>
      <c r="AB553" s="5">
        <v>22</v>
      </c>
      <c r="AC553" s="5">
        <v>71</v>
      </c>
      <c r="AD553" s="5">
        <v>48</v>
      </c>
      <c r="AE553" s="5">
        <v>140</v>
      </c>
      <c r="AF553" s="5">
        <v>188</v>
      </c>
      <c r="AG553" s="5">
        <v>50</v>
      </c>
      <c r="AH553" s="5">
        <v>27</v>
      </c>
      <c r="AI553" s="5">
        <v>13</v>
      </c>
      <c r="AJ553" s="5">
        <v>194</v>
      </c>
      <c r="AK553">
        <v>1987</v>
      </c>
      <c r="AL553" t="s">
        <v>489</v>
      </c>
      <c r="AM553" s="1">
        <v>31889</v>
      </c>
      <c r="AN553">
        <v>203</v>
      </c>
      <c r="AO553">
        <v>230</v>
      </c>
      <c r="AP553" t="s">
        <v>498</v>
      </c>
    </row>
    <row r="554" spans="1:42" x14ac:dyDescent="0.35">
      <c r="A554" t="s">
        <v>603</v>
      </c>
      <c r="B554" t="s">
        <v>643</v>
      </c>
      <c r="C554" t="s">
        <v>508</v>
      </c>
      <c r="D554">
        <v>2016</v>
      </c>
      <c r="E554">
        <v>7</v>
      </c>
      <c r="F554">
        <v>1</v>
      </c>
      <c r="G554">
        <v>3</v>
      </c>
      <c r="H554">
        <f>Table1[[#This Row],[Games Before Injury]]*Table1[[#This Row],[Minutes per Game]]</f>
        <v>1525.2</v>
      </c>
      <c r="I554">
        <v>82</v>
      </c>
      <c r="J554">
        <f>Table1[[#This Row],[Minutes]]/Table1[[#This Row],[Games Played]]</f>
        <v>18.600000000000001</v>
      </c>
      <c r="K554">
        <v>0</v>
      </c>
      <c r="L554">
        <v>0</v>
      </c>
      <c r="M554" s="1">
        <v>42668</v>
      </c>
      <c r="N554" s="1">
        <v>42898</v>
      </c>
      <c r="O554">
        <v>1</v>
      </c>
      <c r="P554">
        <f>Table1[[#This Row],[Season Year]]-Table1[[#This Row],[Birth Year]]</f>
        <v>21</v>
      </c>
      <c r="Q554" t="s">
        <v>501</v>
      </c>
      <c r="R554" t="s">
        <v>501</v>
      </c>
      <c r="S554">
        <f>DATEDIF(Table1[[#This Row],[Date Occurred]],Table1[[#This Row],[Date Returned]],"d")</f>
        <v>0</v>
      </c>
      <c r="T554">
        <v>66</v>
      </c>
      <c r="U554" s="5">
        <v>1227.6000000000001</v>
      </c>
      <c r="V554" s="5">
        <v>151.79999999999998</v>
      </c>
      <c r="W554" s="5">
        <v>363</v>
      </c>
      <c r="X554" s="5">
        <v>46.199999999999996</v>
      </c>
      <c r="Y554" s="5">
        <v>151.79999999999998</v>
      </c>
      <c r="Z554" s="5">
        <v>59.4</v>
      </c>
      <c r="AA554" s="5">
        <v>72.600000000000009</v>
      </c>
      <c r="AB554" s="5">
        <v>79.2</v>
      </c>
      <c r="AC554" s="5">
        <v>145.20000000000002</v>
      </c>
      <c r="AD554" s="5">
        <v>33</v>
      </c>
      <c r="AE554" s="5">
        <v>99</v>
      </c>
      <c r="AF554" s="5">
        <v>132</v>
      </c>
      <c r="AG554" s="5">
        <v>112.2</v>
      </c>
      <c r="AH554" s="5">
        <v>19.8</v>
      </c>
      <c r="AI554" s="5">
        <v>13.200000000000001</v>
      </c>
      <c r="AJ554" s="5">
        <v>409.2</v>
      </c>
      <c r="AK554">
        <v>1995</v>
      </c>
      <c r="AL554" t="s">
        <v>653</v>
      </c>
      <c r="AM554" s="1">
        <v>34893</v>
      </c>
      <c r="AN554">
        <v>196</v>
      </c>
      <c r="AO554">
        <v>214</v>
      </c>
      <c r="AP554" t="s">
        <v>497</v>
      </c>
    </row>
    <row r="555" spans="1:42" x14ac:dyDescent="0.35">
      <c r="A555" t="s">
        <v>603</v>
      </c>
      <c r="B555" t="s">
        <v>643</v>
      </c>
      <c r="C555" t="s">
        <v>506</v>
      </c>
      <c r="D555">
        <v>2014</v>
      </c>
      <c r="E555">
        <v>5</v>
      </c>
      <c r="F555">
        <v>1</v>
      </c>
      <c r="G555">
        <v>1</v>
      </c>
      <c r="H555">
        <f>Table1[[#This Row],[Games Before Injury]]*Table1[[#This Row],[Minutes per Game]]</f>
        <v>1820.3999999999999</v>
      </c>
      <c r="I555">
        <v>82</v>
      </c>
      <c r="J555">
        <f>Table1[[#This Row],[Minutes]]/Table1[[#This Row],[Games Played]]</f>
        <v>22.2</v>
      </c>
      <c r="K555">
        <v>0</v>
      </c>
      <c r="L555">
        <v>0</v>
      </c>
      <c r="M555" s="1">
        <v>41940</v>
      </c>
      <c r="N555" s="1">
        <v>42171</v>
      </c>
      <c r="O555">
        <v>1</v>
      </c>
      <c r="P555">
        <f>Table1[[#This Row],[Season Year]]-Table1[[#This Row],[Birth Year]]</f>
        <v>19</v>
      </c>
      <c r="Q555" t="s">
        <v>501</v>
      </c>
      <c r="R555" t="s">
        <v>501</v>
      </c>
      <c r="S555">
        <f>DATEDIF(Table1[[#This Row],[Date Occurred]],Table1[[#This Row],[Date Returned]],"d")</f>
        <v>0</v>
      </c>
      <c r="T555">
        <v>82</v>
      </c>
      <c r="U555" s="5">
        <v>1820.3999999999999</v>
      </c>
      <c r="V555" s="5">
        <v>147.6</v>
      </c>
      <c r="W555" s="5">
        <v>418.2</v>
      </c>
      <c r="X555" s="5">
        <v>82</v>
      </c>
      <c r="Y555" s="5">
        <v>262.40000000000003</v>
      </c>
      <c r="Z555" s="5">
        <v>16.400000000000002</v>
      </c>
      <c r="AA555" s="5">
        <v>32.800000000000004</v>
      </c>
      <c r="AB555" s="5">
        <v>114.8</v>
      </c>
      <c r="AC555" s="5">
        <v>147.6</v>
      </c>
      <c r="AD555" s="5">
        <v>24.599999999999998</v>
      </c>
      <c r="AE555" s="5">
        <v>106.60000000000001</v>
      </c>
      <c r="AF555" s="5">
        <v>131.20000000000002</v>
      </c>
      <c r="AG555" s="5">
        <v>196.79999999999998</v>
      </c>
      <c r="AH555" s="5">
        <v>41</v>
      </c>
      <c r="AI555" s="5">
        <v>16.400000000000002</v>
      </c>
      <c r="AJ555" s="5">
        <v>393.59999999999997</v>
      </c>
      <c r="AK555">
        <v>1995</v>
      </c>
      <c r="AL555" t="s">
        <v>653</v>
      </c>
      <c r="AM555" s="1">
        <v>34893</v>
      </c>
      <c r="AN555">
        <v>196</v>
      </c>
      <c r="AO555">
        <v>214</v>
      </c>
      <c r="AP555" t="s">
        <v>497</v>
      </c>
    </row>
    <row r="556" spans="1:42" x14ac:dyDescent="0.35">
      <c r="A556" t="s">
        <v>603</v>
      </c>
      <c r="B556" t="s">
        <v>643</v>
      </c>
      <c r="C556" t="s">
        <v>509</v>
      </c>
      <c r="D556">
        <v>2017</v>
      </c>
      <c r="E556">
        <v>8</v>
      </c>
      <c r="F556">
        <v>1</v>
      </c>
      <c r="G556">
        <v>4</v>
      </c>
      <c r="H556">
        <f>Table1[[#This Row],[Games Before Injury]]*Table1[[#This Row],[Minutes per Game]]</f>
        <v>1377.6000000000001</v>
      </c>
      <c r="I556">
        <v>82</v>
      </c>
      <c r="J556">
        <f>Table1[[#This Row],[Minutes]]/Table1[[#This Row],[Games Played]]</f>
        <v>16.8</v>
      </c>
      <c r="K556">
        <v>0</v>
      </c>
      <c r="L556">
        <v>0</v>
      </c>
      <c r="M556" s="1">
        <v>43030</v>
      </c>
      <c r="N556" s="1">
        <v>43259</v>
      </c>
      <c r="O556">
        <v>2</v>
      </c>
      <c r="P556">
        <f>Table1[[#This Row],[Season Year]]-Table1[[#This Row],[Birth Year]]</f>
        <v>22</v>
      </c>
      <c r="Q556" t="s">
        <v>501</v>
      </c>
      <c r="R556" t="s">
        <v>501</v>
      </c>
      <c r="S556">
        <f>DATEDIF(Table1[[#This Row],[Date Occurred]],Table1[[#This Row],[Date Returned]],"d")</f>
        <v>0</v>
      </c>
      <c r="T556">
        <v>14</v>
      </c>
      <c r="U556" s="5">
        <v>235.20000000000002</v>
      </c>
      <c r="V556" s="5">
        <v>42</v>
      </c>
      <c r="W556" s="5">
        <v>86.8</v>
      </c>
      <c r="X556" s="5">
        <v>5.6000000000000005</v>
      </c>
      <c r="Y556" s="5">
        <v>18.2</v>
      </c>
      <c r="Z556" s="5">
        <v>25.2</v>
      </c>
      <c r="AA556" s="5">
        <v>30.800000000000004</v>
      </c>
      <c r="AB556" s="5">
        <v>19.599999999999998</v>
      </c>
      <c r="AC556" s="5">
        <v>19.599999999999998</v>
      </c>
      <c r="AD556" s="5">
        <v>4.2</v>
      </c>
      <c r="AE556" s="5">
        <v>22.400000000000002</v>
      </c>
      <c r="AF556" s="5">
        <v>26.599999999999998</v>
      </c>
      <c r="AG556" s="5">
        <v>43.4</v>
      </c>
      <c r="AH556" s="5">
        <v>8.4</v>
      </c>
      <c r="AI556" s="5">
        <v>2.8000000000000003</v>
      </c>
      <c r="AJ556" s="5">
        <v>113.39999999999999</v>
      </c>
      <c r="AK556">
        <v>1995</v>
      </c>
      <c r="AL556" t="s">
        <v>653</v>
      </c>
      <c r="AM556" s="1">
        <v>34893</v>
      </c>
      <c r="AN556">
        <v>196</v>
      </c>
      <c r="AO556">
        <v>214</v>
      </c>
      <c r="AP556" t="s">
        <v>497</v>
      </c>
    </row>
    <row r="557" spans="1:42" x14ac:dyDescent="0.35">
      <c r="A557" t="s">
        <v>603</v>
      </c>
      <c r="B557" t="s">
        <v>643</v>
      </c>
      <c r="C557" t="s">
        <v>510</v>
      </c>
      <c r="D557">
        <v>2018</v>
      </c>
      <c r="E557">
        <v>9</v>
      </c>
      <c r="F557">
        <v>1</v>
      </c>
      <c r="G557">
        <v>5</v>
      </c>
      <c r="H557">
        <f>Table1[[#This Row],[Games Before Injury]]*Table1[[#This Row],[Minutes per Game]]</f>
        <v>1295.6000000000001</v>
      </c>
      <c r="I557">
        <v>82</v>
      </c>
      <c r="J557">
        <f>Table1[[#This Row],[Minutes]]/Table1[[#This Row],[Games Played]]</f>
        <v>15.8</v>
      </c>
      <c r="K557">
        <v>0</v>
      </c>
      <c r="L557">
        <v>0</v>
      </c>
      <c r="M557" s="1">
        <v>43389</v>
      </c>
      <c r="N557" s="1">
        <v>43629</v>
      </c>
      <c r="O557">
        <v>3</v>
      </c>
      <c r="P557">
        <f>Table1[[#This Row],[Season Year]]-Table1[[#This Row],[Birth Year]]</f>
        <v>23</v>
      </c>
      <c r="Q557" t="s">
        <v>501</v>
      </c>
      <c r="R557" t="s">
        <v>501</v>
      </c>
      <c r="S557">
        <f>DATEDIF(Table1[[#This Row],[Date Occurred]],Table1[[#This Row],[Date Returned]],"d")</f>
        <v>0</v>
      </c>
      <c r="T557">
        <v>42</v>
      </c>
      <c r="U557" s="5">
        <v>663.6</v>
      </c>
      <c r="V557" s="5">
        <v>100.8</v>
      </c>
      <c r="W557" s="5">
        <v>239.4</v>
      </c>
      <c r="X557" s="5">
        <v>16.8</v>
      </c>
      <c r="Y557" s="5">
        <v>63</v>
      </c>
      <c r="Z557" s="5">
        <v>67.2</v>
      </c>
      <c r="AA557" s="5">
        <v>84</v>
      </c>
      <c r="AB557" s="5">
        <v>50.4</v>
      </c>
      <c r="AC557" s="5">
        <v>67.2</v>
      </c>
      <c r="AD557" s="5">
        <v>16.8</v>
      </c>
      <c r="AE557" s="5">
        <v>50.4</v>
      </c>
      <c r="AF557" s="5">
        <v>67.2</v>
      </c>
      <c r="AG557" s="5">
        <v>109.2</v>
      </c>
      <c r="AH557" s="5">
        <v>12.6</v>
      </c>
      <c r="AI557" s="5">
        <v>4.2</v>
      </c>
      <c r="AJ557" s="5">
        <v>289.8</v>
      </c>
      <c r="AK557">
        <v>1995</v>
      </c>
      <c r="AL557" t="s">
        <v>653</v>
      </c>
      <c r="AM557" s="1">
        <v>34893</v>
      </c>
      <c r="AN557">
        <v>196</v>
      </c>
      <c r="AO557">
        <v>214</v>
      </c>
      <c r="AP557" t="s">
        <v>497</v>
      </c>
    </row>
    <row r="558" spans="1:42" x14ac:dyDescent="0.35">
      <c r="A558" t="s">
        <v>603</v>
      </c>
      <c r="B558" t="s">
        <v>643</v>
      </c>
      <c r="C558" t="s">
        <v>511</v>
      </c>
      <c r="D558">
        <v>2019</v>
      </c>
      <c r="E558">
        <v>10</v>
      </c>
      <c r="F558">
        <v>1</v>
      </c>
      <c r="G558">
        <v>6</v>
      </c>
      <c r="H558">
        <f>Table1[[#This Row],[Games Before Injury]]*Table1[[#This Row],[Minutes per Game]]</f>
        <v>1042.5</v>
      </c>
      <c r="I558">
        <v>75</v>
      </c>
      <c r="J558">
        <f>Table1[[#This Row],[Minutes]]/Table1[[#This Row],[Games Played]]</f>
        <v>13.9</v>
      </c>
      <c r="K558">
        <v>0</v>
      </c>
      <c r="L558">
        <v>0</v>
      </c>
      <c r="M558" s="1">
        <v>43760</v>
      </c>
      <c r="N558" s="1">
        <v>44115</v>
      </c>
      <c r="O558">
        <v>1</v>
      </c>
      <c r="P558">
        <f>Table1[[#This Row],[Season Year]]-Table1[[#This Row],[Birth Year]]</f>
        <v>24</v>
      </c>
      <c r="Q558" t="s">
        <v>501</v>
      </c>
      <c r="R558" t="s">
        <v>501</v>
      </c>
      <c r="S558">
        <f>DATEDIF(Table1[[#This Row],[Date Occurred]],Table1[[#This Row],[Date Returned]],"d")</f>
        <v>0</v>
      </c>
      <c r="T558">
        <v>35</v>
      </c>
      <c r="U558" s="5">
        <v>486.5</v>
      </c>
      <c r="V558" s="5">
        <v>56</v>
      </c>
      <c r="W558" s="5">
        <v>119</v>
      </c>
      <c r="X558" s="5">
        <v>14</v>
      </c>
      <c r="Y558" s="5">
        <v>42</v>
      </c>
      <c r="Z558" s="5">
        <v>31.5</v>
      </c>
      <c r="AA558" s="5">
        <v>42</v>
      </c>
      <c r="AB558" s="5">
        <v>31.5</v>
      </c>
      <c r="AC558" s="5">
        <v>38.5</v>
      </c>
      <c r="AD558" s="5">
        <v>10.5</v>
      </c>
      <c r="AE558" s="5">
        <v>56</v>
      </c>
      <c r="AF558" s="5">
        <v>66.5</v>
      </c>
      <c r="AG558" s="5">
        <v>38.5</v>
      </c>
      <c r="AH558" s="5">
        <v>14</v>
      </c>
      <c r="AI558" s="5">
        <v>7</v>
      </c>
      <c r="AJ558" s="5">
        <v>157.5</v>
      </c>
      <c r="AK558">
        <v>1995</v>
      </c>
      <c r="AL558" t="s">
        <v>653</v>
      </c>
      <c r="AM558" s="1">
        <v>34893</v>
      </c>
      <c r="AN558">
        <v>196</v>
      </c>
      <c r="AO558">
        <v>214</v>
      </c>
      <c r="AP558" t="s">
        <v>497</v>
      </c>
    </row>
    <row r="559" spans="1:42" x14ac:dyDescent="0.35">
      <c r="A559" t="s">
        <v>604</v>
      </c>
      <c r="B559" t="s">
        <v>643</v>
      </c>
      <c r="C559" t="s">
        <v>504</v>
      </c>
      <c r="D559">
        <v>2012</v>
      </c>
      <c r="E559">
        <v>3</v>
      </c>
      <c r="F559">
        <v>1</v>
      </c>
      <c r="G559">
        <v>1</v>
      </c>
      <c r="H559">
        <f>Table1[[#This Row],[Games Before Injury]]*Table1[[#This Row],[Minutes per Game]]</f>
        <v>1090.6000000000001</v>
      </c>
      <c r="I559">
        <v>82</v>
      </c>
      <c r="J559">
        <f>Table1[[#This Row],[Minutes]]/Table1[[#This Row],[Games Played]]</f>
        <v>13.3</v>
      </c>
      <c r="K559">
        <v>0</v>
      </c>
      <c r="L559">
        <v>0</v>
      </c>
      <c r="M559" s="1">
        <v>41212</v>
      </c>
      <c r="N559" s="1">
        <v>41445</v>
      </c>
      <c r="O559">
        <v>1</v>
      </c>
      <c r="P559">
        <f>Table1[[#This Row],[Season Year]]-Table1[[#This Row],[Birth Year]]</f>
        <v>22</v>
      </c>
      <c r="Q559" t="s">
        <v>501</v>
      </c>
      <c r="R559" t="s">
        <v>501</v>
      </c>
      <c r="S559">
        <f>DATEDIF(Table1[[#This Row],[Date Occurred]],Table1[[#This Row],[Date Returned]],"d")</f>
        <v>0</v>
      </c>
      <c r="T559">
        <v>52</v>
      </c>
      <c r="U559" s="5">
        <v>691.6</v>
      </c>
      <c r="V559" s="5">
        <f>576/Table1[[#This Row],[Games Played]]</f>
        <v>11.076923076923077</v>
      </c>
      <c r="W559" s="5">
        <v>109.2</v>
      </c>
      <c r="X559" s="5">
        <v>20.8</v>
      </c>
      <c r="Y559" s="5">
        <v>57.2</v>
      </c>
      <c r="Z559" s="5">
        <v>10.4</v>
      </c>
      <c r="AA559" s="5">
        <v>10.4</v>
      </c>
      <c r="AB559" s="5">
        <v>20.8</v>
      </c>
      <c r="AC559" s="5">
        <v>88.399999999999991</v>
      </c>
      <c r="AD559" s="5">
        <v>10.4</v>
      </c>
      <c r="AE559" s="5">
        <v>67.600000000000009</v>
      </c>
      <c r="AF559" s="5">
        <v>78</v>
      </c>
      <c r="AG559" s="5">
        <v>41.6</v>
      </c>
      <c r="AH559" s="5">
        <v>15.6</v>
      </c>
      <c r="AI559" s="5">
        <v>10.4</v>
      </c>
      <c r="AJ559" s="5">
        <v>119.6</v>
      </c>
      <c r="AK559">
        <v>1990</v>
      </c>
      <c r="AL559" t="s">
        <v>647</v>
      </c>
      <c r="AM559" s="1">
        <v>32953</v>
      </c>
      <c r="AN559">
        <v>198</v>
      </c>
      <c r="AO559">
        <v>225</v>
      </c>
      <c r="AP559" t="s">
        <v>500</v>
      </c>
    </row>
    <row r="560" spans="1:42" x14ac:dyDescent="0.35">
      <c r="A560" t="s">
        <v>604</v>
      </c>
      <c r="B560" t="s">
        <v>643</v>
      </c>
      <c r="C560" t="s">
        <v>509</v>
      </c>
      <c r="D560">
        <v>2017</v>
      </c>
      <c r="E560">
        <v>8</v>
      </c>
      <c r="F560">
        <v>1</v>
      </c>
      <c r="G560">
        <v>3</v>
      </c>
      <c r="H560">
        <f>Table1[[#This Row],[Games Before Injury]]*Table1[[#This Row],[Minutes per Game]]</f>
        <v>1943.3999999999999</v>
      </c>
      <c r="I560">
        <v>82</v>
      </c>
      <c r="J560">
        <f>Table1[[#This Row],[Minutes]]/Table1[[#This Row],[Games Played]]</f>
        <v>23.7</v>
      </c>
      <c r="K560">
        <v>0</v>
      </c>
      <c r="L560">
        <v>0</v>
      </c>
      <c r="M560" s="1">
        <v>43030</v>
      </c>
      <c r="N560" s="1">
        <v>43259</v>
      </c>
      <c r="O560">
        <v>2</v>
      </c>
      <c r="P560">
        <f>Table1[[#This Row],[Season Year]]-Table1[[#This Row],[Birth Year]]</f>
        <v>27</v>
      </c>
      <c r="Q560" t="s">
        <v>501</v>
      </c>
      <c r="R560" t="s">
        <v>501</v>
      </c>
      <c r="S560">
        <f>DATEDIF(Table1[[#This Row],[Date Occurred]],Table1[[#This Row],[Date Returned]],"d")</f>
        <v>0</v>
      </c>
      <c r="T560">
        <v>82</v>
      </c>
      <c r="U560" s="5">
        <v>1943.3999999999999</v>
      </c>
      <c r="V560" s="5">
        <v>213.20000000000002</v>
      </c>
      <c r="W560" s="5">
        <v>483.8</v>
      </c>
      <c r="X560" s="5">
        <v>147.6</v>
      </c>
      <c r="Y560" s="5">
        <v>360.8</v>
      </c>
      <c r="Z560" s="5">
        <v>57.4</v>
      </c>
      <c r="AA560" s="5">
        <v>65.600000000000009</v>
      </c>
      <c r="AB560" s="5">
        <v>57.4</v>
      </c>
      <c r="AC560" s="5">
        <v>164</v>
      </c>
      <c r="AD560" s="5">
        <v>16.400000000000002</v>
      </c>
      <c r="AE560" s="5">
        <v>147.6</v>
      </c>
      <c r="AF560" s="5">
        <v>164</v>
      </c>
      <c r="AG560" s="5">
        <v>114.8</v>
      </c>
      <c r="AH560" s="5">
        <v>24.599999999999998</v>
      </c>
      <c r="AI560" s="5">
        <v>16.400000000000002</v>
      </c>
      <c r="AJ560" s="5">
        <v>639.6</v>
      </c>
      <c r="AK560">
        <v>1990</v>
      </c>
      <c r="AL560" t="s">
        <v>647</v>
      </c>
      <c r="AM560" s="1">
        <v>32953</v>
      </c>
      <c r="AN560">
        <v>198</v>
      </c>
      <c r="AO560">
        <v>225</v>
      </c>
      <c r="AP560" t="s">
        <v>500</v>
      </c>
    </row>
    <row r="561" spans="1:42" x14ac:dyDescent="0.35">
      <c r="A561" t="s">
        <v>604</v>
      </c>
      <c r="B561" t="s">
        <v>643</v>
      </c>
      <c r="C561" t="s">
        <v>505</v>
      </c>
      <c r="D561">
        <v>2013</v>
      </c>
      <c r="E561">
        <v>4</v>
      </c>
      <c r="F561">
        <v>1</v>
      </c>
      <c r="G561">
        <v>2</v>
      </c>
      <c r="H561">
        <f>Table1[[#This Row],[Games Before Injury]]*Table1[[#This Row],[Minutes per Game]]</f>
        <v>1320.2</v>
      </c>
      <c r="I561">
        <v>82</v>
      </c>
      <c r="J561">
        <f>Table1[[#This Row],[Minutes]]/Table1[[#This Row],[Games Played]]</f>
        <v>16.100000000000001</v>
      </c>
      <c r="K561">
        <v>0</v>
      </c>
      <c r="L561">
        <v>0</v>
      </c>
      <c r="M561" s="1">
        <v>41576</v>
      </c>
      <c r="N561" s="1">
        <v>41805</v>
      </c>
      <c r="O561">
        <v>1</v>
      </c>
      <c r="P561">
        <f>Table1[[#This Row],[Season Year]]-Table1[[#This Row],[Birth Year]]</f>
        <v>23</v>
      </c>
      <c r="Q561" t="s">
        <v>501</v>
      </c>
      <c r="R561" t="s">
        <v>501</v>
      </c>
      <c r="S561">
        <f>DATEDIF(Table1[[#This Row],[Date Occurred]],Table1[[#This Row],[Date Returned]],"d")</f>
        <v>0</v>
      </c>
      <c r="T561">
        <v>45</v>
      </c>
      <c r="U561" s="5">
        <v>724.50000000000011</v>
      </c>
      <c r="V561" s="5">
        <v>72</v>
      </c>
      <c r="W561" s="5">
        <v>166.5</v>
      </c>
      <c r="X561" s="5">
        <v>27</v>
      </c>
      <c r="Y561" s="5">
        <v>76.5</v>
      </c>
      <c r="Z561" s="5">
        <v>27</v>
      </c>
      <c r="AA561" s="5">
        <v>36</v>
      </c>
      <c r="AB561" s="5">
        <v>22.5</v>
      </c>
      <c r="AC561" s="5">
        <v>90</v>
      </c>
      <c r="AD561" s="5">
        <v>9</v>
      </c>
      <c r="AE561" s="5">
        <v>45</v>
      </c>
      <c r="AF561" s="5">
        <v>54</v>
      </c>
      <c r="AG561" s="5">
        <v>45</v>
      </c>
      <c r="AH561" s="5">
        <v>22.5</v>
      </c>
      <c r="AI561" s="5">
        <v>9</v>
      </c>
      <c r="AJ561" s="5">
        <v>198.00000000000003</v>
      </c>
      <c r="AK561">
        <v>1990</v>
      </c>
      <c r="AL561" t="s">
        <v>647</v>
      </c>
      <c r="AM561" s="1">
        <v>32953</v>
      </c>
      <c r="AN561">
        <v>198</v>
      </c>
      <c r="AO561">
        <v>225</v>
      </c>
      <c r="AP561" t="s">
        <v>500</v>
      </c>
    </row>
    <row r="562" spans="1:42" x14ac:dyDescent="0.35">
      <c r="A562" t="s">
        <v>604</v>
      </c>
      <c r="B562" t="s">
        <v>643</v>
      </c>
      <c r="C562" t="s">
        <v>510</v>
      </c>
      <c r="D562">
        <v>2018</v>
      </c>
      <c r="E562">
        <v>9</v>
      </c>
      <c r="F562">
        <v>1</v>
      </c>
      <c r="G562">
        <v>4</v>
      </c>
      <c r="H562">
        <f>Table1[[#This Row],[Games Before Injury]]*Table1[[#This Row],[Minutes per Game]]</f>
        <v>2091</v>
      </c>
      <c r="I562">
        <v>82</v>
      </c>
      <c r="J562">
        <f>Table1[[#This Row],[Minutes]]/Table1[[#This Row],[Games Played]]</f>
        <v>25.5</v>
      </c>
      <c r="K562">
        <v>0</v>
      </c>
      <c r="L562">
        <v>0</v>
      </c>
      <c r="M562" s="1">
        <v>43389</v>
      </c>
      <c r="N562" s="1">
        <v>43629</v>
      </c>
      <c r="O562">
        <v>2</v>
      </c>
      <c r="P562">
        <f>Table1[[#This Row],[Season Year]]-Table1[[#This Row],[Birth Year]]</f>
        <v>28</v>
      </c>
      <c r="Q562" t="s">
        <v>501</v>
      </c>
      <c r="R562" t="s">
        <v>501</v>
      </c>
      <c r="S562">
        <f>DATEDIF(Table1[[#This Row],[Date Occurred]],Table1[[#This Row],[Date Returned]],"d")</f>
        <v>0</v>
      </c>
      <c r="T562">
        <v>69</v>
      </c>
      <c r="U562" s="5">
        <v>1759.5</v>
      </c>
      <c r="V562" s="5">
        <v>186.3</v>
      </c>
      <c r="W562" s="5">
        <v>483</v>
      </c>
      <c r="X562" s="5">
        <v>131.1</v>
      </c>
      <c r="Y562" s="5">
        <v>365.7</v>
      </c>
      <c r="Z562" s="5">
        <v>55.2</v>
      </c>
      <c r="AA562" s="5">
        <v>69</v>
      </c>
      <c r="AB562" s="5">
        <v>62.1</v>
      </c>
      <c r="AC562" s="5">
        <v>165.6</v>
      </c>
      <c r="AD562" s="5">
        <v>13.8</v>
      </c>
      <c r="AE562" s="5">
        <v>117.3</v>
      </c>
      <c r="AF562" s="5">
        <v>131.1</v>
      </c>
      <c r="AG562" s="5">
        <v>144.9</v>
      </c>
      <c r="AH562" s="5">
        <v>41.4</v>
      </c>
      <c r="AI562" s="5">
        <v>20.7</v>
      </c>
      <c r="AJ562" s="5">
        <v>552</v>
      </c>
      <c r="AK562">
        <v>1990</v>
      </c>
      <c r="AL562" t="s">
        <v>647</v>
      </c>
      <c r="AM562" s="1">
        <v>32953</v>
      </c>
      <c r="AN562">
        <v>198</v>
      </c>
      <c r="AO562">
        <v>225</v>
      </c>
      <c r="AP562" t="s">
        <v>500</v>
      </c>
    </row>
    <row r="563" spans="1:42" x14ac:dyDescent="0.35">
      <c r="A563" t="s">
        <v>517</v>
      </c>
      <c r="B563" t="s">
        <v>643</v>
      </c>
      <c r="C563" t="s">
        <v>504</v>
      </c>
      <c r="D563">
        <v>2012</v>
      </c>
      <c r="E563">
        <v>3</v>
      </c>
      <c r="F563">
        <v>1</v>
      </c>
      <c r="G563">
        <v>4</v>
      </c>
      <c r="H563">
        <f>Table1[[#This Row],[Games Before Injury]]*Table1[[#This Row],[Minutes per Game]]</f>
        <v>1344.8</v>
      </c>
      <c r="I563">
        <v>82</v>
      </c>
      <c r="J563">
        <f>Table1[[#This Row],[Minutes]]/Table1[[#This Row],[Games Played]]</f>
        <v>16.399999999999999</v>
      </c>
      <c r="K563">
        <v>0</v>
      </c>
      <c r="L563">
        <v>0</v>
      </c>
      <c r="M563" s="1">
        <v>41212</v>
      </c>
      <c r="N563" s="1">
        <v>41445</v>
      </c>
      <c r="O563">
        <v>3</v>
      </c>
      <c r="P563">
        <f>Table1[[#This Row],[Season Year]]-Table1[[#This Row],[Birth Year]]</f>
        <v>24</v>
      </c>
      <c r="Q563" t="s">
        <v>501</v>
      </c>
      <c r="R563" t="s">
        <v>501</v>
      </c>
      <c r="S563">
        <f>DATEDIF(Table1[[#This Row],[Date Occurred]],Table1[[#This Row],[Date Returned]],"d")</f>
        <v>0</v>
      </c>
      <c r="T563">
        <v>59</v>
      </c>
      <c r="U563" s="5">
        <v>967.59999999999991</v>
      </c>
      <c r="V563" s="5">
        <f>576/Table1[[#This Row],[Games Played]]</f>
        <v>9.7627118644067803</v>
      </c>
      <c r="W563" s="5">
        <v>359.9</v>
      </c>
      <c r="X563" s="5">
        <v>5.9</v>
      </c>
      <c r="Y563" s="5">
        <v>17.7</v>
      </c>
      <c r="Z563" s="5">
        <v>35.4</v>
      </c>
      <c r="AA563" s="5">
        <v>47.2</v>
      </c>
      <c r="AB563" s="5">
        <v>41.3</v>
      </c>
      <c r="AC563" s="5">
        <v>123.9</v>
      </c>
      <c r="AD563" s="5">
        <v>70.8</v>
      </c>
      <c r="AE563" s="5">
        <v>100.3</v>
      </c>
      <c r="AF563" s="5">
        <v>171.1</v>
      </c>
      <c r="AG563" s="5">
        <v>35.4</v>
      </c>
      <c r="AH563" s="5">
        <v>23.6</v>
      </c>
      <c r="AI563" s="5">
        <v>35.4</v>
      </c>
      <c r="AJ563" s="5">
        <v>359.9</v>
      </c>
      <c r="AK563">
        <v>1988</v>
      </c>
      <c r="AL563" t="s">
        <v>486</v>
      </c>
      <c r="AM563" s="1">
        <v>32227</v>
      </c>
      <c r="AN563">
        <v>206</v>
      </c>
      <c r="AO563">
        <v>235</v>
      </c>
      <c r="AP563" t="s">
        <v>498</v>
      </c>
    </row>
    <row r="564" spans="1:42" x14ac:dyDescent="0.35">
      <c r="A564" t="s">
        <v>517</v>
      </c>
      <c r="B564" t="s">
        <v>643</v>
      </c>
      <c r="C564" t="s">
        <v>506</v>
      </c>
      <c r="D564">
        <v>2014</v>
      </c>
      <c r="E564">
        <v>5</v>
      </c>
      <c r="F564">
        <v>1</v>
      </c>
      <c r="G564">
        <v>6</v>
      </c>
      <c r="H564">
        <f>Table1[[#This Row],[Games Before Injury]]*Table1[[#This Row],[Minutes per Game]]</f>
        <v>1394</v>
      </c>
      <c r="I564">
        <v>82</v>
      </c>
      <c r="J564">
        <f>Table1[[#This Row],[Minutes]]/Table1[[#This Row],[Games Played]]</f>
        <v>17</v>
      </c>
      <c r="K564">
        <v>0</v>
      </c>
      <c r="L564">
        <v>0</v>
      </c>
      <c r="M564" s="1">
        <v>41940</v>
      </c>
      <c r="N564" s="1">
        <v>42171</v>
      </c>
      <c r="O564">
        <v>1</v>
      </c>
      <c r="P564">
        <f>Table1[[#This Row],[Season Year]]-Table1[[#This Row],[Birth Year]]</f>
        <v>26</v>
      </c>
      <c r="Q564" t="s">
        <v>501</v>
      </c>
      <c r="R564" t="s">
        <v>501</v>
      </c>
      <c r="S564">
        <f>DATEDIF(Table1[[#This Row],[Date Occurred]],Table1[[#This Row],[Date Returned]],"d")</f>
        <v>0</v>
      </c>
      <c r="T564">
        <v>58</v>
      </c>
      <c r="U564" s="5">
        <v>986</v>
      </c>
      <c r="V564" s="5">
        <v>156.60000000000002</v>
      </c>
      <c r="W564" s="5">
        <v>382.79999999999995</v>
      </c>
      <c r="X564" s="5">
        <v>23.200000000000003</v>
      </c>
      <c r="Y564" s="5">
        <v>110.19999999999999</v>
      </c>
      <c r="Z564" s="5">
        <v>46.400000000000006</v>
      </c>
      <c r="AA564" s="5">
        <v>58</v>
      </c>
      <c r="AB564" s="5">
        <v>46.400000000000006</v>
      </c>
      <c r="AC564" s="5">
        <v>145</v>
      </c>
      <c r="AD564" s="5">
        <v>52.2</v>
      </c>
      <c r="AE564" s="5">
        <v>116</v>
      </c>
      <c r="AF564" s="5">
        <v>168.2</v>
      </c>
      <c r="AG564" s="5">
        <v>58</v>
      </c>
      <c r="AH564" s="5">
        <v>46.400000000000006</v>
      </c>
      <c r="AI564" s="5">
        <v>23.200000000000003</v>
      </c>
      <c r="AJ564" s="5">
        <v>382.79999999999995</v>
      </c>
      <c r="AK564">
        <v>1988</v>
      </c>
      <c r="AL564" t="s">
        <v>486</v>
      </c>
      <c r="AM564" s="1">
        <v>32227</v>
      </c>
      <c r="AN564">
        <v>206</v>
      </c>
      <c r="AO564">
        <v>235</v>
      </c>
      <c r="AP564" t="s">
        <v>498</v>
      </c>
    </row>
    <row r="565" spans="1:42" x14ac:dyDescent="0.35">
      <c r="A565" t="s">
        <v>517</v>
      </c>
      <c r="B565" t="s">
        <v>643</v>
      </c>
      <c r="C565" t="s">
        <v>507</v>
      </c>
      <c r="D565">
        <v>2015</v>
      </c>
      <c r="E565">
        <v>6</v>
      </c>
      <c r="F565">
        <v>1</v>
      </c>
      <c r="G565">
        <v>7</v>
      </c>
      <c r="H565">
        <f>Table1[[#This Row],[Games Before Injury]]*Table1[[#This Row],[Minutes per Game]]</f>
        <v>1779.3999999999999</v>
      </c>
      <c r="I565">
        <v>82</v>
      </c>
      <c r="J565">
        <f>Table1[[#This Row],[Minutes]]/Table1[[#This Row],[Games Played]]</f>
        <v>21.7</v>
      </c>
      <c r="K565">
        <v>0</v>
      </c>
      <c r="L565">
        <v>0</v>
      </c>
      <c r="M565" s="1">
        <v>42304</v>
      </c>
      <c r="N565" s="1">
        <v>42540</v>
      </c>
      <c r="O565">
        <v>1</v>
      </c>
      <c r="P565">
        <f>Table1[[#This Row],[Season Year]]-Table1[[#This Row],[Birth Year]]</f>
        <v>27</v>
      </c>
      <c r="Q565" t="s">
        <v>501</v>
      </c>
      <c r="R565" t="s">
        <v>501</v>
      </c>
      <c r="S565">
        <f>DATEDIF(Table1[[#This Row],[Date Occurred]],Table1[[#This Row],[Date Returned]],"d")</f>
        <v>0</v>
      </c>
      <c r="T565">
        <v>70</v>
      </c>
      <c r="U565" s="5">
        <v>1519</v>
      </c>
      <c r="V565" s="5">
        <v>224</v>
      </c>
      <c r="W565" s="5">
        <v>490</v>
      </c>
      <c r="X565" s="5">
        <v>42</v>
      </c>
      <c r="Y565" s="5">
        <v>119</v>
      </c>
      <c r="Z565" s="5">
        <v>42</v>
      </c>
      <c r="AA565" s="5">
        <v>56</v>
      </c>
      <c r="AB565" s="5">
        <v>63</v>
      </c>
      <c r="AC565" s="5">
        <v>182</v>
      </c>
      <c r="AD565" s="5">
        <v>84</v>
      </c>
      <c r="AE565" s="5">
        <v>210</v>
      </c>
      <c r="AF565" s="5">
        <v>294</v>
      </c>
      <c r="AG565" s="5">
        <v>98</v>
      </c>
      <c r="AH565" s="5">
        <v>56</v>
      </c>
      <c r="AI565" s="5">
        <v>49</v>
      </c>
      <c r="AJ565" s="5">
        <v>525</v>
      </c>
      <c r="AK565">
        <v>1988</v>
      </c>
      <c r="AL565" t="s">
        <v>486</v>
      </c>
      <c r="AM565" s="1">
        <v>32227</v>
      </c>
      <c r="AN565">
        <v>206</v>
      </c>
      <c r="AO565">
        <v>235</v>
      </c>
      <c r="AP565" t="s">
        <v>498</v>
      </c>
    </row>
    <row r="566" spans="1:42" x14ac:dyDescent="0.35">
      <c r="A566" t="s">
        <v>517</v>
      </c>
      <c r="B566" t="s">
        <v>643</v>
      </c>
      <c r="C566" t="s">
        <v>508</v>
      </c>
      <c r="D566">
        <v>2016</v>
      </c>
      <c r="E566">
        <v>7</v>
      </c>
      <c r="F566">
        <v>1</v>
      </c>
      <c r="G566">
        <v>8</v>
      </c>
      <c r="H566">
        <f>Table1[[#This Row],[Games Before Injury]]*Table1[[#This Row],[Minutes per Game]]</f>
        <v>1279.2</v>
      </c>
      <c r="I566">
        <v>82</v>
      </c>
      <c r="J566">
        <f>Table1[[#This Row],[Minutes]]/Table1[[#This Row],[Games Played]]</f>
        <v>15.600000000000001</v>
      </c>
      <c r="K566">
        <v>0</v>
      </c>
      <c r="L566">
        <v>0</v>
      </c>
      <c r="M566" s="1">
        <v>42668</v>
      </c>
      <c r="N566" s="1">
        <v>42898</v>
      </c>
      <c r="O566">
        <v>2</v>
      </c>
      <c r="P566">
        <f>Table1[[#This Row],[Season Year]]-Table1[[#This Row],[Birth Year]]</f>
        <v>28</v>
      </c>
      <c r="Q566" t="s">
        <v>501</v>
      </c>
      <c r="R566" t="s">
        <v>501</v>
      </c>
      <c r="S566">
        <f>DATEDIF(Table1[[#This Row],[Date Occurred]],Table1[[#This Row],[Date Returned]],"d")</f>
        <v>0</v>
      </c>
      <c r="T566">
        <v>41</v>
      </c>
      <c r="U566" s="5">
        <v>639.6</v>
      </c>
      <c r="V566" s="5">
        <v>94.3</v>
      </c>
      <c r="W566" s="5">
        <v>213.20000000000002</v>
      </c>
      <c r="X566" s="5">
        <v>53.300000000000004</v>
      </c>
      <c r="Y566" s="5">
        <v>118.89999999999999</v>
      </c>
      <c r="Z566" s="5">
        <v>20.5</v>
      </c>
      <c r="AA566" s="5">
        <v>20.5</v>
      </c>
      <c r="AB566" s="5">
        <v>36.9</v>
      </c>
      <c r="AC566" s="5">
        <v>77.899999999999991</v>
      </c>
      <c r="AD566" s="5">
        <v>24.599999999999998</v>
      </c>
      <c r="AE566" s="5">
        <v>86.100000000000009</v>
      </c>
      <c r="AF566" s="5">
        <v>110.7</v>
      </c>
      <c r="AG566" s="5">
        <v>41</v>
      </c>
      <c r="AH566" s="5">
        <v>20.5</v>
      </c>
      <c r="AI566" s="5">
        <v>20.5</v>
      </c>
      <c r="AJ566" s="5">
        <v>262.40000000000003</v>
      </c>
      <c r="AK566">
        <v>1988</v>
      </c>
      <c r="AL566" t="s">
        <v>486</v>
      </c>
      <c r="AM566" s="1">
        <v>32227</v>
      </c>
      <c r="AN566">
        <v>206</v>
      </c>
      <c r="AO566">
        <v>235</v>
      </c>
      <c r="AP566" t="s">
        <v>498</v>
      </c>
    </row>
    <row r="567" spans="1:42" x14ac:dyDescent="0.35">
      <c r="A567" t="s">
        <v>517</v>
      </c>
      <c r="B567" t="s">
        <v>643</v>
      </c>
      <c r="C567" t="s">
        <v>509</v>
      </c>
      <c r="D567">
        <v>2017</v>
      </c>
      <c r="E567">
        <v>8</v>
      </c>
      <c r="F567">
        <v>1</v>
      </c>
      <c r="G567">
        <v>9</v>
      </c>
      <c r="H567">
        <f>Table1[[#This Row],[Games Before Injury]]*Table1[[#This Row],[Minutes per Game]]</f>
        <v>606.79999999999995</v>
      </c>
      <c r="I567">
        <v>82</v>
      </c>
      <c r="J567">
        <f>Table1[[#This Row],[Minutes]]/Table1[[#This Row],[Games Played]]</f>
        <v>7.3999999999999995</v>
      </c>
      <c r="K567">
        <v>0</v>
      </c>
      <c r="L567">
        <v>0</v>
      </c>
      <c r="M567" s="1">
        <v>43030</v>
      </c>
      <c r="N567" s="1">
        <v>43259</v>
      </c>
      <c r="O567">
        <v>1</v>
      </c>
      <c r="P567">
        <f>Table1[[#This Row],[Season Year]]-Table1[[#This Row],[Birth Year]]</f>
        <v>29</v>
      </c>
      <c r="Q567" t="s">
        <v>501</v>
      </c>
      <c r="R567" t="s">
        <v>501</v>
      </c>
      <c r="S567">
        <f>DATEDIF(Table1[[#This Row],[Date Occurred]],Table1[[#This Row],[Date Returned]],"d")</f>
        <v>0</v>
      </c>
      <c r="T567">
        <v>19</v>
      </c>
      <c r="U567" s="5">
        <v>140.6</v>
      </c>
      <c r="V567" s="5">
        <v>22.8</v>
      </c>
      <c r="W567" s="5">
        <v>47.5</v>
      </c>
      <c r="X567" s="5">
        <v>7.6000000000000005</v>
      </c>
      <c r="Y567" s="5">
        <v>22.8</v>
      </c>
      <c r="Z567" s="5">
        <v>1.9000000000000001</v>
      </c>
      <c r="AA567" s="5">
        <v>3.8000000000000003</v>
      </c>
      <c r="AB567" s="5">
        <v>15.200000000000001</v>
      </c>
      <c r="AC567" s="5">
        <v>22.8</v>
      </c>
      <c r="AD567" s="5">
        <v>3.8000000000000003</v>
      </c>
      <c r="AE567" s="5">
        <v>11.4</v>
      </c>
      <c r="AF567" s="5">
        <v>15.200000000000001</v>
      </c>
      <c r="AG567" s="5">
        <v>9.5</v>
      </c>
      <c r="AH567" s="5">
        <v>7.6000000000000005</v>
      </c>
      <c r="AI567" s="5">
        <v>3.8000000000000003</v>
      </c>
      <c r="AJ567" s="5">
        <v>53.199999999999996</v>
      </c>
      <c r="AK567">
        <v>1988</v>
      </c>
      <c r="AL567" t="s">
        <v>486</v>
      </c>
      <c r="AM567" s="1">
        <v>32227</v>
      </c>
      <c r="AN567">
        <v>206</v>
      </c>
      <c r="AO567">
        <v>235</v>
      </c>
      <c r="AP567" t="s">
        <v>498</v>
      </c>
    </row>
    <row r="568" spans="1:42" x14ac:dyDescent="0.35">
      <c r="A568" t="s">
        <v>517</v>
      </c>
      <c r="B568" t="s">
        <v>643</v>
      </c>
      <c r="C568" t="s">
        <v>505</v>
      </c>
      <c r="D568">
        <v>2013</v>
      </c>
      <c r="E568">
        <v>4</v>
      </c>
      <c r="F568">
        <v>1</v>
      </c>
      <c r="G568">
        <v>5</v>
      </c>
      <c r="H568">
        <f>Table1[[#This Row],[Games Before Injury]]*Table1[[#This Row],[Minutes per Game]]</f>
        <v>1402.2</v>
      </c>
      <c r="I568">
        <v>82</v>
      </c>
      <c r="J568">
        <f>Table1[[#This Row],[Minutes]]/Table1[[#This Row],[Games Played]]</f>
        <v>17.100000000000001</v>
      </c>
      <c r="K568">
        <v>0</v>
      </c>
      <c r="L568">
        <v>0</v>
      </c>
      <c r="M568" s="1">
        <v>41576</v>
      </c>
      <c r="N568" s="1">
        <v>41805</v>
      </c>
      <c r="O568">
        <v>2</v>
      </c>
      <c r="P568">
        <f>Table1[[#This Row],[Season Year]]-Table1[[#This Row],[Birth Year]]</f>
        <v>25</v>
      </c>
      <c r="Q568" t="s">
        <v>501</v>
      </c>
      <c r="R568" t="s">
        <v>501</v>
      </c>
      <c r="S568">
        <f>DATEDIF(Table1[[#This Row],[Date Occurred]],Table1[[#This Row],[Date Returned]],"d")</f>
        <v>0</v>
      </c>
      <c r="T568">
        <v>68</v>
      </c>
      <c r="U568" s="5">
        <v>1162.8000000000002</v>
      </c>
      <c r="V568" s="5">
        <v>163.19999999999999</v>
      </c>
      <c r="W568" s="5">
        <v>408</v>
      </c>
      <c r="X568" s="5">
        <v>27.200000000000003</v>
      </c>
      <c r="Y568" s="5">
        <v>61.2</v>
      </c>
      <c r="Z568" s="5">
        <v>54.400000000000006</v>
      </c>
      <c r="AA568" s="5">
        <v>61.2</v>
      </c>
      <c r="AB568" s="5">
        <v>61.2</v>
      </c>
      <c r="AC568" s="5">
        <v>183.60000000000002</v>
      </c>
      <c r="AD568" s="5">
        <v>54.400000000000006</v>
      </c>
      <c r="AE568" s="5">
        <v>156.39999999999998</v>
      </c>
      <c r="AF568" s="5">
        <v>210.8</v>
      </c>
      <c r="AG568" s="5">
        <v>61.2</v>
      </c>
      <c r="AH568" s="5">
        <v>40.799999999999997</v>
      </c>
      <c r="AI568" s="5">
        <v>47.599999999999994</v>
      </c>
      <c r="AJ568" s="5">
        <v>401.20000000000005</v>
      </c>
      <c r="AK568">
        <v>1988</v>
      </c>
      <c r="AL568" t="s">
        <v>486</v>
      </c>
      <c r="AM568" s="1">
        <v>32227</v>
      </c>
      <c r="AN568">
        <v>206</v>
      </c>
      <c r="AO568">
        <v>235</v>
      </c>
      <c r="AP568" t="s">
        <v>498</v>
      </c>
    </row>
    <row r="569" spans="1:42" x14ac:dyDescent="0.35">
      <c r="A569" t="s">
        <v>383</v>
      </c>
      <c r="B569" t="s">
        <v>384</v>
      </c>
      <c r="C569" s="1" t="s">
        <v>504</v>
      </c>
      <c r="D569">
        <v>0</v>
      </c>
      <c r="E569">
        <v>3</v>
      </c>
      <c r="F569">
        <v>0</v>
      </c>
      <c r="G569">
        <v>4</v>
      </c>
      <c r="H569">
        <f>Table1[[#This Row],[Games Before Injury]]*Table1[[#This Row],[Minutes per Game]]</f>
        <v>439.2037037037037</v>
      </c>
      <c r="I569">
        <v>15</v>
      </c>
      <c r="J569">
        <f>Table1[[#This Row],[Minutes]]/Table1[[#This Row],[Games Played]]</f>
        <v>29.280246913580246</v>
      </c>
      <c r="K569" s="1">
        <v>41241</v>
      </c>
      <c r="L569" s="1">
        <v>41244</v>
      </c>
      <c r="M569" s="1">
        <v>41212</v>
      </c>
      <c r="N569" s="1">
        <v>41445</v>
      </c>
      <c r="O569">
        <v>1</v>
      </c>
      <c r="P569">
        <f>DATEDIF(Table1[[#This Row],[Birth Date]],Table1[[#This Row],[Date Returned]],"y")</f>
        <v>25</v>
      </c>
      <c r="Q569" t="s">
        <v>501</v>
      </c>
      <c r="R569" t="s">
        <v>16</v>
      </c>
      <c r="S569">
        <f>DATEDIF(Table1[[#This Row],[Date Occurred]],Table1[[#This Row],[Date Returned]],"d")</f>
        <v>3</v>
      </c>
      <c r="T569">
        <v>81</v>
      </c>
      <c r="U569" s="5">
        <v>2371.6999999999998</v>
      </c>
      <c r="V569" s="5">
        <f>576/Table1[[#This Row],[Games Played]]</f>
        <v>7.1111111111111107</v>
      </c>
      <c r="W569" s="5">
        <v>724</v>
      </c>
      <c r="X569" s="5">
        <v>48</v>
      </c>
      <c r="Y569" s="5">
        <v>136</v>
      </c>
      <c r="Z569" s="5">
        <v>242</v>
      </c>
      <c r="AA569" s="5">
        <v>275</v>
      </c>
      <c r="AB569" s="5">
        <v>173</v>
      </c>
      <c r="AC569" s="5">
        <v>139</v>
      </c>
      <c r="AD569" s="5">
        <v>31</v>
      </c>
      <c r="AE569" s="5">
        <v>188</v>
      </c>
      <c r="AF569" s="5">
        <v>219</v>
      </c>
      <c r="AG569" s="5">
        <v>415</v>
      </c>
      <c r="AH569" s="5">
        <v>100</v>
      </c>
      <c r="AI569" s="5">
        <v>8</v>
      </c>
      <c r="AJ569" s="5">
        <v>972</v>
      </c>
      <c r="AK569">
        <v>1987</v>
      </c>
      <c r="AL569" t="s">
        <v>483</v>
      </c>
      <c r="AM569" s="1">
        <v>32012</v>
      </c>
      <c r="AN569">
        <v>183</v>
      </c>
      <c r="AO569">
        <v>175</v>
      </c>
      <c r="AP569" t="s">
        <v>497</v>
      </c>
    </row>
    <row r="570" spans="1:42" x14ac:dyDescent="0.35">
      <c r="A570" t="s">
        <v>383</v>
      </c>
      <c r="B570" t="s">
        <v>178</v>
      </c>
      <c r="C570" s="1" t="s">
        <v>506</v>
      </c>
      <c r="D570">
        <v>0</v>
      </c>
      <c r="E570">
        <v>5</v>
      </c>
      <c r="F570">
        <v>0</v>
      </c>
      <c r="G570">
        <v>6</v>
      </c>
      <c r="H570">
        <f>Table1[[#This Row],[Games Before Injury]]*Table1[[#This Row],[Minutes per Game]]</f>
        <v>853.58625000000006</v>
      </c>
      <c r="I570">
        <v>33</v>
      </c>
      <c r="J570">
        <f>Table1[[#This Row],[Minutes]]/Table1[[#This Row],[Games Played]]</f>
        <v>25.866250000000001</v>
      </c>
      <c r="K570" s="1">
        <v>42042</v>
      </c>
      <c r="L570" s="1">
        <v>42171</v>
      </c>
      <c r="M570" s="1">
        <v>41940</v>
      </c>
      <c r="N570" s="1">
        <v>42171</v>
      </c>
      <c r="O570">
        <v>2</v>
      </c>
      <c r="P570">
        <f>DATEDIF(Table1[[#This Row],[Birth Date]],Table1[[#This Row],[Date Returned]],"y")</f>
        <v>27</v>
      </c>
      <c r="Q570" t="s">
        <v>11</v>
      </c>
      <c r="R570" t="s">
        <v>19</v>
      </c>
      <c r="S570">
        <f>DATEDIF(Table1[[#This Row],[Date Occurred]],Table1[[#This Row],[Date Returned]],"d")</f>
        <v>129</v>
      </c>
      <c r="T570">
        <v>80</v>
      </c>
      <c r="U570" s="5">
        <v>2069.3000000000002</v>
      </c>
      <c r="V570" s="5">
        <v>324</v>
      </c>
      <c r="W570" s="5">
        <v>694</v>
      </c>
      <c r="X570" s="5">
        <v>71</v>
      </c>
      <c r="Y570" s="5">
        <v>189</v>
      </c>
      <c r="Z570" s="5">
        <v>192</v>
      </c>
      <c r="AA570" s="5">
        <v>224</v>
      </c>
      <c r="AB570" s="5">
        <v>132</v>
      </c>
      <c r="AC570" s="5">
        <v>150</v>
      </c>
      <c r="AD570" s="5">
        <v>47</v>
      </c>
      <c r="AE570" s="5">
        <v>141</v>
      </c>
      <c r="AF570" s="5">
        <v>188</v>
      </c>
      <c r="AG570" s="5">
        <v>297</v>
      </c>
      <c r="AH570" s="5">
        <v>93</v>
      </c>
      <c r="AI570" s="5">
        <v>15</v>
      </c>
      <c r="AJ570" s="5">
        <v>911</v>
      </c>
      <c r="AK570">
        <v>1987</v>
      </c>
      <c r="AL570" t="s">
        <v>483</v>
      </c>
      <c r="AM570" s="1">
        <v>32012</v>
      </c>
      <c r="AN570">
        <v>183</v>
      </c>
      <c r="AO570">
        <v>175</v>
      </c>
      <c r="AP570" t="s">
        <v>497</v>
      </c>
    </row>
    <row r="571" spans="1:42" x14ac:dyDescent="0.35">
      <c r="A571" t="s">
        <v>383</v>
      </c>
      <c r="B571" t="s">
        <v>86</v>
      </c>
      <c r="C571" s="1" t="s">
        <v>506</v>
      </c>
      <c r="D571">
        <v>0</v>
      </c>
      <c r="E571">
        <v>5</v>
      </c>
      <c r="F571">
        <v>0</v>
      </c>
      <c r="G571">
        <v>6</v>
      </c>
      <c r="H571">
        <f>Table1[[#This Row],[Games Before Injury]]*Table1[[#This Row],[Minutes per Game]]</f>
        <v>181.06375</v>
      </c>
      <c r="I571">
        <v>7</v>
      </c>
      <c r="J571">
        <f>Table1[[#This Row],[Minutes]]/Table1[[#This Row],[Games Played]]</f>
        <v>25.866250000000001</v>
      </c>
      <c r="K571" s="1">
        <v>41954</v>
      </c>
      <c r="L571" s="1">
        <v>41956</v>
      </c>
      <c r="M571" s="1">
        <v>41940</v>
      </c>
      <c r="N571" s="1">
        <v>42171</v>
      </c>
      <c r="O571">
        <v>1</v>
      </c>
      <c r="P571">
        <f>DATEDIF(Table1[[#This Row],[Birth Date]],Table1[[#This Row],[Date Returned]],"y")</f>
        <v>27</v>
      </c>
      <c r="Q571" t="s">
        <v>501</v>
      </c>
      <c r="R571" t="s">
        <v>44</v>
      </c>
      <c r="S571">
        <f>DATEDIF(Table1[[#This Row],[Date Occurred]],Table1[[#This Row],[Date Returned]],"d")</f>
        <v>2</v>
      </c>
      <c r="T571">
        <v>80</v>
      </c>
      <c r="U571" s="5">
        <v>2069.3000000000002</v>
      </c>
      <c r="V571" s="5">
        <v>324</v>
      </c>
      <c r="W571" s="5">
        <v>694</v>
      </c>
      <c r="X571" s="5">
        <v>71</v>
      </c>
      <c r="Y571" s="5">
        <v>189</v>
      </c>
      <c r="Z571" s="5">
        <v>192</v>
      </c>
      <c r="AA571" s="5">
        <v>224</v>
      </c>
      <c r="AB571" s="5">
        <v>132</v>
      </c>
      <c r="AC571" s="5">
        <v>150</v>
      </c>
      <c r="AD571" s="5">
        <v>47</v>
      </c>
      <c r="AE571" s="5">
        <v>141</v>
      </c>
      <c r="AF571" s="5">
        <v>188</v>
      </c>
      <c r="AG571" s="5">
        <v>297</v>
      </c>
      <c r="AH571" s="5">
        <v>93</v>
      </c>
      <c r="AI571" s="5">
        <v>15</v>
      </c>
      <c r="AJ571" s="5">
        <v>911</v>
      </c>
      <c r="AK571">
        <v>1987</v>
      </c>
      <c r="AL571" t="s">
        <v>483</v>
      </c>
      <c r="AM571" s="1">
        <v>32012</v>
      </c>
      <c r="AN571">
        <v>183</v>
      </c>
      <c r="AO571">
        <v>175</v>
      </c>
      <c r="AP571" t="s">
        <v>497</v>
      </c>
    </row>
    <row r="572" spans="1:42" x14ac:dyDescent="0.35">
      <c r="A572" t="s">
        <v>383</v>
      </c>
      <c r="B572" t="s">
        <v>114</v>
      </c>
      <c r="C572" s="1" t="s">
        <v>506</v>
      </c>
      <c r="D572">
        <v>0</v>
      </c>
      <c r="E572">
        <v>5</v>
      </c>
      <c r="F572">
        <v>0</v>
      </c>
      <c r="G572">
        <v>6</v>
      </c>
      <c r="H572">
        <f>Table1[[#This Row],[Games Before Injury]]*Table1[[#This Row],[Minutes per Game]]</f>
        <v>129.33125000000001</v>
      </c>
      <c r="I572">
        <v>5</v>
      </c>
      <c r="J572">
        <f>Table1[[#This Row],[Minutes]]/Table1[[#This Row],[Games Played]]</f>
        <v>25.866250000000001</v>
      </c>
      <c r="K572" s="1">
        <v>41968</v>
      </c>
      <c r="L572" s="1">
        <v>41971</v>
      </c>
      <c r="M572" s="1">
        <v>41940</v>
      </c>
      <c r="N572" s="1">
        <v>42171</v>
      </c>
      <c r="O572">
        <v>1</v>
      </c>
      <c r="P572">
        <f>DATEDIF(Table1[[#This Row],[Birth Date]],Table1[[#This Row],[Date Returned]],"y")</f>
        <v>27</v>
      </c>
      <c r="Q572" t="s">
        <v>501</v>
      </c>
      <c r="R572" t="s">
        <v>19</v>
      </c>
      <c r="S572">
        <f>DATEDIF(Table1[[#This Row],[Date Occurred]],Table1[[#This Row],[Date Returned]],"d")</f>
        <v>3</v>
      </c>
      <c r="T572">
        <v>80</v>
      </c>
      <c r="U572" s="5">
        <v>2069.3000000000002</v>
      </c>
      <c r="V572" s="5">
        <v>324</v>
      </c>
      <c r="W572" s="5">
        <v>694</v>
      </c>
      <c r="X572" s="5">
        <v>71</v>
      </c>
      <c r="Y572" s="5">
        <v>189</v>
      </c>
      <c r="Z572" s="5">
        <v>192</v>
      </c>
      <c r="AA572" s="5">
        <v>224</v>
      </c>
      <c r="AB572" s="5">
        <v>132</v>
      </c>
      <c r="AC572" s="5">
        <v>150</v>
      </c>
      <c r="AD572" s="5">
        <v>47</v>
      </c>
      <c r="AE572" s="5">
        <v>141</v>
      </c>
      <c r="AF572" s="5">
        <v>188</v>
      </c>
      <c r="AG572" s="5">
        <v>297</v>
      </c>
      <c r="AH572" s="5">
        <v>93</v>
      </c>
      <c r="AI572" s="5">
        <v>15</v>
      </c>
      <c r="AJ572" s="5">
        <v>911</v>
      </c>
      <c r="AK572">
        <v>1987</v>
      </c>
      <c r="AL572" t="s">
        <v>483</v>
      </c>
      <c r="AM572" s="1">
        <v>32012</v>
      </c>
      <c r="AN572">
        <v>183</v>
      </c>
      <c r="AO572">
        <v>175</v>
      </c>
      <c r="AP572" t="s">
        <v>497</v>
      </c>
    </row>
    <row r="573" spans="1:42" x14ac:dyDescent="0.35">
      <c r="A573" t="s">
        <v>383</v>
      </c>
      <c r="B573" t="s">
        <v>326</v>
      </c>
      <c r="C573" s="1" t="s">
        <v>510</v>
      </c>
      <c r="D573">
        <v>0</v>
      </c>
      <c r="E573">
        <v>9</v>
      </c>
      <c r="F573">
        <v>0</v>
      </c>
      <c r="G573">
        <v>10</v>
      </c>
      <c r="H573">
        <f>Table1[[#This Row],[Games Before Injury]]*Table1[[#This Row],[Minutes per Game]]</f>
        <v>2002.2934210526316</v>
      </c>
      <c r="I573">
        <v>71</v>
      </c>
      <c r="J573">
        <f>Table1[[#This Row],[Minutes]]/Table1[[#This Row],[Games Played]]</f>
        <v>28.201315789473686</v>
      </c>
      <c r="K573" s="1">
        <v>43543</v>
      </c>
      <c r="L573" s="1">
        <v>43551</v>
      </c>
      <c r="M573" s="1">
        <v>43389</v>
      </c>
      <c r="N573" s="1">
        <v>43629</v>
      </c>
      <c r="O573">
        <v>4</v>
      </c>
      <c r="P573">
        <f>DATEDIF(Table1[[#This Row],[Birth Date]],Table1[[#This Row],[Date Returned]],"y")</f>
        <v>31</v>
      </c>
      <c r="Q573" t="s">
        <v>501</v>
      </c>
      <c r="R573" t="s">
        <v>19</v>
      </c>
      <c r="S573">
        <f>DATEDIF(Table1[[#This Row],[Date Occurred]],Table1[[#This Row],[Date Returned]],"d")</f>
        <v>8</v>
      </c>
      <c r="T573">
        <v>76</v>
      </c>
      <c r="U573" s="5">
        <v>2143.3000000000002</v>
      </c>
      <c r="V573" s="5">
        <v>308</v>
      </c>
      <c r="W573" s="5">
        <v>659</v>
      </c>
      <c r="X573" s="5">
        <v>79</v>
      </c>
      <c r="Y573" s="5">
        <v>194</v>
      </c>
      <c r="Z573" s="5">
        <v>158</v>
      </c>
      <c r="AA573" s="5">
        <v>190</v>
      </c>
      <c r="AB573" s="5">
        <v>125</v>
      </c>
      <c r="AC573" s="5">
        <v>138</v>
      </c>
      <c r="AD573" s="5">
        <v>36</v>
      </c>
      <c r="AE573" s="5">
        <v>196</v>
      </c>
      <c r="AF573" s="5">
        <v>232</v>
      </c>
      <c r="AG573" s="5">
        <v>459</v>
      </c>
      <c r="AH573" s="5">
        <v>110</v>
      </c>
      <c r="AI573" s="5">
        <v>9</v>
      </c>
      <c r="AJ573" s="5">
        <v>853</v>
      </c>
      <c r="AK573">
        <v>1987</v>
      </c>
      <c r="AL573" t="s">
        <v>483</v>
      </c>
      <c r="AM573" s="1">
        <v>32012</v>
      </c>
      <c r="AN573">
        <v>183</v>
      </c>
      <c r="AO573">
        <v>175</v>
      </c>
      <c r="AP573" t="s">
        <v>497</v>
      </c>
    </row>
    <row r="574" spans="1:42" x14ac:dyDescent="0.35">
      <c r="A574" t="s">
        <v>383</v>
      </c>
      <c r="B574" t="s">
        <v>158</v>
      </c>
      <c r="C574" s="1" t="s">
        <v>510</v>
      </c>
      <c r="D574">
        <v>0</v>
      </c>
      <c r="E574">
        <v>9</v>
      </c>
      <c r="F574">
        <v>0</v>
      </c>
      <c r="G574">
        <v>10</v>
      </c>
      <c r="H574">
        <f>Table1[[#This Row],[Games Before Injury]]*Table1[[#This Row],[Minutes per Game]]</f>
        <v>84.603947368421061</v>
      </c>
      <c r="I574">
        <v>3</v>
      </c>
      <c r="J574">
        <f>Table1[[#This Row],[Minutes]]/Table1[[#This Row],[Games Played]]</f>
        <v>28.201315789473686</v>
      </c>
      <c r="K574" s="1">
        <v>43556</v>
      </c>
      <c r="L574" s="1">
        <v>43562</v>
      </c>
      <c r="M574" s="1">
        <v>43389</v>
      </c>
      <c r="N574" s="1">
        <v>43629</v>
      </c>
      <c r="O574">
        <v>5</v>
      </c>
      <c r="P574">
        <f>DATEDIF(Table1[[#This Row],[Birth Date]],Table1[[#This Row],[Date Returned]],"y")</f>
        <v>31</v>
      </c>
      <c r="Q574" t="s">
        <v>501</v>
      </c>
      <c r="R574" t="s">
        <v>19</v>
      </c>
      <c r="S574">
        <f>DATEDIF(Table1[[#This Row],[Date Occurred]],Table1[[#This Row],[Date Returned]],"d")</f>
        <v>6</v>
      </c>
      <c r="T574">
        <v>76</v>
      </c>
      <c r="U574" s="5">
        <v>2143.3000000000002</v>
      </c>
      <c r="V574" s="5">
        <v>308</v>
      </c>
      <c r="W574" s="5">
        <v>659</v>
      </c>
      <c r="X574" s="5">
        <v>79</v>
      </c>
      <c r="Y574" s="5">
        <v>194</v>
      </c>
      <c r="Z574" s="5">
        <v>158</v>
      </c>
      <c r="AA574" s="5">
        <v>190</v>
      </c>
      <c r="AB574" s="5">
        <v>125</v>
      </c>
      <c r="AC574" s="5">
        <v>138</v>
      </c>
      <c r="AD574" s="5">
        <v>36</v>
      </c>
      <c r="AE574" s="5">
        <v>196</v>
      </c>
      <c r="AF574" s="5">
        <v>232</v>
      </c>
      <c r="AG574" s="5">
        <v>459</v>
      </c>
      <c r="AH574" s="5">
        <v>110</v>
      </c>
      <c r="AI574" s="5">
        <v>9</v>
      </c>
      <c r="AJ574" s="5">
        <v>853</v>
      </c>
      <c r="AK574">
        <v>1987</v>
      </c>
      <c r="AL574" t="s">
        <v>483</v>
      </c>
      <c r="AM574" s="1">
        <v>32012</v>
      </c>
      <c r="AN574">
        <v>183</v>
      </c>
      <c r="AO574">
        <v>175</v>
      </c>
      <c r="AP574" t="s">
        <v>497</v>
      </c>
    </row>
    <row r="575" spans="1:42" x14ac:dyDescent="0.35">
      <c r="A575" t="s">
        <v>383</v>
      </c>
      <c r="B575" t="s">
        <v>315</v>
      </c>
      <c r="C575" s="1" t="s">
        <v>509</v>
      </c>
      <c r="D575">
        <v>0</v>
      </c>
      <c r="E575">
        <v>8</v>
      </c>
      <c r="F575">
        <v>0</v>
      </c>
      <c r="G575">
        <v>9</v>
      </c>
      <c r="H575">
        <f>Table1[[#This Row],[Games Before Injury]]*Table1[[#This Row],[Minutes per Game]]</f>
        <v>1521.1884057971015</v>
      </c>
      <c r="I575">
        <v>52</v>
      </c>
      <c r="J575">
        <f>Table1[[#This Row],[Minutes]]/Table1[[#This Row],[Games Played]]</f>
        <v>29.253623188405797</v>
      </c>
      <c r="K575" s="1">
        <v>43136</v>
      </c>
      <c r="L575" s="1">
        <v>43168</v>
      </c>
      <c r="M575" s="1">
        <v>43030</v>
      </c>
      <c r="N575" s="1">
        <v>43259</v>
      </c>
      <c r="O575">
        <v>3</v>
      </c>
      <c r="P575">
        <f>DATEDIF(Table1[[#This Row],[Birth Date]],Table1[[#This Row],[Date Returned]],"y")</f>
        <v>30</v>
      </c>
      <c r="Q575" t="s">
        <v>62</v>
      </c>
      <c r="R575" t="s">
        <v>19</v>
      </c>
      <c r="S575">
        <f>DATEDIF(Table1[[#This Row],[Date Occurred]],Table1[[#This Row],[Date Returned]],"d")</f>
        <v>32</v>
      </c>
      <c r="T575">
        <v>69</v>
      </c>
      <c r="U575" s="5">
        <v>2018.5</v>
      </c>
      <c r="V575" s="5">
        <v>316</v>
      </c>
      <c r="W575" s="5">
        <v>638</v>
      </c>
      <c r="X575" s="5">
        <v>96</v>
      </c>
      <c r="Y575" s="5">
        <v>205</v>
      </c>
      <c r="Z575" s="5">
        <v>127</v>
      </c>
      <c r="AA575" s="5">
        <v>144</v>
      </c>
      <c r="AB575" s="5">
        <v>86</v>
      </c>
      <c r="AC575" s="5">
        <v>122</v>
      </c>
      <c r="AD575" s="5">
        <v>37</v>
      </c>
      <c r="AE575" s="5">
        <v>141</v>
      </c>
      <c r="AF575" s="5">
        <v>178</v>
      </c>
      <c r="AG575" s="5">
        <v>368</v>
      </c>
      <c r="AH575" s="5">
        <v>92</v>
      </c>
      <c r="AI575" s="5">
        <v>15</v>
      </c>
      <c r="AJ575" s="5">
        <v>855</v>
      </c>
      <c r="AK575">
        <v>1987</v>
      </c>
      <c r="AL575" t="s">
        <v>483</v>
      </c>
      <c r="AM575" s="1">
        <v>32012</v>
      </c>
      <c r="AN575">
        <v>183</v>
      </c>
      <c r="AO575">
        <v>175</v>
      </c>
      <c r="AP575" t="s">
        <v>497</v>
      </c>
    </row>
    <row r="576" spans="1:42" x14ac:dyDescent="0.35">
      <c r="A576" t="s">
        <v>553</v>
      </c>
      <c r="B576" t="s">
        <v>643</v>
      </c>
      <c r="C576" t="s">
        <v>503</v>
      </c>
      <c r="D576">
        <v>2011</v>
      </c>
      <c r="E576">
        <v>2</v>
      </c>
      <c r="F576">
        <v>1</v>
      </c>
      <c r="G576">
        <v>6</v>
      </c>
      <c r="H576">
        <f>Table1[[#This Row],[Games Before Injury]]*Table1[[#This Row],[Minutes per Game]]</f>
        <v>2455.2000000000003</v>
      </c>
      <c r="I576">
        <f>66</f>
        <v>66</v>
      </c>
      <c r="J576" s="4">
        <f>Table1[[#This Row],[Minutes]]/Table1[[#This Row],[Games Played]]</f>
        <v>37.200000000000003</v>
      </c>
      <c r="K576">
        <v>0</v>
      </c>
      <c r="L576">
        <v>0</v>
      </c>
      <c r="M576" s="1">
        <v>40902</v>
      </c>
      <c r="N576" s="1">
        <v>41081</v>
      </c>
      <c r="O576">
        <v>3</v>
      </c>
      <c r="P576">
        <f>Table1[[#This Row],[Season Year]]-Table1[[#This Row],[Birth Year]]</f>
        <v>28</v>
      </c>
      <c r="Q576" t="s">
        <v>501</v>
      </c>
      <c r="R576" t="s">
        <v>501</v>
      </c>
      <c r="S576">
        <f>DATEDIF(Table1[[#This Row],[Date Occurred]],Table1[[#This Row],[Date Returned]],"d")</f>
        <v>0</v>
      </c>
      <c r="T576">
        <v>57</v>
      </c>
      <c r="U576" s="5">
        <v>2120.4</v>
      </c>
      <c r="V576" s="5">
        <v>461.7</v>
      </c>
      <c r="W576" s="5">
        <v>923.4</v>
      </c>
      <c r="X576" s="5">
        <v>0</v>
      </c>
      <c r="Y576" s="5">
        <v>5.7</v>
      </c>
      <c r="Z576" s="5">
        <v>216.6</v>
      </c>
      <c r="AA576" s="5">
        <v>279.3</v>
      </c>
      <c r="AB576" s="5">
        <v>148.20000000000002</v>
      </c>
      <c r="AC576" s="5">
        <v>176.70000000000002</v>
      </c>
      <c r="AD576" s="5">
        <v>171</v>
      </c>
      <c r="AE576" s="5">
        <v>376.2</v>
      </c>
      <c r="AF576" s="5">
        <v>547.19999999999993</v>
      </c>
      <c r="AG576" s="5">
        <v>159.6</v>
      </c>
      <c r="AH576" s="5">
        <v>51.300000000000004</v>
      </c>
      <c r="AI576" s="5">
        <v>22.8</v>
      </c>
      <c r="AJ576" s="5">
        <v>1145.7</v>
      </c>
      <c r="AK576">
        <v>1983</v>
      </c>
      <c r="AL576" t="s">
        <v>489</v>
      </c>
      <c r="AM576" s="1">
        <v>30435</v>
      </c>
      <c r="AN576">
        <v>206</v>
      </c>
      <c r="AO576">
        <v>245</v>
      </c>
      <c r="AP576" t="s">
        <v>498</v>
      </c>
    </row>
    <row r="577" spans="1:42" x14ac:dyDescent="0.35">
      <c r="A577" t="s">
        <v>553</v>
      </c>
      <c r="B577" t="s">
        <v>643</v>
      </c>
      <c r="C577" t="s">
        <v>504</v>
      </c>
      <c r="D577">
        <v>2012</v>
      </c>
      <c r="E577">
        <v>3</v>
      </c>
      <c r="F577">
        <v>1</v>
      </c>
      <c r="G577">
        <v>7</v>
      </c>
      <c r="H577">
        <f>Table1[[#This Row],[Games Before Injury]]*Table1[[#This Row],[Minutes per Game]]</f>
        <v>3017.6</v>
      </c>
      <c r="I577">
        <v>82</v>
      </c>
      <c r="J577">
        <f>Table1[[#This Row],[Minutes]]/Table1[[#This Row],[Games Played]]</f>
        <v>36.799999999999997</v>
      </c>
      <c r="K577">
        <v>0</v>
      </c>
      <c r="L577">
        <v>0</v>
      </c>
      <c r="M577" s="1">
        <v>41212</v>
      </c>
      <c r="N577" s="1">
        <v>41445</v>
      </c>
      <c r="O577">
        <v>4</v>
      </c>
      <c r="P577">
        <f>Table1[[#This Row],[Season Year]]-Table1[[#This Row],[Birth Year]]</f>
        <v>29</v>
      </c>
      <c r="Q577" t="s">
        <v>501</v>
      </c>
      <c r="R577" t="s">
        <v>501</v>
      </c>
      <c r="S577">
        <f>DATEDIF(Table1[[#This Row],[Date Occurred]],Table1[[#This Row],[Date Returned]],"d")</f>
        <v>0</v>
      </c>
      <c r="T577">
        <v>79</v>
      </c>
      <c r="U577" s="5">
        <v>2907.2</v>
      </c>
      <c r="V577" s="5">
        <f>576/Table1[[#This Row],[Games Played]]</f>
        <v>7.2911392405063289</v>
      </c>
      <c r="W577" s="5">
        <v>1161.3</v>
      </c>
      <c r="X577" s="5">
        <v>0</v>
      </c>
      <c r="Y577" s="5">
        <v>7.9</v>
      </c>
      <c r="Z577" s="5">
        <v>252.8</v>
      </c>
      <c r="AA577" s="5">
        <v>323.89999999999998</v>
      </c>
      <c r="AB577" s="5">
        <v>205.4</v>
      </c>
      <c r="AC577" s="5">
        <v>244.9</v>
      </c>
      <c r="AD577" s="5">
        <v>221.2</v>
      </c>
      <c r="AE577" s="5">
        <v>671.5</v>
      </c>
      <c r="AF577" s="5">
        <v>884.8</v>
      </c>
      <c r="AG577" s="5">
        <v>276.5</v>
      </c>
      <c r="AH577" s="5">
        <v>63.2</v>
      </c>
      <c r="AI577" s="5">
        <v>23.7</v>
      </c>
      <c r="AJ577" s="5">
        <v>1461.5</v>
      </c>
      <c r="AK577">
        <v>1983</v>
      </c>
      <c r="AL577" t="s">
        <v>489</v>
      </c>
      <c r="AM577" s="1">
        <v>30435</v>
      </c>
      <c r="AN577">
        <v>206</v>
      </c>
      <c r="AO577">
        <v>245</v>
      </c>
      <c r="AP577" t="s">
        <v>498</v>
      </c>
    </row>
    <row r="578" spans="1:42" x14ac:dyDescent="0.35">
      <c r="A578" t="s">
        <v>553</v>
      </c>
      <c r="B578" t="s">
        <v>643</v>
      </c>
      <c r="C578" t="s">
        <v>506</v>
      </c>
      <c r="D578">
        <v>2014</v>
      </c>
      <c r="E578">
        <v>5</v>
      </c>
      <c r="F578">
        <v>1</v>
      </c>
      <c r="G578">
        <v>9</v>
      </c>
      <c r="H578">
        <f>Table1[[#This Row],[Games Before Injury]]*Table1[[#This Row],[Minutes per Game]]</f>
        <v>1508.8</v>
      </c>
      <c r="I578">
        <v>82</v>
      </c>
      <c r="J578">
        <f>Table1[[#This Row],[Minutes]]/Table1[[#This Row],[Games Played]]</f>
        <v>18.399999999999999</v>
      </c>
      <c r="K578">
        <v>0</v>
      </c>
      <c r="L578">
        <v>0</v>
      </c>
      <c r="M578" s="1">
        <v>41940</v>
      </c>
      <c r="N578" s="1">
        <v>42171</v>
      </c>
      <c r="O578">
        <v>3</v>
      </c>
      <c r="P578">
        <f>Table1[[#This Row],[Season Year]]-Table1[[#This Row],[Birth Year]]</f>
        <v>31</v>
      </c>
      <c r="Q578" t="s">
        <v>501</v>
      </c>
      <c r="R578" t="s">
        <v>501</v>
      </c>
      <c r="S578">
        <f>DATEDIF(Table1[[#This Row],[Date Occurred]],Table1[[#This Row],[Date Returned]],"d")</f>
        <v>0</v>
      </c>
      <c r="T578">
        <v>49</v>
      </c>
      <c r="U578" s="5">
        <v>901.59999999999991</v>
      </c>
      <c r="V578" s="5">
        <v>161.69999999999999</v>
      </c>
      <c r="W578" s="5">
        <v>313.60000000000002</v>
      </c>
      <c r="X578" s="5">
        <v>0</v>
      </c>
      <c r="Y578" s="5">
        <v>0</v>
      </c>
      <c r="Z578" s="5">
        <v>68.599999999999994</v>
      </c>
      <c r="AA578" s="5">
        <v>102.9</v>
      </c>
      <c r="AB578" s="5">
        <v>49</v>
      </c>
      <c r="AC578" s="5">
        <v>83.3</v>
      </c>
      <c r="AD578" s="5">
        <v>83.3</v>
      </c>
      <c r="AE578" s="5">
        <v>176.4</v>
      </c>
      <c r="AF578" s="5">
        <v>254.8</v>
      </c>
      <c r="AG578" s="5">
        <v>83.3</v>
      </c>
      <c r="AH578" s="5">
        <v>29.4</v>
      </c>
      <c r="AI578" s="5">
        <v>24.5</v>
      </c>
      <c r="AJ578" s="5">
        <v>387.1</v>
      </c>
      <c r="AK578">
        <v>1983</v>
      </c>
      <c r="AL578" t="s">
        <v>489</v>
      </c>
      <c r="AM578" s="1">
        <v>30435</v>
      </c>
      <c r="AN578">
        <v>206</v>
      </c>
      <c r="AO578">
        <v>245</v>
      </c>
      <c r="AP578" t="s">
        <v>498</v>
      </c>
    </row>
    <row r="579" spans="1:42" x14ac:dyDescent="0.35">
      <c r="A579" t="s">
        <v>553</v>
      </c>
      <c r="B579" t="s">
        <v>643</v>
      </c>
      <c r="C579" t="s">
        <v>507</v>
      </c>
      <c r="D579">
        <v>2015</v>
      </c>
      <c r="E579">
        <v>6</v>
      </c>
      <c r="F579">
        <v>1</v>
      </c>
      <c r="G579">
        <v>10</v>
      </c>
      <c r="H579">
        <f>Table1[[#This Row],[Games Before Injury]]*Table1[[#This Row],[Minutes per Game]]</f>
        <v>1344.8</v>
      </c>
      <c r="I579">
        <v>82</v>
      </c>
      <c r="J579">
        <f>Table1[[#This Row],[Minutes]]/Table1[[#This Row],[Games Played]]</f>
        <v>16.399999999999999</v>
      </c>
      <c r="K579">
        <v>0</v>
      </c>
      <c r="L579">
        <v>0</v>
      </c>
      <c r="M579" s="1">
        <v>42304</v>
      </c>
      <c r="N579" s="1">
        <v>42540</v>
      </c>
      <c r="O579">
        <v>4</v>
      </c>
      <c r="P579">
        <f>Table1[[#This Row],[Season Year]]-Table1[[#This Row],[Birth Year]]</f>
        <v>32</v>
      </c>
      <c r="Q579" t="s">
        <v>501</v>
      </c>
      <c r="R579" t="s">
        <v>501</v>
      </c>
      <c r="S579">
        <f>DATEDIF(Table1[[#This Row],[Date Occurred]],Table1[[#This Row],[Date Returned]],"d")</f>
        <v>0</v>
      </c>
      <c r="T579">
        <v>55</v>
      </c>
      <c r="U579" s="5">
        <v>901.99999999999989</v>
      </c>
      <c r="V579" s="5">
        <v>176</v>
      </c>
      <c r="W579" s="5">
        <v>335.5</v>
      </c>
      <c r="X579" s="5">
        <v>0</v>
      </c>
      <c r="Y579" s="5">
        <v>0</v>
      </c>
      <c r="Z579" s="5">
        <v>71.5</v>
      </c>
      <c r="AA579" s="5">
        <v>93.5</v>
      </c>
      <c r="AB579" s="5">
        <v>66</v>
      </c>
      <c r="AC579" s="5">
        <v>115.5</v>
      </c>
      <c r="AD579" s="5">
        <v>99</v>
      </c>
      <c r="AE579" s="5">
        <v>203.5</v>
      </c>
      <c r="AF579" s="5">
        <v>302.5</v>
      </c>
      <c r="AG579" s="5">
        <v>82.5</v>
      </c>
      <c r="AH579" s="5">
        <v>22</v>
      </c>
      <c r="AI579" s="5">
        <v>27.5</v>
      </c>
      <c r="AJ579" s="5">
        <v>429</v>
      </c>
      <c r="AK579">
        <v>1983</v>
      </c>
      <c r="AL579" t="s">
        <v>489</v>
      </c>
      <c r="AM579" s="1">
        <v>30435</v>
      </c>
      <c r="AN579">
        <v>206</v>
      </c>
      <c r="AO579">
        <v>245</v>
      </c>
      <c r="AP579" t="s">
        <v>498</v>
      </c>
    </row>
    <row r="580" spans="1:42" x14ac:dyDescent="0.35">
      <c r="A580" t="s">
        <v>553</v>
      </c>
      <c r="B580" t="s">
        <v>643</v>
      </c>
      <c r="C580" t="s">
        <v>508</v>
      </c>
      <c r="D580">
        <v>2016</v>
      </c>
      <c r="E580">
        <v>7</v>
      </c>
      <c r="F580">
        <v>1</v>
      </c>
      <c r="G580">
        <v>11</v>
      </c>
      <c r="H580">
        <f>Table1[[#This Row],[Games Before Injury]]*Table1[[#This Row],[Minutes per Game]]</f>
        <v>1533.3999999999999</v>
      </c>
      <c r="I580">
        <v>82</v>
      </c>
      <c r="J580">
        <f>Table1[[#This Row],[Minutes]]/Table1[[#This Row],[Games Played]]</f>
        <v>18.7</v>
      </c>
      <c r="K580">
        <v>0</v>
      </c>
      <c r="L580">
        <v>0</v>
      </c>
      <c r="M580" s="1">
        <v>42668</v>
      </c>
      <c r="N580" s="1">
        <v>42898</v>
      </c>
      <c r="O580">
        <v>2</v>
      </c>
      <c r="P580">
        <f>Table1[[#This Row],[Season Year]]-Table1[[#This Row],[Birth Year]]</f>
        <v>33</v>
      </c>
      <c r="Q580" t="s">
        <v>501</v>
      </c>
      <c r="R580" t="s">
        <v>501</v>
      </c>
      <c r="S580">
        <f>DATEDIF(Table1[[#This Row],[Date Occurred]],Table1[[#This Row],[Date Returned]],"d")</f>
        <v>0</v>
      </c>
      <c r="T580">
        <v>79</v>
      </c>
      <c r="U580" s="5">
        <v>1477.3</v>
      </c>
      <c r="V580" s="5">
        <v>244.9</v>
      </c>
      <c r="W580" s="5">
        <v>418.7</v>
      </c>
      <c r="X580" s="5">
        <v>0</v>
      </c>
      <c r="Y580" s="5">
        <v>0</v>
      </c>
      <c r="Z580" s="5">
        <v>79</v>
      </c>
      <c r="AA580" s="5">
        <v>110.6</v>
      </c>
      <c r="AB580" s="5">
        <v>79</v>
      </c>
      <c r="AC580" s="5">
        <v>126.4</v>
      </c>
      <c r="AD580" s="5">
        <v>150.1</v>
      </c>
      <c r="AE580" s="5">
        <v>292.3</v>
      </c>
      <c r="AF580" s="5">
        <v>442.4</v>
      </c>
      <c r="AG580" s="5">
        <v>126.4</v>
      </c>
      <c r="AH580" s="5">
        <v>31.6</v>
      </c>
      <c r="AI580" s="5">
        <v>39.5</v>
      </c>
      <c r="AJ580" s="5">
        <v>576.69999999999993</v>
      </c>
      <c r="AK580">
        <v>1983</v>
      </c>
      <c r="AL580" t="s">
        <v>489</v>
      </c>
      <c r="AM580" s="1">
        <v>30435</v>
      </c>
      <c r="AN580">
        <v>206</v>
      </c>
      <c r="AO580">
        <v>245</v>
      </c>
      <c r="AP580" t="s">
        <v>498</v>
      </c>
    </row>
    <row r="581" spans="1:42" x14ac:dyDescent="0.35">
      <c r="A581" t="s">
        <v>553</v>
      </c>
      <c r="B581" t="s">
        <v>643</v>
      </c>
      <c r="C581" t="s">
        <v>505</v>
      </c>
      <c r="D581">
        <v>2013</v>
      </c>
      <c r="E581">
        <v>4</v>
      </c>
      <c r="F581">
        <v>1</v>
      </c>
      <c r="G581">
        <v>8</v>
      </c>
      <c r="H581">
        <f>Table1[[#This Row],[Games Before Injury]]*Table1[[#This Row],[Minutes per Game]]</f>
        <v>2722.4</v>
      </c>
      <c r="I581">
        <v>82</v>
      </c>
      <c r="J581">
        <f>Table1[[#This Row],[Minutes]]/Table1[[#This Row],[Games Played]]</f>
        <v>33.200000000000003</v>
      </c>
      <c r="K581">
        <v>0</v>
      </c>
      <c r="L581">
        <v>0</v>
      </c>
      <c r="M581" s="1">
        <v>41576</v>
      </c>
      <c r="N581" s="1">
        <v>41805</v>
      </c>
      <c r="O581">
        <v>2</v>
      </c>
      <c r="P581">
        <f>Table1[[#This Row],[Season Year]]-Table1[[#This Row],[Birth Year]]</f>
        <v>30</v>
      </c>
      <c r="Q581" t="s">
        <v>501</v>
      </c>
      <c r="R581" t="s">
        <v>501</v>
      </c>
      <c r="S581">
        <f>DATEDIF(Table1[[#This Row],[Date Occurred]],Table1[[#This Row],[Date Returned]],"d")</f>
        <v>0</v>
      </c>
      <c r="T581">
        <v>69</v>
      </c>
      <c r="U581" s="5">
        <v>2290.8000000000002</v>
      </c>
      <c r="V581" s="5">
        <v>510.6</v>
      </c>
      <c r="W581" s="5">
        <v>979.8</v>
      </c>
      <c r="X581" s="5">
        <v>0</v>
      </c>
      <c r="Y581" s="5">
        <v>0</v>
      </c>
      <c r="Z581" s="5">
        <v>227.7</v>
      </c>
      <c r="AA581" s="5">
        <v>296.7</v>
      </c>
      <c r="AB581" s="5">
        <v>151.80000000000001</v>
      </c>
      <c r="AC581" s="5">
        <v>207</v>
      </c>
      <c r="AD581" s="5">
        <v>179.4</v>
      </c>
      <c r="AE581" s="5">
        <v>462.3</v>
      </c>
      <c r="AF581" s="5">
        <v>641.70000000000005</v>
      </c>
      <c r="AG581" s="5">
        <v>144.9</v>
      </c>
      <c r="AH581" s="5">
        <v>48.3</v>
      </c>
      <c r="AI581" s="5">
        <v>27.6</v>
      </c>
      <c r="AJ581" s="5">
        <v>1255.8</v>
      </c>
      <c r="AK581">
        <v>1983</v>
      </c>
      <c r="AL581" t="s">
        <v>489</v>
      </c>
      <c r="AM581" s="1">
        <v>30435</v>
      </c>
      <c r="AN581">
        <v>206</v>
      </c>
      <c r="AO581">
        <v>245</v>
      </c>
      <c r="AP581" t="s">
        <v>498</v>
      </c>
    </row>
    <row r="582" spans="1:42" x14ac:dyDescent="0.35">
      <c r="A582" t="s">
        <v>577</v>
      </c>
      <c r="B582" t="s">
        <v>643</v>
      </c>
      <c r="C582" t="s">
        <v>503</v>
      </c>
      <c r="D582">
        <v>2011</v>
      </c>
      <c r="E582">
        <v>2</v>
      </c>
      <c r="F582">
        <v>1</v>
      </c>
      <c r="G582">
        <v>8</v>
      </c>
      <c r="H582">
        <f>Table1[[#This Row],[Games Before Injury]]*Table1[[#This Row],[Minutes per Game]]</f>
        <v>1927.2</v>
      </c>
      <c r="I582">
        <f>66</f>
        <v>66</v>
      </c>
      <c r="J582" s="4">
        <f>Table1[[#This Row],[Minutes]]/Table1[[#This Row],[Games Played]]</f>
        <v>29.2</v>
      </c>
      <c r="K582">
        <v>0</v>
      </c>
      <c r="L582">
        <v>0</v>
      </c>
      <c r="M582" s="1">
        <v>40902</v>
      </c>
      <c r="N582" s="1">
        <v>41081</v>
      </c>
      <c r="O582">
        <v>2</v>
      </c>
      <c r="P582">
        <f>Table1[[#This Row],[Season Year]]-Table1[[#This Row],[Birth Year]]</f>
        <v>31</v>
      </c>
      <c r="Q582" t="s">
        <v>501</v>
      </c>
      <c r="R582" t="s">
        <v>501</v>
      </c>
      <c r="S582">
        <f>DATEDIF(Table1[[#This Row],[Date Occurred]],Table1[[#This Row],[Date Returned]],"d")</f>
        <v>0</v>
      </c>
      <c r="T582">
        <v>66</v>
      </c>
      <c r="U582" s="5">
        <v>1927.2</v>
      </c>
      <c r="V582" s="5">
        <v>349.8</v>
      </c>
      <c r="W582" s="5">
        <v>712.80000000000007</v>
      </c>
      <c r="X582" s="5">
        <v>0</v>
      </c>
      <c r="Y582" s="5">
        <v>6.6000000000000005</v>
      </c>
      <c r="Z582" s="5">
        <v>145.20000000000002</v>
      </c>
      <c r="AA582" s="5">
        <v>178.20000000000002</v>
      </c>
      <c r="AB582" s="5">
        <v>92.399999999999991</v>
      </c>
      <c r="AC582" s="5">
        <v>158.4</v>
      </c>
      <c r="AD582" s="5">
        <v>118.8</v>
      </c>
      <c r="AE582" s="5">
        <v>316.8</v>
      </c>
      <c r="AF582" s="5">
        <v>435.59999999999997</v>
      </c>
      <c r="AG582" s="5">
        <v>138.6</v>
      </c>
      <c r="AH582" s="5">
        <v>52.800000000000004</v>
      </c>
      <c r="AI582" s="5">
        <v>46.199999999999996</v>
      </c>
      <c r="AJ582" s="5">
        <v>844.80000000000007</v>
      </c>
      <c r="AK582">
        <v>1980</v>
      </c>
      <c r="AL582" t="s">
        <v>483</v>
      </c>
      <c r="AM582" s="1">
        <v>29462</v>
      </c>
      <c r="AN582">
        <v>206</v>
      </c>
      <c r="AO582">
        <v>250</v>
      </c>
      <c r="AP582" t="s">
        <v>498</v>
      </c>
    </row>
    <row r="583" spans="1:42" x14ac:dyDescent="0.35">
      <c r="A583" t="s">
        <v>577</v>
      </c>
      <c r="B583" t="s">
        <v>643</v>
      </c>
      <c r="C583" t="s">
        <v>506</v>
      </c>
      <c r="D583">
        <v>2014</v>
      </c>
      <c r="E583">
        <v>5</v>
      </c>
      <c r="F583">
        <v>1</v>
      </c>
      <c r="G583">
        <v>11</v>
      </c>
      <c r="H583">
        <f>Table1[[#This Row],[Games Before Injury]]*Table1[[#This Row],[Minutes per Game]]</f>
        <v>2353.4</v>
      </c>
      <c r="I583">
        <v>82</v>
      </c>
      <c r="J583">
        <f>Table1[[#This Row],[Minutes]]/Table1[[#This Row],[Games Played]]</f>
        <v>28.7</v>
      </c>
      <c r="K583">
        <v>0</v>
      </c>
      <c r="L583">
        <v>0</v>
      </c>
      <c r="M583" s="1">
        <v>41940</v>
      </c>
      <c r="N583" s="1">
        <v>42171</v>
      </c>
      <c r="O583">
        <v>5</v>
      </c>
      <c r="P583">
        <f>Table1[[#This Row],[Season Year]]-Table1[[#This Row],[Birth Year]]</f>
        <v>34</v>
      </c>
      <c r="Q583" t="s">
        <v>501</v>
      </c>
      <c r="R583" t="s">
        <v>501</v>
      </c>
      <c r="S583">
        <f>DATEDIF(Table1[[#This Row],[Date Occurred]],Table1[[#This Row],[Date Returned]],"d")</f>
        <v>0</v>
      </c>
      <c r="T583">
        <v>66</v>
      </c>
      <c r="U583" s="5">
        <v>1894.2</v>
      </c>
      <c r="V583" s="5">
        <v>323.40000000000003</v>
      </c>
      <c r="W583" s="5">
        <v>686.4</v>
      </c>
      <c r="X583" s="5">
        <v>6.6000000000000005</v>
      </c>
      <c r="Y583" s="5">
        <v>19.8</v>
      </c>
      <c r="Z583" s="5">
        <v>118.8</v>
      </c>
      <c r="AA583" s="5">
        <v>158.4</v>
      </c>
      <c r="AB583" s="5">
        <v>118.8</v>
      </c>
      <c r="AC583" s="5">
        <v>158.4</v>
      </c>
      <c r="AD583" s="5">
        <v>105.60000000000001</v>
      </c>
      <c r="AE583" s="5">
        <v>343.2</v>
      </c>
      <c r="AF583" s="5">
        <v>448.8</v>
      </c>
      <c r="AG583" s="5">
        <v>224.4</v>
      </c>
      <c r="AH583" s="5">
        <v>46.199999999999996</v>
      </c>
      <c r="AI583" s="5">
        <v>46.199999999999996</v>
      </c>
      <c r="AJ583" s="5">
        <v>772.19999999999993</v>
      </c>
      <c r="AK583">
        <v>1980</v>
      </c>
      <c r="AL583" t="s">
        <v>483</v>
      </c>
      <c r="AM583" s="1">
        <v>29462</v>
      </c>
      <c r="AN583">
        <v>206</v>
      </c>
      <c r="AO583">
        <v>250</v>
      </c>
      <c r="AP583" t="s">
        <v>498</v>
      </c>
    </row>
    <row r="584" spans="1:42" x14ac:dyDescent="0.35">
      <c r="A584" t="s">
        <v>577</v>
      </c>
      <c r="B584" t="s">
        <v>643</v>
      </c>
      <c r="C584" t="s">
        <v>504</v>
      </c>
      <c r="D584">
        <v>2012</v>
      </c>
      <c r="E584">
        <v>3</v>
      </c>
      <c r="F584">
        <v>1</v>
      </c>
      <c r="G584">
        <v>9</v>
      </c>
      <c r="H584">
        <f>Table1[[#This Row],[Games Before Injury]]*Table1[[#This Row],[Minutes per Game]]</f>
        <v>2738.7999999999997</v>
      </c>
      <c r="I584">
        <v>82</v>
      </c>
      <c r="J584">
        <f>Table1[[#This Row],[Minutes]]/Table1[[#This Row],[Games Played]]</f>
        <v>33.4</v>
      </c>
      <c r="K584">
        <v>0</v>
      </c>
      <c r="L584">
        <v>0</v>
      </c>
      <c r="M584" s="1">
        <v>41212</v>
      </c>
      <c r="N584" s="1">
        <v>41445</v>
      </c>
      <c r="O584">
        <v>5</v>
      </c>
      <c r="P584">
        <f>Table1[[#This Row],[Season Year]]-Table1[[#This Row],[Birth Year]]</f>
        <v>32</v>
      </c>
      <c r="Q584" t="s">
        <v>501</v>
      </c>
      <c r="R584" t="s">
        <v>501</v>
      </c>
      <c r="S584">
        <f>DATEDIF(Table1[[#This Row],[Date Occurred]],Table1[[#This Row],[Date Returned]],"d")</f>
        <v>0</v>
      </c>
      <c r="T584">
        <v>73</v>
      </c>
      <c r="U584" s="5">
        <v>2438.1999999999998</v>
      </c>
      <c r="V584" s="5">
        <f>576/Table1[[#This Row],[Games Played]]</f>
        <v>7.8904109589041092</v>
      </c>
      <c r="W584" s="5">
        <v>1007.4000000000001</v>
      </c>
      <c r="X584" s="5">
        <v>7.3000000000000007</v>
      </c>
      <c r="Y584" s="5">
        <v>21.9</v>
      </c>
      <c r="Z584" s="5">
        <v>240.89999999999998</v>
      </c>
      <c r="AA584" s="5">
        <v>313.89999999999998</v>
      </c>
      <c r="AB584" s="5">
        <v>160.60000000000002</v>
      </c>
      <c r="AC584" s="5">
        <v>146</v>
      </c>
      <c r="AD584" s="5">
        <v>146</v>
      </c>
      <c r="AE584" s="5">
        <v>416.1</v>
      </c>
      <c r="AF584" s="5">
        <v>562.1</v>
      </c>
      <c r="AG584" s="5">
        <v>211.7</v>
      </c>
      <c r="AH584" s="5">
        <v>73</v>
      </c>
      <c r="AI584" s="5">
        <v>65.7</v>
      </c>
      <c r="AJ584" s="5">
        <v>1248.3000000000002</v>
      </c>
      <c r="AK584">
        <v>1980</v>
      </c>
      <c r="AL584" t="s">
        <v>483</v>
      </c>
      <c r="AM584" s="1">
        <v>29462</v>
      </c>
      <c r="AN584">
        <v>206</v>
      </c>
      <c r="AO584">
        <v>250</v>
      </c>
      <c r="AP584" t="s">
        <v>498</v>
      </c>
    </row>
    <row r="585" spans="1:42" x14ac:dyDescent="0.35">
      <c r="A585" t="s">
        <v>577</v>
      </c>
      <c r="B585" t="s">
        <v>643</v>
      </c>
      <c r="C585" t="s">
        <v>507</v>
      </c>
      <c r="D585">
        <v>2015</v>
      </c>
      <c r="E585">
        <v>6</v>
      </c>
      <c r="F585">
        <v>1</v>
      </c>
      <c r="G585">
        <v>12</v>
      </c>
      <c r="H585">
        <f>Table1[[#This Row],[Games Before Injury]]*Table1[[#This Row],[Minutes per Game]]</f>
        <v>1476</v>
      </c>
      <c r="I585">
        <v>82</v>
      </c>
      <c r="J585">
        <f>Table1[[#This Row],[Minutes]]/Table1[[#This Row],[Games Played]]</f>
        <v>18</v>
      </c>
      <c r="K585">
        <v>0</v>
      </c>
      <c r="L585">
        <v>0</v>
      </c>
      <c r="M585" s="1">
        <v>42304</v>
      </c>
      <c r="N585" s="1">
        <v>42540</v>
      </c>
      <c r="O585">
        <v>1</v>
      </c>
      <c r="P585">
        <f>Table1[[#This Row],[Season Year]]-Table1[[#This Row],[Birth Year]]</f>
        <v>35</v>
      </c>
      <c r="Q585" t="s">
        <v>501</v>
      </c>
      <c r="R585" t="s">
        <v>501</v>
      </c>
      <c r="S585">
        <f>DATEDIF(Table1[[#This Row],[Date Occurred]],Table1[[#This Row],[Date Returned]],"d")</f>
        <v>0</v>
      </c>
      <c r="T585">
        <v>78</v>
      </c>
      <c r="U585" s="5">
        <v>1404</v>
      </c>
      <c r="V585" s="5">
        <v>241.8</v>
      </c>
      <c r="W585" s="5">
        <v>444.6</v>
      </c>
      <c r="X585" s="5">
        <v>0</v>
      </c>
      <c r="Y585" s="5">
        <v>7.8000000000000007</v>
      </c>
      <c r="Z585" s="5">
        <v>62.400000000000006</v>
      </c>
      <c r="AA585" s="5">
        <v>78</v>
      </c>
      <c r="AB585" s="5">
        <v>70.2</v>
      </c>
      <c r="AC585" s="5">
        <v>140.4</v>
      </c>
      <c r="AD585" s="5">
        <v>70.2</v>
      </c>
      <c r="AE585" s="5">
        <v>234</v>
      </c>
      <c r="AF585" s="5">
        <v>312</v>
      </c>
      <c r="AG585" s="5">
        <v>140.4</v>
      </c>
      <c r="AH585" s="5">
        <v>46.8</v>
      </c>
      <c r="AI585" s="5">
        <v>54.599999999999994</v>
      </c>
      <c r="AJ585" s="5">
        <v>553.79999999999995</v>
      </c>
      <c r="AK585">
        <v>1980</v>
      </c>
      <c r="AL585" t="s">
        <v>483</v>
      </c>
      <c r="AM585" s="1">
        <v>29462</v>
      </c>
      <c r="AN585">
        <v>206</v>
      </c>
      <c r="AO585">
        <v>250</v>
      </c>
      <c r="AP585" t="s">
        <v>498</v>
      </c>
    </row>
    <row r="586" spans="1:42" x14ac:dyDescent="0.35">
      <c r="A586" t="s">
        <v>577</v>
      </c>
      <c r="B586" t="s">
        <v>643</v>
      </c>
      <c r="C586" t="s">
        <v>509</v>
      </c>
      <c r="D586">
        <v>2017</v>
      </c>
      <c r="E586">
        <v>8</v>
      </c>
      <c r="F586">
        <v>1</v>
      </c>
      <c r="G586">
        <v>14</v>
      </c>
      <c r="H586">
        <f>Table1[[#This Row],[Games Before Injury]]*Table1[[#This Row],[Minutes per Game]]</f>
        <v>1123.3999999999999</v>
      </c>
      <c r="I586">
        <v>82</v>
      </c>
      <c r="J586">
        <f>Table1[[#This Row],[Minutes]]/Table1[[#This Row],[Games Played]]</f>
        <v>13.7</v>
      </c>
      <c r="K586">
        <v>0</v>
      </c>
      <c r="L586">
        <v>0</v>
      </c>
      <c r="M586" s="1">
        <v>43030</v>
      </c>
      <c r="N586" s="1">
        <v>43259</v>
      </c>
      <c r="O586">
        <v>1</v>
      </c>
      <c r="P586">
        <f>Table1[[#This Row],[Season Year]]-Table1[[#This Row],[Birth Year]]</f>
        <v>37</v>
      </c>
      <c r="Q586" t="s">
        <v>501</v>
      </c>
      <c r="R586" t="s">
        <v>501</v>
      </c>
      <c r="S586">
        <f>DATEDIF(Table1[[#This Row],[Date Occurred]],Table1[[#This Row],[Date Returned]],"d")</f>
        <v>0</v>
      </c>
      <c r="T586">
        <v>73</v>
      </c>
      <c r="U586" s="5">
        <v>1000.0999999999999</v>
      </c>
      <c r="V586" s="5">
        <v>219</v>
      </c>
      <c r="W586" s="5">
        <v>379.6</v>
      </c>
      <c r="X586" s="5">
        <v>0</v>
      </c>
      <c r="Y586" s="5">
        <v>7.3000000000000007</v>
      </c>
      <c r="Z586" s="5">
        <v>58.400000000000006</v>
      </c>
      <c r="AA586" s="5">
        <v>80.300000000000011</v>
      </c>
      <c r="AB586" s="5">
        <v>80.300000000000011</v>
      </c>
      <c r="AC586" s="5">
        <v>116.80000000000001</v>
      </c>
      <c r="AD586" s="5">
        <v>65.7</v>
      </c>
      <c r="AE586" s="5">
        <v>175.2</v>
      </c>
      <c r="AF586" s="5">
        <v>240.89999999999998</v>
      </c>
      <c r="AG586" s="5">
        <v>138.69999999999999</v>
      </c>
      <c r="AH586" s="5">
        <v>43.8</v>
      </c>
      <c r="AI586" s="5">
        <v>73</v>
      </c>
      <c r="AJ586" s="5">
        <v>496.4</v>
      </c>
      <c r="AK586">
        <v>1980</v>
      </c>
      <c r="AL586" t="s">
        <v>483</v>
      </c>
      <c r="AM586" s="1">
        <v>29462</v>
      </c>
      <c r="AN586">
        <v>206</v>
      </c>
      <c r="AO586">
        <v>250</v>
      </c>
      <c r="AP586" t="s">
        <v>498</v>
      </c>
    </row>
    <row r="587" spans="1:42" x14ac:dyDescent="0.35">
      <c r="A587" t="s">
        <v>577</v>
      </c>
      <c r="B587" t="s">
        <v>643</v>
      </c>
      <c r="C587" t="s">
        <v>505</v>
      </c>
      <c r="D587">
        <v>2013</v>
      </c>
      <c r="E587">
        <v>4</v>
      </c>
      <c r="F587">
        <v>1</v>
      </c>
      <c r="G587">
        <v>10</v>
      </c>
      <c r="H587">
        <f>Table1[[#This Row],[Games Before Injury]]*Table1[[#This Row],[Minutes per Game]]</f>
        <v>2533.7999999999997</v>
      </c>
      <c r="I587">
        <v>82</v>
      </c>
      <c r="J587">
        <f>Table1[[#This Row],[Minutes]]/Table1[[#This Row],[Games Played]]</f>
        <v>30.9</v>
      </c>
      <c r="K587">
        <v>0</v>
      </c>
      <c r="L587">
        <v>0</v>
      </c>
      <c r="M587" s="1">
        <v>41576</v>
      </c>
      <c r="N587" s="1">
        <v>41805</v>
      </c>
      <c r="O587">
        <v>2</v>
      </c>
      <c r="P587">
        <f>Table1[[#This Row],[Season Year]]-Table1[[#This Row],[Birth Year]]</f>
        <v>33</v>
      </c>
      <c r="Q587" t="s">
        <v>501</v>
      </c>
      <c r="R587" t="s">
        <v>501</v>
      </c>
      <c r="S587">
        <f>DATEDIF(Table1[[#This Row],[Date Occurred]],Table1[[#This Row],[Date Returned]],"d")</f>
        <v>0</v>
      </c>
      <c r="T587">
        <v>80</v>
      </c>
      <c r="U587" s="5">
        <v>2472</v>
      </c>
      <c r="V587" s="5">
        <v>456</v>
      </c>
      <c r="W587" s="5">
        <v>936</v>
      </c>
      <c r="X587" s="5">
        <v>8</v>
      </c>
      <c r="Y587" s="5">
        <v>16</v>
      </c>
      <c r="Z587" s="5">
        <v>200</v>
      </c>
      <c r="AA587" s="5">
        <v>248</v>
      </c>
      <c r="AB587" s="5">
        <v>136</v>
      </c>
      <c r="AC587" s="5">
        <v>184</v>
      </c>
      <c r="AD587" s="5">
        <v>120</v>
      </c>
      <c r="AE587" s="5">
        <v>424</v>
      </c>
      <c r="AF587" s="5">
        <v>544</v>
      </c>
      <c r="AG587" s="5">
        <v>224</v>
      </c>
      <c r="AH587" s="5">
        <v>64</v>
      </c>
      <c r="AI587" s="5">
        <v>72</v>
      </c>
      <c r="AJ587" s="5">
        <v>1120</v>
      </c>
      <c r="AK587">
        <v>1980</v>
      </c>
      <c r="AL587" t="s">
        <v>483</v>
      </c>
      <c r="AM587" s="1">
        <v>29462</v>
      </c>
      <c r="AN587">
        <v>206</v>
      </c>
      <c r="AO587">
        <v>250</v>
      </c>
      <c r="AP587" t="s">
        <v>498</v>
      </c>
    </row>
    <row r="588" spans="1:42" x14ac:dyDescent="0.35">
      <c r="A588" t="s">
        <v>577</v>
      </c>
      <c r="B588" t="s">
        <v>643</v>
      </c>
      <c r="C588" t="s">
        <v>508</v>
      </c>
      <c r="D588">
        <v>2016</v>
      </c>
      <c r="E588">
        <v>7</v>
      </c>
      <c r="F588">
        <v>1</v>
      </c>
      <c r="G588">
        <v>13</v>
      </c>
      <c r="H588">
        <f>Table1[[#This Row],[Games Before Injury]]*Table1[[#This Row],[Minutes per Game]]</f>
        <v>1033.2</v>
      </c>
      <c r="I588">
        <v>82</v>
      </c>
      <c r="J588">
        <f>Table1[[#This Row],[Minutes]]/Table1[[#This Row],[Games Played]]</f>
        <v>12.6</v>
      </c>
      <c r="K588">
        <v>0</v>
      </c>
      <c r="L588">
        <v>0</v>
      </c>
      <c r="M588" s="1">
        <v>42668</v>
      </c>
      <c r="N588" s="1">
        <v>42898</v>
      </c>
      <c r="O588">
        <v>1</v>
      </c>
      <c r="P588">
        <f>Table1[[#This Row],[Season Year]]-Table1[[#This Row],[Birth Year]]</f>
        <v>36</v>
      </c>
      <c r="Q588" t="s">
        <v>501</v>
      </c>
      <c r="R588" t="s">
        <v>501</v>
      </c>
      <c r="S588">
        <f>DATEDIF(Table1[[#This Row],[Date Occurred]],Table1[[#This Row],[Date Returned]],"d")</f>
        <v>0</v>
      </c>
      <c r="T588">
        <v>68</v>
      </c>
      <c r="U588" s="5">
        <v>856.8</v>
      </c>
      <c r="V588" s="5">
        <v>136</v>
      </c>
      <c r="W588" s="5">
        <v>251.60000000000002</v>
      </c>
      <c r="X588" s="5">
        <v>0</v>
      </c>
      <c r="Y588" s="5">
        <v>6.8000000000000007</v>
      </c>
      <c r="Z588" s="5">
        <v>40.799999999999997</v>
      </c>
      <c r="AA588" s="5">
        <v>54.400000000000006</v>
      </c>
      <c r="AB588" s="5">
        <v>74.800000000000011</v>
      </c>
      <c r="AC588" s="5">
        <v>102</v>
      </c>
      <c r="AD588" s="5">
        <v>47.599999999999994</v>
      </c>
      <c r="AE588" s="5">
        <v>156.39999999999998</v>
      </c>
      <c r="AF588" s="5">
        <v>204</v>
      </c>
      <c r="AG588" s="5">
        <v>149.60000000000002</v>
      </c>
      <c r="AH588" s="5">
        <v>40.799999999999997</v>
      </c>
      <c r="AI588" s="5">
        <v>47.599999999999994</v>
      </c>
      <c r="AJ588" s="5">
        <v>312.79999999999995</v>
      </c>
      <c r="AK588">
        <v>1980</v>
      </c>
      <c r="AL588" t="s">
        <v>483</v>
      </c>
      <c r="AM588" s="1">
        <v>29462</v>
      </c>
      <c r="AN588">
        <v>206</v>
      </c>
      <c r="AO588">
        <v>250</v>
      </c>
      <c r="AP588" t="s">
        <v>498</v>
      </c>
    </row>
    <row r="589" spans="1:42" x14ac:dyDescent="0.35">
      <c r="A589" t="s">
        <v>549</v>
      </c>
      <c r="B589" t="s">
        <v>643</v>
      </c>
      <c r="C589" t="s">
        <v>503</v>
      </c>
      <c r="D589">
        <v>2011</v>
      </c>
      <c r="E589">
        <v>2</v>
      </c>
      <c r="F589">
        <v>1</v>
      </c>
      <c r="G589">
        <v>3</v>
      </c>
      <c r="H589">
        <f>Table1[[#This Row],[Games Before Injury]]*Table1[[#This Row],[Minutes per Game]]</f>
        <v>1795.2</v>
      </c>
      <c r="I589">
        <f>66</f>
        <v>66</v>
      </c>
      <c r="J589" s="4">
        <f>Table1[[#This Row],[Minutes]]/Table1[[#This Row],[Games Played]]</f>
        <v>27.2</v>
      </c>
      <c r="K589">
        <v>0</v>
      </c>
      <c r="L589">
        <v>0</v>
      </c>
      <c r="M589" s="1">
        <v>40902</v>
      </c>
      <c r="N589" s="1">
        <v>41081</v>
      </c>
      <c r="O589">
        <v>1</v>
      </c>
      <c r="P589">
        <f>Table1[[#This Row],[Season Year]]-Table1[[#This Row],[Birth Year]]</f>
        <v>23</v>
      </c>
      <c r="Q589" t="s">
        <v>501</v>
      </c>
      <c r="R589" t="s">
        <v>501</v>
      </c>
      <c r="S589">
        <f>DATEDIF(Table1[[#This Row],[Date Occurred]],Table1[[#This Row],[Date Returned]],"d")</f>
        <v>0</v>
      </c>
      <c r="T589">
        <v>66</v>
      </c>
      <c r="U589" s="5">
        <v>1795.2</v>
      </c>
      <c r="V589" s="5">
        <v>204.6</v>
      </c>
      <c r="W589" s="5">
        <v>323.40000000000003</v>
      </c>
      <c r="X589" s="5">
        <v>0</v>
      </c>
      <c r="Y589" s="5">
        <v>0</v>
      </c>
      <c r="Z589" s="5">
        <v>72.600000000000009</v>
      </c>
      <c r="AA589" s="5">
        <v>138.6</v>
      </c>
      <c r="AB589" s="5">
        <v>72.600000000000009</v>
      </c>
      <c r="AC589" s="5">
        <v>191.4</v>
      </c>
      <c r="AD589" s="5">
        <v>204.6</v>
      </c>
      <c r="AE589" s="5">
        <v>343.2</v>
      </c>
      <c r="AF589" s="5">
        <v>547.80000000000007</v>
      </c>
      <c r="AG589" s="5">
        <v>19.8</v>
      </c>
      <c r="AH589" s="5">
        <v>33</v>
      </c>
      <c r="AI589" s="5">
        <v>132</v>
      </c>
      <c r="AJ589" s="5">
        <v>488.40000000000003</v>
      </c>
      <c r="AK589">
        <v>1988</v>
      </c>
      <c r="AL589" t="s">
        <v>653</v>
      </c>
      <c r="AM589" s="1">
        <v>32345</v>
      </c>
      <c r="AN589">
        <v>200</v>
      </c>
      <c r="AO589">
        <v>201</v>
      </c>
      <c r="AP589" t="s">
        <v>499</v>
      </c>
    </row>
    <row r="590" spans="1:42" x14ac:dyDescent="0.35">
      <c r="A590" t="s">
        <v>549</v>
      </c>
      <c r="B590" t="s">
        <v>643</v>
      </c>
      <c r="C590" t="s">
        <v>504</v>
      </c>
      <c r="D590">
        <v>2012</v>
      </c>
      <c r="E590">
        <v>3</v>
      </c>
      <c r="F590">
        <v>1</v>
      </c>
      <c r="G590">
        <v>4</v>
      </c>
      <c r="H590">
        <f>Table1[[#This Row],[Games Before Injury]]*Table1[[#This Row],[Minutes per Game]]</f>
        <v>2009</v>
      </c>
      <c r="I590">
        <v>82</v>
      </c>
      <c r="J590">
        <f>Table1[[#This Row],[Minutes]]/Table1[[#This Row],[Games Played]]</f>
        <v>24.5</v>
      </c>
      <c r="K590">
        <v>0</v>
      </c>
      <c r="L590">
        <v>0</v>
      </c>
      <c r="M590" s="1">
        <v>41212</v>
      </c>
      <c r="N590" s="1">
        <v>41445</v>
      </c>
      <c r="O590">
        <v>2</v>
      </c>
      <c r="P590">
        <f>Table1[[#This Row],[Season Year]]-Table1[[#This Row],[Birth Year]]</f>
        <v>24</v>
      </c>
      <c r="Q590" t="s">
        <v>501</v>
      </c>
      <c r="R590" t="s">
        <v>501</v>
      </c>
      <c r="S590">
        <f>DATEDIF(Table1[[#This Row],[Date Occurred]],Table1[[#This Row],[Date Returned]],"d")</f>
        <v>0</v>
      </c>
      <c r="T590">
        <v>82</v>
      </c>
      <c r="U590" s="5">
        <v>2009</v>
      </c>
      <c r="V590" s="5">
        <f>576/Table1[[#This Row],[Games Played]]</f>
        <v>7.024390243902439</v>
      </c>
      <c r="W590" s="5">
        <v>492</v>
      </c>
      <c r="X590" s="5">
        <v>0</v>
      </c>
      <c r="Y590" s="5">
        <v>0</v>
      </c>
      <c r="Z590" s="5">
        <v>98.399999999999991</v>
      </c>
      <c r="AA590" s="5">
        <v>246</v>
      </c>
      <c r="AB590" s="5">
        <v>98.399999999999991</v>
      </c>
      <c r="AC590" s="5">
        <v>188.6</v>
      </c>
      <c r="AD590" s="5">
        <v>213.20000000000002</v>
      </c>
      <c r="AE590" s="5">
        <v>385.40000000000003</v>
      </c>
      <c r="AF590" s="5">
        <v>590.4</v>
      </c>
      <c r="AG590" s="5">
        <v>24.599999999999998</v>
      </c>
      <c r="AH590" s="5">
        <v>49.199999999999996</v>
      </c>
      <c r="AI590" s="5">
        <v>114.8</v>
      </c>
      <c r="AJ590" s="5">
        <v>721.6</v>
      </c>
      <c r="AK590">
        <v>1988</v>
      </c>
      <c r="AL590" t="s">
        <v>653</v>
      </c>
      <c r="AM590" s="1">
        <v>32345</v>
      </c>
      <c r="AN590">
        <v>200</v>
      </c>
      <c r="AO590">
        <v>201</v>
      </c>
      <c r="AP590" t="s">
        <v>499</v>
      </c>
    </row>
    <row r="591" spans="1:42" x14ac:dyDescent="0.35">
      <c r="A591" t="s">
        <v>549</v>
      </c>
      <c r="B591" t="s">
        <v>643</v>
      </c>
      <c r="C591" t="s">
        <v>506</v>
      </c>
      <c r="D591">
        <v>2014</v>
      </c>
      <c r="E591">
        <v>5</v>
      </c>
      <c r="F591">
        <v>1</v>
      </c>
      <c r="G591">
        <v>6</v>
      </c>
      <c r="H591">
        <f>Table1[[#This Row],[Games Before Injury]]*Table1[[#This Row],[Minutes per Game]]</f>
        <v>2820.7999999999997</v>
      </c>
      <c r="I591">
        <v>82</v>
      </c>
      <c r="J591">
        <f>Table1[[#This Row],[Minutes]]/Table1[[#This Row],[Games Played]]</f>
        <v>34.4</v>
      </c>
      <c r="K591">
        <v>0</v>
      </c>
      <c r="L591">
        <v>0</v>
      </c>
      <c r="M591" s="1">
        <v>41940</v>
      </c>
      <c r="N591" s="1">
        <v>42171</v>
      </c>
      <c r="O591">
        <v>1</v>
      </c>
      <c r="P591">
        <f>Table1[[#This Row],[Season Year]]-Table1[[#This Row],[Birth Year]]</f>
        <v>26</v>
      </c>
      <c r="Q591" t="s">
        <v>501</v>
      </c>
      <c r="R591" t="s">
        <v>501</v>
      </c>
      <c r="S591">
        <f>DATEDIF(Table1[[#This Row],[Date Occurred]],Table1[[#This Row],[Date Returned]],"d")</f>
        <v>0</v>
      </c>
      <c r="T591">
        <v>82</v>
      </c>
      <c r="U591" s="5">
        <v>2820.7999999999997</v>
      </c>
      <c r="V591" s="5">
        <v>377.2</v>
      </c>
      <c r="W591" s="5">
        <v>533</v>
      </c>
      <c r="X591" s="5">
        <v>0</v>
      </c>
      <c r="Y591" s="5">
        <v>0</v>
      </c>
      <c r="Z591" s="5">
        <v>188.6</v>
      </c>
      <c r="AA591" s="5">
        <v>467.40000000000003</v>
      </c>
      <c r="AB591" s="5">
        <v>106.60000000000001</v>
      </c>
      <c r="AC591" s="5">
        <v>246</v>
      </c>
      <c r="AD591" s="5">
        <v>393.59999999999997</v>
      </c>
      <c r="AE591" s="5">
        <v>828.19999999999993</v>
      </c>
      <c r="AF591" s="5">
        <v>1230</v>
      </c>
      <c r="AG591" s="5">
        <v>57.4</v>
      </c>
      <c r="AH591" s="5">
        <v>82</v>
      </c>
      <c r="AI591" s="5">
        <v>180.4</v>
      </c>
      <c r="AJ591" s="5">
        <v>943</v>
      </c>
      <c r="AK591">
        <v>1988</v>
      </c>
      <c r="AL591" t="s">
        <v>653</v>
      </c>
      <c r="AM591" s="1">
        <v>32345</v>
      </c>
      <c r="AN591">
        <v>200</v>
      </c>
      <c r="AO591">
        <v>201</v>
      </c>
      <c r="AP591" t="s">
        <v>499</v>
      </c>
    </row>
    <row r="592" spans="1:42" x14ac:dyDescent="0.35">
      <c r="A592" t="s">
        <v>549</v>
      </c>
      <c r="B592" t="s">
        <v>643</v>
      </c>
      <c r="C592" t="s">
        <v>507</v>
      </c>
      <c r="D592">
        <v>2015</v>
      </c>
      <c r="E592">
        <v>6</v>
      </c>
      <c r="F592">
        <v>1</v>
      </c>
      <c r="G592">
        <v>7</v>
      </c>
      <c r="H592">
        <f>Table1[[#This Row],[Games Before Injury]]*Table1[[#This Row],[Minutes per Game]]</f>
        <v>2763.4</v>
      </c>
      <c r="I592">
        <v>82</v>
      </c>
      <c r="J592">
        <f>Table1[[#This Row],[Minutes]]/Table1[[#This Row],[Games Played]]</f>
        <v>33.700000000000003</v>
      </c>
      <c r="K592">
        <v>0</v>
      </c>
      <c r="L592">
        <v>0</v>
      </c>
      <c r="M592" s="1">
        <v>42304</v>
      </c>
      <c r="N592" s="1">
        <v>42540</v>
      </c>
      <c r="O592">
        <v>1</v>
      </c>
      <c r="P592">
        <f>Table1[[#This Row],[Season Year]]-Table1[[#This Row],[Birth Year]]</f>
        <v>27</v>
      </c>
      <c r="Q592" t="s">
        <v>501</v>
      </c>
      <c r="R592" t="s">
        <v>501</v>
      </c>
      <c r="S592">
        <f>DATEDIF(Table1[[#This Row],[Date Occurred]],Table1[[#This Row],[Date Returned]],"d")</f>
        <v>0</v>
      </c>
      <c r="T592">
        <v>77</v>
      </c>
      <c r="U592" s="5">
        <v>2594.9</v>
      </c>
      <c r="V592" s="5">
        <v>354.2</v>
      </c>
      <c r="W592" s="5">
        <v>508.2</v>
      </c>
      <c r="X592" s="5">
        <v>0</v>
      </c>
      <c r="Y592" s="5">
        <v>0</v>
      </c>
      <c r="Z592" s="5">
        <v>269.5</v>
      </c>
      <c r="AA592" s="5">
        <v>616</v>
      </c>
      <c r="AB592" s="5">
        <v>107.8</v>
      </c>
      <c r="AC592" s="5">
        <v>207.9</v>
      </c>
      <c r="AD592" s="5">
        <v>269.5</v>
      </c>
      <c r="AE592" s="5">
        <v>793.1</v>
      </c>
      <c r="AF592" s="5">
        <v>1062.6000000000001</v>
      </c>
      <c r="AG592" s="5">
        <v>92.399999999999991</v>
      </c>
      <c r="AH592" s="5">
        <v>53.9</v>
      </c>
      <c r="AI592" s="5">
        <v>177.1</v>
      </c>
      <c r="AJ592" s="5">
        <v>977.9</v>
      </c>
      <c r="AK592">
        <v>1988</v>
      </c>
      <c r="AL592" t="s">
        <v>653</v>
      </c>
      <c r="AM592" s="1">
        <v>32345</v>
      </c>
      <c r="AN592">
        <v>200</v>
      </c>
      <c r="AO592">
        <v>201</v>
      </c>
      <c r="AP592" t="s">
        <v>499</v>
      </c>
    </row>
    <row r="593" spans="1:42" x14ac:dyDescent="0.35">
      <c r="A593" t="s">
        <v>549</v>
      </c>
      <c r="B593" t="s">
        <v>643</v>
      </c>
      <c r="C593" t="s">
        <v>508</v>
      </c>
      <c r="D593">
        <v>2016</v>
      </c>
      <c r="E593">
        <v>7</v>
      </c>
      <c r="F593">
        <v>1</v>
      </c>
      <c r="G593">
        <v>8</v>
      </c>
      <c r="H593">
        <f>Table1[[#This Row],[Games Before Injury]]*Table1[[#This Row],[Minutes per Game]]</f>
        <v>2599.4</v>
      </c>
      <c r="I593">
        <v>82</v>
      </c>
      <c r="J593">
        <f>Table1[[#This Row],[Minutes]]/Table1[[#This Row],[Games Played]]</f>
        <v>31.7</v>
      </c>
      <c r="K593">
        <v>0</v>
      </c>
      <c r="L593">
        <v>0</v>
      </c>
      <c r="M593" s="1">
        <v>42668</v>
      </c>
      <c r="N593" s="1">
        <v>42898</v>
      </c>
      <c r="O593">
        <v>2</v>
      </c>
      <c r="P593">
        <f>Table1[[#This Row],[Season Year]]-Table1[[#This Row],[Birth Year]]</f>
        <v>28</v>
      </c>
      <c r="Q593" t="s">
        <v>501</v>
      </c>
      <c r="R593" t="s">
        <v>501</v>
      </c>
      <c r="S593">
        <f>DATEDIF(Table1[[#This Row],[Date Occurred]],Table1[[#This Row],[Date Returned]],"d")</f>
        <v>0</v>
      </c>
      <c r="T593">
        <v>81</v>
      </c>
      <c r="U593" s="5">
        <v>2567.6999999999998</v>
      </c>
      <c r="V593" s="5">
        <v>413.09999999999997</v>
      </c>
      <c r="W593" s="5">
        <v>575.1</v>
      </c>
      <c r="X593" s="5">
        <v>0</v>
      </c>
      <c r="Y593" s="5">
        <v>0</v>
      </c>
      <c r="Z593" s="5">
        <v>202.5</v>
      </c>
      <c r="AA593" s="5">
        <v>421.2</v>
      </c>
      <c r="AB593" s="5">
        <v>113.39999999999999</v>
      </c>
      <c r="AC593" s="5">
        <v>210.6</v>
      </c>
      <c r="AD593" s="5">
        <v>299.7</v>
      </c>
      <c r="AE593" s="5">
        <v>818.1</v>
      </c>
      <c r="AF593" s="5">
        <v>1117.8</v>
      </c>
      <c r="AG593" s="5">
        <v>97.2</v>
      </c>
      <c r="AH593" s="5">
        <v>48.6</v>
      </c>
      <c r="AI593" s="5">
        <v>137.69999999999999</v>
      </c>
      <c r="AJ593" s="5">
        <v>1028.7</v>
      </c>
      <c r="AK593">
        <v>1988</v>
      </c>
      <c r="AL593" t="s">
        <v>653</v>
      </c>
      <c r="AM593" s="1">
        <v>32345</v>
      </c>
      <c r="AN593">
        <v>200</v>
      </c>
      <c r="AO593">
        <v>201</v>
      </c>
      <c r="AP593" t="s">
        <v>499</v>
      </c>
    </row>
    <row r="594" spans="1:42" x14ac:dyDescent="0.35">
      <c r="A594" t="s">
        <v>549</v>
      </c>
      <c r="B594" t="s">
        <v>643</v>
      </c>
      <c r="C594" t="s">
        <v>505</v>
      </c>
      <c r="D594">
        <v>2013</v>
      </c>
      <c r="E594">
        <v>4</v>
      </c>
      <c r="F594">
        <v>1</v>
      </c>
      <c r="G594">
        <v>5</v>
      </c>
      <c r="H594">
        <f>Table1[[#This Row],[Games Before Injury]]*Table1[[#This Row],[Minutes per Game]]</f>
        <v>2870</v>
      </c>
      <c r="I594">
        <v>82</v>
      </c>
      <c r="J594">
        <f>Table1[[#This Row],[Minutes]]/Table1[[#This Row],[Games Played]]</f>
        <v>35</v>
      </c>
      <c r="K594">
        <v>0</v>
      </c>
      <c r="L594">
        <v>0</v>
      </c>
      <c r="M594" s="1">
        <v>41576</v>
      </c>
      <c r="N594" s="1">
        <v>41805</v>
      </c>
      <c r="O594">
        <v>1</v>
      </c>
      <c r="P594">
        <f>Table1[[#This Row],[Season Year]]-Table1[[#This Row],[Birth Year]]</f>
        <v>25</v>
      </c>
      <c r="Q594" t="s">
        <v>501</v>
      </c>
      <c r="R594" t="s">
        <v>501</v>
      </c>
      <c r="S594">
        <f>DATEDIF(Table1[[#This Row],[Date Occurred]],Table1[[#This Row],[Date Returned]],"d")</f>
        <v>0</v>
      </c>
      <c r="T594">
        <v>82</v>
      </c>
      <c r="U594" s="5">
        <v>2870</v>
      </c>
      <c r="V594" s="5">
        <v>344.40000000000003</v>
      </c>
      <c r="W594" s="5">
        <v>516.6</v>
      </c>
      <c r="X594" s="5">
        <v>0</v>
      </c>
      <c r="Y594" s="5">
        <v>0</v>
      </c>
      <c r="Z594" s="5">
        <v>164</v>
      </c>
      <c r="AA594" s="5">
        <v>377.2</v>
      </c>
      <c r="AB594" s="5">
        <v>123</v>
      </c>
      <c r="AC594" s="5">
        <v>262.40000000000003</v>
      </c>
      <c r="AD594" s="5">
        <v>328</v>
      </c>
      <c r="AE594" s="5">
        <v>779</v>
      </c>
      <c r="AF594" s="5">
        <v>1115.2</v>
      </c>
      <c r="AG594" s="5">
        <v>73.8</v>
      </c>
      <c r="AH594" s="5">
        <v>82</v>
      </c>
      <c r="AI594" s="5">
        <v>205</v>
      </c>
      <c r="AJ594" s="5">
        <v>852.80000000000007</v>
      </c>
      <c r="AK594">
        <v>1988</v>
      </c>
      <c r="AL594" t="s">
        <v>653</v>
      </c>
      <c r="AM594" s="1">
        <v>32345</v>
      </c>
      <c r="AN594">
        <v>200</v>
      </c>
      <c r="AO594">
        <v>201</v>
      </c>
      <c r="AP594" t="s">
        <v>499</v>
      </c>
    </row>
    <row r="595" spans="1:42" x14ac:dyDescent="0.35">
      <c r="A595" t="s">
        <v>193</v>
      </c>
      <c r="B595" t="s">
        <v>7</v>
      </c>
      <c r="C595" s="1" t="s">
        <v>509</v>
      </c>
      <c r="D595">
        <v>0</v>
      </c>
      <c r="E595">
        <v>8</v>
      </c>
      <c r="F595">
        <v>0</v>
      </c>
      <c r="G595">
        <v>9</v>
      </c>
      <c r="H595">
        <f>Table1[[#This Row],[Games Before Injury]]*Table1[[#This Row],[Minutes per Game]]</f>
        <v>1290.5415584415582</v>
      </c>
      <c r="I595">
        <v>41</v>
      </c>
      <c r="J595">
        <f>Table1[[#This Row],[Minutes]]/Table1[[#This Row],[Games Played]]</f>
        <v>31.476623376623373</v>
      </c>
      <c r="K595" s="1">
        <v>43113</v>
      </c>
      <c r="L595" s="1">
        <v>43114</v>
      </c>
      <c r="M595" s="1">
        <v>43030</v>
      </c>
      <c r="N595" s="1">
        <v>43259</v>
      </c>
      <c r="O595">
        <v>1</v>
      </c>
      <c r="P595">
        <f>DATEDIF(Table1[[#This Row],[Birth Date]],Table1[[#This Row],[Date Returned]],"y")</f>
        <v>29</v>
      </c>
      <c r="Q595" t="s">
        <v>32</v>
      </c>
      <c r="R595" t="s">
        <v>9</v>
      </c>
      <c r="S595">
        <f>DATEDIF(Table1[[#This Row],[Date Occurred]],Table1[[#This Row],[Date Returned]],"d")</f>
        <v>1</v>
      </c>
      <c r="T595">
        <v>77</v>
      </c>
      <c r="U595" s="5">
        <v>2423.6999999999998</v>
      </c>
      <c r="V595" s="5">
        <v>373</v>
      </c>
      <c r="W595" s="5">
        <v>578</v>
      </c>
      <c r="X595" s="5">
        <v>0</v>
      </c>
      <c r="Y595" s="5">
        <v>0</v>
      </c>
      <c r="Z595" s="5">
        <v>181</v>
      </c>
      <c r="AA595" s="5">
        <v>312</v>
      </c>
      <c r="AB595" s="5">
        <v>137</v>
      </c>
      <c r="AC595" s="5">
        <v>203</v>
      </c>
      <c r="AD595" s="5">
        <v>329</v>
      </c>
      <c r="AE595" s="5">
        <v>842</v>
      </c>
      <c r="AF595" s="5">
        <v>1171</v>
      </c>
      <c r="AG595" s="5">
        <v>117</v>
      </c>
      <c r="AH595" s="5">
        <v>39</v>
      </c>
      <c r="AI595" s="5">
        <v>71</v>
      </c>
      <c r="AJ595" s="5">
        <v>927</v>
      </c>
      <c r="AK595">
        <v>1988</v>
      </c>
      <c r="AL595" t="s">
        <v>484</v>
      </c>
      <c r="AM595" s="1">
        <v>32345</v>
      </c>
      <c r="AN595">
        <v>211</v>
      </c>
      <c r="AO595">
        <v>265</v>
      </c>
      <c r="AP595" t="s">
        <v>499</v>
      </c>
    </row>
    <row r="596" spans="1:42" x14ac:dyDescent="0.35">
      <c r="A596" t="s">
        <v>193</v>
      </c>
      <c r="B596" t="s">
        <v>7</v>
      </c>
      <c r="C596" s="1" t="s">
        <v>511</v>
      </c>
      <c r="D596">
        <v>0</v>
      </c>
      <c r="E596">
        <v>10</v>
      </c>
      <c r="F596">
        <v>0</v>
      </c>
      <c r="G596">
        <v>11</v>
      </c>
      <c r="H596">
        <f>Table1[[#This Row],[Games Before Injury]]*Table1[[#This Row],[Minutes per Game]]</f>
        <v>154.27500000000001</v>
      </c>
      <c r="I596">
        <v>7</v>
      </c>
      <c r="J596">
        <f>Table1[[#This Row],[Minutes]]/Table1[[#This Row],[Games Played]]</f>
        <v>22.039285714285715</v>
      </c>
      <c r="K596" s="1">
        <v>43777</v>
      </c>
      <c r="L596" s="1">
        <v>43779</v>
      </c>
      <c r="M596" s="1">
        <v>43760</v>
      </c>
      <c r="N596" s="1">
        <v>44115</v>
      </c>
      <c r="O596">
        <v>2</v>
      </c>
      <c r="P596">
        <f>DATEDIF(Table1[[#This Row],[Birth Date]],Table1[[#This Row],[Date Returned]],"y")</f>
        <v>31</v>
      </c>
      <c r="Q596" t="s">
        <v>501</v>
      </c>
      <c r="R596" t="s">
        <v>9</v>
      </c>
      <c r="S596">
        <f>DATEDIF(Table1[[#This Row],[Date Occurred]],Table1[[#This Row],[Date Returned]],"d")</f>
        <v>2</v>
      </c>
      <c r="T596">
        <v>56</v>
      </c>
      <c r="U596" s="5">
        <v>1234.2</v>
      </c>
      <c r="V596" s="5">
        <v>191</v>
      </c>
      <c r="W596" s="5">
        <v>287</v>
      </c>
      <c r="X596" s="5">
        <v>0</v>
      </c>
      <c r="Y596" s="5">
        <v>0</v>
      </c>
      <c r="Z596" s="5">
        <v>83</v>
      </c>
      <c r="AA596" s="5">
        <v>122</v>
      </c>
      <c r="AB596" s="5">
        <v>74</v>
      </c>
      <c r="AC596" s="5">
        <v>114</v>
      </c>
      <c r="AD596" s="5">
        <v>141</v>
      </c>
      <c r="AE596" s="5">
        <v>420</v>
      </c>
      <c r="AF596" s="5">
        <v>561</v>
      </c>
      <c r="AG596" s="5">
        <v>105</v>
      </c>
      <c r="AH596" s="5">
        <v>18</v>
      </c>
      <c r="AI596" s="5">
        <v>52</v>
      </c>
      <c r="AJ596" s="5">
        <v>465</v>
      </c>
      <c r="AK596">
        <v>1988</v>
      </c>
      <c r="AL596" t="s">
        <v>484</v>
      </c>
      <c r="AM596" s="1">
        <v>32345</v>
      </c>
      <c r="AN596">
        <v>211</v>
      </c>
      <c r="AO596">
        <v>265</v>
      </c>
      <c r="AP596" t="s">
        <v>499</v>
      </c>
    </row>
    <row r="597" spans="1:42" x14ac:dyDescent="0.35">
      <c r="A597" t="s">
        <v>193</v>
      </c>
      <c r="B597" t="s">
        <v>79</v>
      </c>
      <c r="C597" s="1" t="s">
        <v>511</v>
      </c>
      <c r="D597">
        <v>0</v>
      </c>
      <c r="E597">
        <v>10</v>
      </c>
      <c r="F597">
        <v>0</v>
      </c>
      <c r="G597">
        <v>11</v>
      </c>
      <c r="H597">
        <f>Table1[[#This Row],[Games Before Injury]]*Table1[[#This Row],[Minutes per Game]]</f>
        <v>661.17857142857144</v>
      </c>
      <c r="I597">
        <v>30</v>
      </c>
      <c r="J597">
        <f>Table1[[#This Row],[Minutes]]/Table1[[#This Row],[Games Played]]</f>
        <v>22.039285714285715</v>
      </c>
      <c r="K597" s="1">
        <v>43847</v>
      </c>
      <c r="L597" s="1">
        <v>43858</v>
      </c>
      <c r="M597" s="1">
        <v>43760</v>
      </c>
      <c r="N597" s="1">
        <v>44115</v>
      </c>
      <c r="O597">
        <v>1</v>
      </c>
      <c r="P597">
        <f>DATEDIF(Table1[[#This Row],[Birth Date]],Table1[[#This Row],[Date Returned]],"y")</f>
        <v>31</v>
      </c>
      <c r="Q597" t="s">
        <v>501</v>
      </c>
      <c r="R597" t="s">
        <v>16</v>
      </c>
      <c r="S597">
        <f>DATEDIF(Table1[[#This Row],[Date Occurred]],Table1[[#This Row],[Date Returned]],"d")</f>
        <v>11</v>
      </c>
      <c r="T597">
        <v>56</v>
      </c>
      <c r="U597" s="5">
        <v>1234.2</v>
      </c>
      <c r="V597" s="5">
        <v>191</v>
      </c>
      <c r="W597" s="5">
        <v>287</v>
      </c>
      <c r="X597" s="5">
        <v>0</v>
      </c>
      <c r="Y597" s="5">
        <v>0</v>
      </c>
      <c r="Z597" s="5">
        <v>83</v>
      </c>
      <c r="AA597" s="5">
        <v>122</v>
      </c>
      <c r="AB597" s="5">
        <v>74</v>
      </c>
      <c r="AC597" s="5">
        <v>114</v>
      </c>
      <c r="AD597" s="5">
        <v>141</v>
      </c>
      <c r="AE597" s="5">
        <v>420</v>
      </c>
      <c r="AF597" s="5">
        <v>561</v>
      </c>
      <c r="AG597" s="5">
        <v>105</v>
      </c>
      <c r="AH597" s="5">
        <v>18</v>
      </c>
      <c r="AI597" s="5">
        <v>52</v>
      </c>
      <c r="AJ597" s="5">
        <v>465</v>
      </c>
      <c r="AK597">
        <v>1988</v>
      </c>
      <c r="AL597" t="s">
        <v>484</v>
      </c>
      <c r="AM597" s="1">
        <v>32345</v>
      </c>
      <c r="AN597">
        <v>211</v>
      </c>
      <c r="AO597">
        <v>265</v>
      </c>
      <c r="AP597" t="s">
        <v>499</v>
      </c>
    </row>
    <row r="598" spans="1:42" x14ac:dyDescent="0.35">
      <c r="A598" t="s">
        <v>193</v>
      </c>
      <c r="B598" t="s">
        <v>7</v>
      </c>
      <c r="C598" s="1" t="s">
        <v>510</v>
      </c>
      <c r="D598">
        <v>0</v>
      </c>
      <c r="E598">
        <v>9</v>
      </c>
      <c r="F598">
        <v>0</v>
      </c>
      <c r="G598">
        <v>10</v>
      </c>
      <c r="H598">
        <f>Table1[[#This Row],[Games Before Injury]]*Table1[[#This Row],[Minutes per Game]]</f>
        <v>1720.9188405797101</v>
      </c>
      <c r="I598">
        <v>58</v>
      </c>
      <c r="J598">
        <f>Table1[[#This Row],[Minutes]]/Table1[[#This Row],[Games Played]]</f>
        <v>29.671014492753624</v>
      </c>
      <c r="K598" s="1">
        <v>43520</v>
      </c>
      <c r="L598" s="1">
        <v>43530</v>
      </c>
      <c r="M598" s="1">
        <v>43389</v>
      </c>
      <c r="N598" s="1">
        <v>43629</v>
      </c>
      <c r="O598">
        <v>3</v>
      </c>
      <c r="P598">
        <f>DATEDIF(Table1[[#This Row],[Birth Date]],Table1[[#This Row],[Date Returned]],"y")</f>
        <v>30</v>
      </c>
      <c r="Q598" t="s">
        <v>501</v>
      </c>
      <c r="R598" t="s">
        <v>9</v>
      </c>
      <c r="S598">
        <f>DATEDIF(Table1[[#This Row],[Date Occurred]],Table1[[#This Row],[Date Returned]],"d")</f>
        <v>10</v>
      </c>
      <c r="T598">
        <v>69</v>
      </c>
      <c r="U598" s="5">
        <v>2047.3</v>
      </c>
      <c r="V598" s="5">
        <v>286</v>
      </c>
      <c r="W598" s="5">
        <v>446</v>
      </c>
      <c r="X598" s="5">
        <v>0</v>
      </c>
      <c r="Y598" s="5">
        <v>0</v>
      </c>
      <c r="Z598" s="5">
        <v>186</v>
      </c>
      <c r="AA598" s="5">
        <v>264</v>
      </c>
      <c r="AB598" s="5">
        <v>153</v>
      </c>
      <c r="AC598" s="5">
        <v>167</v>
      </c>
      <c r="AD598" s="5">
        <v>225</v>
      </c>
      <c r="AE598" s="5">
        <v>676</v>
      </c>
      <c r="AF598" s="5">
        <v>901</v>
      </c>
      <c r="AG598" s="5">
        <v>156</v>
      </c>
      <c r="AH598" s="5">
        <v>42</v>
      </c>
      <c r="AI598" s="5">
        <v>73</v>
      </c>
      <c r="AJ598" s="5">
        <v>758</v>
      </c>
      <c r="AK598">
        <v>1988</v>
      </c>
      <c r="AL598" t="s">
        <v>484</v>
      </c>
      <c r="AM598" s="1">
        <v>32345</v>
      </c>
      <c r="AN598">
        <v>211</v>
      </c>
      <c r="AO598">
        <v>265</v>
      </c>
      <c r="AP598" t="s">
        <v>499</v>
      </c>
    </row>
    <row r="599" spans="1:42" x14ac:dyDescent="0.35">
      <c r="A599" t="s">
        <v>605</v>
      </c>
      <c r="B599" t="s">
        <v>643</v>
      </c>
      <c r="C599" t="s">
        <v>508</v>
      </c>
      <c r="D599">
        <v>2016</v>
      </c>
      <c r="E599">
        <v>7</v>
      </c>
      <c r="F599">
        <v>1</v>
      </c>
      <c r="G599">
        <v>3</v>
      </c>
      <c r="H599">
        <f>Table1[[#This Row],[Games Before Injury]]*Table1[[#This Row],[Minutes per Game]]</f>
        <v>1025</v>
      </c>
      <c r="I599">
        <v>82</v>
      </c>
      <c r="J599">
        <f>Table1[[#This Row],[Minutes]]/Table1[[#This Row],[Games Played]]</f>
        <v>12.5</v>
      </c>
      <c r="K599">
        <v>0</v>
      </c>
      <c r="L599">
        <v>0</v>
      </c>
      <c r="M599" s="1">
        <v>42668</v>
      </c>
      <c r="N599" s="1">
        <v>42898</v>
      </c>
      <c r="O599">
        <v>7</v>
      </c>
      <c r="P599">
        <f>Table1[[#This Row],[Season Year]]-Table1[[#This Row],[Birth Year]]</f>
        <v>28</v>
      </c>
      <c r="Q599" t="s">
        <v>501</v>
      </c>
      <c r="R599" t="s">
        <v>501</v>
      </c>
      <c r="S599">
        <f>DATEDIF(Table1[[#This Row],[Date Occurred]],Table1[[#This Row],[Date Returned]],"d")</f>
        <v>0</v>
      </c>
      <c r="T599">
        <v>62</v>
      </c>
      <c r="U599" s="5">
        <v>775</v>
      </c>
      <c r="V599" s="5">
        <v>55.800000000000004</v>
      </c>
      <c r="W599" s="5">
        <v>142.6</v>
      </c>
      <c r="X599" s="5">
        <v>18.599999999999998</v>
      </c>
      <c r="Y599" s="5">
        <v>43.4</v>
      </c>
      <c r="Z599" s="5">
        <v>24.8</v>
      </c>
      <c r="AA599" s="5">
        <v>37.199999999999996</v>
      </c>
      <c r="AB599" s="5">
        <v>43.4</v>
      </c>
      <c r="AC599" s="5">
        <v>80.600000000000009</v>
      </c>
      <c r="AD599" s="5">
        <v>18.599999999999998</v>
      </c>
      <c r="AE599" s="5">
        <v>86.8</v>
      </c>
      <c r="AF599" s="5">
        <v>105.39999999999999</v>
      </c>
      <c r="AG599" s="5">
        <v>55.800000000000004</v>
      </c>
      <c r="AH599" s="5">
        <v>49.6</v>
      </c>
      <c r="AI599" s="5">
        <v>12.4</v>
      </c>
      <c r="AJ599" s="5">
        <v>155</v>
      </c>
      <c r="AK599">
        <v>1988</v>
      </c>
      <c r="AL599" t="s">
        <v>647</v>
      </c>
      <c r="AM599" s="1">
        <v>32233</v>
      </c>
      <c r="AN599">
        <v>198</v>
      </c>
      <c r="AO599">
        <v>209</v>
      </c>
      <c r="AP599" t="s">
        <v>496</v>
      </c>
    </row>
    <row r="600" spans="1:42" x14ac:dyDescent="0.35">
      <c r="A600" t="s">
        <v>605</v>
      </c>
      <c r="B600" t="s">
        <v>643</v>
      </c>
      <c r="C600" t="s">
        <v>503</v>
      </c>
      <c r="D600">
        <v>2011</v>
      </c>
      <c r="E600">
        <v>2</v>
      </c>
      <c r="F600">
        <v>1</v>
      </c>
      <c r="G600">
        <v>1</v>
      </c>
      <c r="H600">
        <f>Table1[[#This Row],[Games Before Injury]]*Table1[[#This Row],[Minutes per Game]]</f>
        <v>448.8</v>
      </c>
      <c r="I600">
        <f>66</f>
        <v>66</v>
      </c>
      <c r="J600" s="4">
        <f>Table1[[#This Row],[Minutes]]/Table1[[#This Row],[Games Played]]</f>
        <v>6.8</v>
      </c>
      <c r="K600">
        <v>0</v>
      </c>
      <c r="L600">
        <v>0</v>
      </c>
      <c r="M600" s="1">
        <v>40902</v>
      </c>
      <c r="N600" s="1">
        <v>41081</v>
      </c>
      <c r="O600">
        <v>3</v>
      </c>
      <c r="P600">
        <f>Table1[[#This Row],[Season Year]]-Table1[[#This Row],[Birth Year]]</f>
        <v>23</v>
      </c>
      <c r="Q600" t="s">
        <v>501</v>
      </c>
      <c r="R600" t="s">
        <v>501</v>
      </c>
      <c r="S600">
        <f>DATEDIF(Table1[[#This Row],[Date Occurred]],Table1[[#This Row],[Date Returned]],"d")</f>
        <v>0</v>
      </c>
      <c r="T600">
        <v>17</v>
      </c>
      <c r="U600" s="5">
        <v>115.6</v>
      </c>
      <c r="V600" s="5">
        <v>11.899999999999999</v>
      </c>
      <c r="W600" s="5">
        <v>25.5</v>
      </c>
      <c r="X600" s="5">
        <v>0</v>
      </c>
      <c r="Y600" s="5">
        <v>3.4000000000000004</v>
      </c>
      <c r="Z600" s="5">
        <v>8.5</v>
      </c>
      <c r="AA600" s="5">
        <v>18.700000000000003</v>
      </c>
      <c r="AB600" s="5">
        <v>10.199999999999999</v>
      </c>
      <c r="AC600" s="5">
        <v>6.8000000000000007</v>
      </c>
      <c r="AD600" s="5">
        <v>6.8000000000000007</v>
      </c>
      <c r="AE600" s="5">
        <v>8.5</v>
      </c>
      <c r="AF600" s="5">
        <v>15.3</v>
      </c>
      <c r="AG600" s="5">
        <v>5.0999999999999996</v>
      </c>
      <c r="AH600" s="5">
        <v>6.8000000000000007</v>
      </c>
      <c r="AI600" s="5">
        <v>0</v>
      </c>
      <c r="AJ600" s="5">
        <v>32.299999999999997</v>
      </c>
      <c r="AK600">
        <v>1988</v>
      </c>
      <c r="AL600" t="s">
        <v>647</v>
      </c>
      <c r="AM600" s="1">
        <v>32233</v>
      </c>
      <c r="AN600">
        <v>198</v>
      </c>
      <c r="AO600">
        <v>209</v>
      </c>
      <c r="AP600" t="s">
        <v>496</v>
      </c>
    </row>
    <row r="601" spans="1:42" x14ac:dyDescent="0.35">
      <c r="A601" t="s">
        <v>605</v>
      </c>
      <c r="B601" t="s">
        <v>643</v>
      </c>
      <c r="C601" t="s">
        <v>504</v>
      </c>
      <c r="D601">
        <v>2012</v>
      </c>
      <c r="E601">
        <v>3</v>
      </c>
      <c r="F601">
        <v>1</v>
      </c>
      <c r="G601">
        <v>2</v>
      </c>
      <c r="H601">
        <f>Table1[[#This Row],[Games Before Injury]]*Table1[[#This Row],[Minutes per Game]]</f>
        <v>606.80000000000007</v>
      </c>
      <c r="I601">
        <v>82</v>
      </c>
      <c r="J601">
        <f>Table1[[#This Row],[Minutes]]/Table1[[#This Row],[Games Played]]</f>
        <v>7.4</v>
      </c>
      <c r="K601">
        <v>0</v>
      </c>
      <c r="L601">
        <v>0</v>
      </c>
      <c r="M601" s="1">
        <v>41212</v>
      </c>
      <c r="N601" s="1">
        <v>41445</v>
      </c>
      <c r="O601">
        <v>1</v>
      </c>
      <c r="P601">
        <f>Table1[[#This Row],[Season Year]]-Table1[[#This Row],[Birth Year]]</f>
        <v>24</v>
      </c>
      <c r="Q601" t="s">
        <v>501</v>
      </c>
      <c r="R601" t="s">
        <v>501</v>
      </c>
      <c r="S601">
        <f>DATEDIF(Table1[[#This Row],[Date Occurred]],Table1[[#This Row],[Date Returned]],"d")</f>
        <v>0</v>
      </c>
      <c r="T601">
        <v>39</v>
      </c>
      <c r="U601" s="5">
        <v>288.60000000000002</v>
      </c>
      <c r="V601" s="5">
        <f>576/Table1[[#This Row],[Games Played]]</f>
        <v>14.76923076923077</v>
      </c>
      <c r="W601" s="5">
        <v>46.8</v>
      </c>
      <c r="X601" s="5">
        <v>7.8000000000000007</v>
      </c>
      <c r="Y601" s="5">
        <v>19.5</v>
      </c>
      <c r="Z601" s="5">
        <v>7.8000000000000007</v>
      </c>
      <c r="AA601" s="5">
        <v>19.5</v>
      </c>
      <c r="AB601" s="5">
        <v>15.600000000000001</v>
      </c>
      <c r="AC601" s="5">
        <v>31.200000000000003</v>
      </c>
      <c r="AD601" s="5">
        <v>11.7</v>
      </c>
      <c r="AE601" s="5">
        <v>39</v>
      </c>
      <c r="AF601" s="5">
        <v>54.599999999999994</v>
      </c>
      <c r="AG601" s="5">
        <v>15.600000000000001</v>
      </c>
      <c r="AH601" s="5">
        <v>19.5</v>
      </c>
      <c r="AI601" s="5">
        <v>3.9000000000000004</v>
      </c>
      <c r="AJ601" s="5">
        <v>58.5</v>
      </c>
      <c r="AK601">
        <v>1988</v>
      </c>
      <c r="AL601" t="s">
        <v>647</v>
      </c>
      <c r="AM601" s="1">
        <v>32233</v>
      </c>
      <c r="AN601">
        <v>198</v>
      </c>
      <c r="AO601">
        <v>209</v>
      </c>
      <c r="AP601" t="s">
        <v>496</v>
      </c>
    </row>
    <row r="602" spans="1:42" x14ac:dyDescent="0.35">
      <c r="A602" t="s">
        <v>605</v>
      </c>
      <c r="B602" t="s">
        <v>643</v>
      </c>
      <c r="C602" t="s">
        <v>509</v>
      </c>
      <c r="D602">
        <v>2017</v>
      </c>
      <c r="E602">
        <v>8</v>
      </c>
      <c r="F602">
        <v>1</v>
      </c>
      <c r="G602">
        <v>4</v>
      </c>
      <c r="H602">
        <f>Table1[[#This Row],[Games Before Injury]]*Table1[[#This Row],[Minutes per Game]]</f>
        <v>1025</v>
      </c>
      <c r="I602">
        <v>82</v>
      </c>
      <c r="J602">
        <f>Table1[[#This Row],[Minutes]]/Table1[[#This Row],[Games Played]]</f>
        <v>12.5</v>
      </c>
      <c r="K602">
        <v>0</v>
      </c>
      <c r="L602">
        <v>0</v>
      </c>
      <c r="M602" s="1">
        <v>43030</v>
      </c>
      <c r="N602" s="1">
        <v>43259</v>
      </c>
      <c r="O602">
        <v>2</v>
      </c>
      <c r="P602">
        <f>Table1[[#This Row],[Season Year]]-Table1[[#This Row],[Birth Year]]</f>
        <v>29</v>
      </c>
      <c r="Q602" t="s">
        <v>501</v>
      </c>
      <c r="R602" t="s">
        <v>501</v>
      </c>
      <c r="S602">
        <f>DATEDIF(Table1[[#This Row],[Date Occurred]],Table1[[#This Row],[Date Returned]],"d")</f>
        <v>0</v>
      </c>
      <c r="T602">
        <v>58</v>
      </c>
      <c r="U602" s="5">
        <v>725</v>
      </c>
      <c r="V602" s="5">
        <v>40.599999999999994</v>
      </c>
      <c r="W602" s="5">
        <v>104.4</v>
      </c>
      <c r="X602" s="5">
        <v>17.399999999999999</v>
      </c>
      <c r="Y602" s="5">
        <v>52.2</v>
      </c>
      <c r="Z602" s="5">
        <v>0</v>
      </c>
      <c r="AA602" s="5">
        <v>5.8000000000000007</v>
      </c>
      <c r="AB602" s="5">
        <v>17.399999999999999</v>
      </c>
      <c r="AC602" s="5">
        <v>81.199999999999989</v>
      </c>
      <c r="AD602" s="5">
        <v>5.8000000000000007</v>
      </c>
      <c r="AE602" s="5">
        <v>69.599999999999994</v>
      </c>
      <c r="AF602" s="5">
        <v>75.400000000000006</v>
      </c>
      <c r="AG602" s="5">
        <v>46.400000000000006</v>
      </c>
      <c r="AH602" s="5">
        <v>34.799999999999997</v>
      </c>
      <c r="AI602" s="5">
        <v>11.600000000000001</v>
      </c>
      <c r="AJ602" s="5">
        <v>98.6</v>
      </c>
      <c r="AK602">
        <v>1988</v>
      </c>
      <c r="AL602" t="s">
        <v>647</v>
      </c>
      <c r="AM602" s="1">
        <v>32233</v>
      </c>
      <c r="AN602">
        <v>198</v>
      </c>
      <c r="AO602">
        <v>209</v>
      </c>
      <c r="AP602" t="s">
        <v>496</v>
      </c>
    </row>
    <row r="603" spans="1:42" x14ac:dyDescent="0.35">
      <c r="A603" t="s">
        <v>521</v>
      </c>
      <c r="B603" t="s">
        <v>643</v>
      </c>
      <c r="C603" t="s">
        <v>504</v>
      </c>
      <c r="D603">
        <v>2012</v>
      </c>
      <c r="E603">
        <v>3</v>
      </c>
      <c r="F603">
        <v>1</v>
      </c>
      <c r="G603">
        <v>3</v>
      </c>
      <c r="H603">
        <f>Table1[[#This Row],[Games Before Injury]]*Table1[[#This Row],[Minutes per Game]]</f>
        <v>1148</v>
      </c>
      <c r="I603">
        <v>82</v>
      </c>
      <c r="J603">
        <f>Table1[[#This Row],[Minutes]]/Table1[[#This Row],[Games Played]]</f>
        <v>14</v>
      </c>
      <c r="K603">
        <v>0</v>
      </c>
      <c r="L603">
        <v>0</v>
      </c>
      <c r="M603" s="1">
        <v>41212</v>
      </c>
      <c r="N603" s="1">
        <v>41445</v>
      </c>
      <c r="O603">
        <v>1</v>
      </c>
      <c r="P603">
        <f>Table1[[#This Row],[Season Year]]-Table1[[#This Row],[Birth Year]]</f>
        <v>23</v>
      </c>
      <c r="Q603" t="s">
        <v>501</v>
      </c>
      <c r="R603" t="s">
        <v>501</v>
      </c>
      <c r="S603">
        <f>DATEDIF(Table1[[#This Row],[Date Occurred]],Table1[[#This Row],[Date Returned]],"d")</f>
        <v>0</v>
      </c>
      <c r="T603">
        <v>61</v>
      </c>
      <c r="U603" s="5">
        <v>854</v>
      </c>
      <c r="V603" s="5">
        <f>576/Table1[[#This Row],[Games Played]]</f>
        <v>9.442622950819672</v>
      </c>
      <c r="W603" s="5">
        <v>268.40000000000003</v>
      </c>
      <c r="X603" s="5">
        <v>0</v>
      </c>
      <c r="Y603" s="5">
        <v>0</v>
      </c>
      <c r="Z603" s="5">
        <v>42.699999999999996</v>
      </c>
      <c r="AA603" s="5">
        <v>67.100000000000009</v>
      </c>
      <c r="AB603" s="5">
        <v>48.800000000000004</v>
      </c>
      <c r="AC603" s="5">
        <v>109.8</v>
      </c>
      <c r="AD603" s="5">
        <v>67.100000000000009</v>
      </c>
      <c r="AE603" s="5">
        <v>164.70000000000002</v>
      </c>
      <c r="AF603" s="5">
        <v>231.79999999999998</v>
      </c>
      <c r="AG603" s="5">
        <v>42.699999999999996</v>
      </c>
      <c r="AH603" s="5">
        <v>36.6</v>
      </c>
      <c r="AI603" s="5">
        <v>12.200000000000001</v>
      </c>
      <c r="AJ603" s="5">
        <v>329.40000000000003</v>
      </c>
      <c r="AK603">
        <v>1989</v>
      </c>
      <c r="AL603" t="s">
        <v>489</v>
      </c>
      <c r="AM603" s="1">
        <v>32620</v>
      </c>
      <c r="AN603">
        <v>201</v>
      </c>
      <c r="AO603">
        <v>270</v>
      </c>
      <c r="AP603" t="s">
        <v>498</v>
      </c>
    </row>
    <row r="604" spans="1:42" x14ac:dyDescent="0.35">
      <c r="A604" t="s">
        <v>521</v>
      </c>
      <c r="B604" t="s">
        <v>643</v>
      </c>
      <c r="C604" t="s">
        <v>506</v>
      </c>
      <c r="D604">
        <v>2014</v>
      </c>
      <c r="E604">
        <v>5</v>
      </c>
      <c r="F604">
        <v>1</v>
      </c>
      <c r="G604">
        <v>5</v>
      </c>
      <c r="H604">
        <f>Table1[[#This Row],[Games Before Injury]]*Table1[[#This Row],[Minutes per Game]]</f>
        <v>508.40000000000003</v>
      </c>
      <c r="I604">
        <v>82</v>
      </c>
      <c r="J604">
        <f>Table1[[#This Row],[Minutes]]/Table1[[#This Row],[Games Played]]</f>
        <v>6.2</v>
      </c>
      <c r="K604">
        <v>0</v>
      </c>
      <c r="L604">
        <v>0</v>
      </c>
      <c r="M604" s="1">
        <v>41940</v>
      </c>
      <c r="N604" s="1">
        <v>42171</v>
      </c>
      <c r="O604">
        <v>2</v>
      </c>
      <c r="P604">
        <f>Table1[[#This Row],[Season Year]]-Table1[[#This Row],[Birth Year]]</f>
        <v>25</v>
      </c>
      <c r="Q604" t="s">
        <v>501</v>
      </c>
      <c r="R604" t="s">
        <v>501</v>
      </c>
      <c r="S604">
        <f>DATEDIF(Table1[[#This Row],[Date Occurred]],Table1[[#This Row],[Date Returned]],"d")</f>
        <v>0</v>
      </c>
      <c r="T604">
        <v>29</v>
      </c>
      <c r="U604" s="5">
        <v>179.8</v>
      </c>
      <c r="V604" s="5">
        <v>26.1</v>
      </c>
      <c r="W604" s="5">
        <v>58</v>
      </c>
      <c r="X604" s="5">
        <v>0</v>
      </c>
      <c r="Y604" s="5">
        <v>0</v>
      </c>
      <c r="Z604" s="5">
        <v>2.9000000000000004</v>
      </c>
      <c r="AA604" s="5">
        <v>5.8000000000000007</v>
      </c>
      <c r="AB604" s="5">
        <v>11.600000000000001</v>
      </c>
      <c r="AC604" s="5">
        <v>40.599999999999994</v>
      </c>
      <c r="AD604" s="5">
        <v>17.399999999999999</v>
      </c>
      <c r="AE604" s="5">
        <v>40.599999999999994</v>
      </c>
      <c r="AF604" s="5">
        <v>55.099999999999994</v>
      </c>
      <c r="AG604" s="5">
        <v>2.9000000000000004</v>
      </c>
      <c r="AH604" s="5">
        <v>5.8000000000000007</v>
      </c>
      <c r="AI604" s="5">
        <v>0</v>
      </c>
      <c r="AJ604" s="5">
        <v>55.099999999999994</v>
      </c>
      <c r="AK604">
        <v>1989</v>
      </c>
      <c r="AL604" t="s">
        <v>489</v>
      </c>
      <c r="AM604" s="1">
        <v>32620</v>
      </c>
      <c r="AN604">
        <v>201</v>
      </c>
      <c r="AO604">
        <v>270</v>
      </c>
      <c r="AP604" t="s">
        <v>498</v>
      </c>
    </row>
    <row r="605" spans="1:42" x14ac:dyDescent="0.35">
      <c r="A605" t="s">
        <v>521</v>
      </c>
      <c r="B605" t="s">
        <v>643</v>
      </c>
      <c r="C605" t="s">
        <v>507</v>
      </c>
      <c r="D605">
        <v>2015</v>
      </c>
      <c r="E605">
        <v>6</v>
      </c>
      <c r="F605">
        <v>1</v>
      </c>
      <c r="G605">
        <v>6</v>
      </c>
      <c r="H605">
        <f>Table1[[#This Row],[Games Before Injury]]*Table1[[#This Row],[Minutes per Game]]</f>
        <v>615</v>
      </c>
      <c r="I605">
        <v>82</v>
      </c>
      <c r="J605">
        <f>Table1[[#This Row],[Minutes]]/Table1[[#This Row],[Games Played]]</f>
        <v>7.5</v>
      </c>
      <c r="K605">
        <v>0</v>
      </c>
      <c r="L605">
        <v>0</v>
      </c>
      <c r="M605" s="1">
        <v>42304</v>
      </c>
      <c r="N605" s="1">
        <v>42540</v>
      </c>
      <c r="O605">
        <v>3</v>
      </c>
      <c r="P605">
        <f>Table1[[#This Row],[Season Year]]-Table1[[#This Row],[Birth Year]]</f>
        <v>26</v>
      </c>
      <c r="Q605" t="s">
        <v>501</v>
      </c>
      <c r="R605" t="s">
        <v>501</v>
      </c>
      <c r="S605">
        <f>DATEDIF(Table1[[#This Row],[Date Occurred]],Table1[[#This Row],[Date Returned]],"d")</f>
        <v>0</v>
      </c>
      <c r="T605">
        <v>29</v>
      </c>
      <c r="U605" s="5">
        <v>217.5</v>
      </c>
      <c r="V605" s="5">
        <v>29</v>
      </c>
      <c r="W605" s="5">
        <v>66.699999999999989</v>
      </c>
      <c r="X605" s="5">
        <v>0</v>
      </c>
      <c r="Y605" s="5">
        <v>0</v>
      </c>
      <c r="Z605" s="5">
        <v>5.8000000000000007</v>
      </c>
      <c r="AA605" s="5">
        <v>11.600000000000001</v>
      </c>
      <c r="AB605" s="5">
        <v>14.5</v>
      </c>
      <c r="AC605" s="5">
        <v>52.2</v>
      </c>
      <c r="AD605" s="5">
        <v>20.299999999999997</v>
      </c>
      <c r="AE605" s="5">
        <v>37.700000000000003</v>
      </c>
      <c r="AF605" s="5">
        <v>58</v>
      </c>
      <c r="AG605" s="5">
        <v>11.600000000000001</v>
      </c>
      <c r="AH605" s="5">
        <v>8.6999999999999993</v>
      </c>
      <c r="AI605" s="5">
        <v>2.9000000000000004</v>
      </c>
      <c r="AJ605" s="5">
        <v>60.900000000000006</v>
      </c>
      <c r="AK605">
        <v>1989</v>
      </c>
      <c r="AL605" t="s">
        <v>489</v>
      </c>
      <c r="AM605" s="1">
        <v>32620</v>
      </c>
      <c r="AN605">
        <v>201</v>
      </c>
      <c r="AO605">
        <v>270</v>
      </c>
      <c r="AP605" t="s">
        <v>498</v>
      </c>
    </row>
    <row r="606" spans="1:42" x14ac:dyDescent="0.35">
      <c r="A606" t="s">
        <v>521</v>
      </c>
      <c r="B606" t="s">
        <v>643</v>
      </c>
      <c r="C606" t="s">
        <v>505</v>
      </c>
      <c r="D606">
        <v>2013</v>
      </c>
      <c r="E606">
        <v>4</v>
      </c>
      <c r="F606">
        <v>1</v>
      </c>
      <c r="G606">
        <v>4</v>
      </c>
      <c r="H606">
        <f>Table1[[#This Row],[Games Before Injury]]*Table1[[#This Row],[Minutes per Game]]</f>
        <v>1279.2</v>
      </c>
      <c r="I606">
        <v>82</v>
      </c>
      <c r="J606">
        <f>Table1[[#This Row],[Minutes]]/Table1[[#This Row],[Games Played]]</f>
        <v>15.6</v>
      </c>
      <c r="K606">
        <v>0</v>
      </c>
      <c r="L606">
        <v>0</v>
      </c>
      <c r="M606" s="1">
        <v>41576</v>
      </c>
      <c r="N606" s="1">
        <v>41805</v>
      </c>
      <c r="O606">
        <v>2</v>
      </c>
      <c r="P606">
        <f>Table1[[#This Row],[Season Year]]-Table1[[#This Row],[Birth Year]]</f>
        <v>24</v>
      </c>
      <c r="Q606" t="s">
        <v>501</v>
      </c>
      <c r="R606" t="s">
        <v>501</v>
      </c>
      <c r="S606">
        <f>DATEDIF(Table1[[#This Row],[Date Occurred]],Table1[[#This Row],[Date Returned]],"d")</f>
        <v>0</v>
      </c>
      <c r="T606">
        <v>78</v>
      </c>
      <c r="U606" s="5">
        <v>1216.8</v>
      </c>
      <c r="V606" s="5">
        <v>210.60000000000002</v>
      </c>
      <c r="W606" s="5">
        <v>390</v>
      </c>
      <c r="X606" s="5">
        <v>0</v>
      </c>
      <c r="Y606" s="5">
        <v>0</v>
      </c>
      <c r="Z606" s="5">
        <v>78</v>
      </c>
      <c r="AA606" s="5">
        <v>124.80000000000001</v>
      </c>
      <c r="AB606" s="5">
        <v>78</v>
      </c>
      <c r="AC606" s="5">
        <v>195</v>
      </c>
      <c r="AD606" s="5">
        <v>140.4</v>
      </c>
      <c r="AE606" s="5">
        <v>226.2</v>
      </c>
      <c r="AF606" s="5">
        <v>366.6</v>
      </c>
      <c r="AG606" s="5">
        <v>70.2</v>
      </c>
      <c r="AH606" s="5">
        <v>62.400000000000006</v>
      </c>
      <c r="AI606" s="5">
        <v>23.4</v>
      </c>
      <c r="AJ606" s="5">
        <v>499.20000000000005</v>
      </c>
      <c r="AK606">
        <v>1989</v>
      </c>
      <c r="AL606" t="s">
        <v>489</v>
      </c>
      <c r="AM606" s="1">
        <v>32620</v>
      </c>
      <c r="AN606">
        <v>201</v>
      </c>
      <c r="AO606">
        <v>270</v>
      </c>
      <c r="AP606" t="s">
        <v>498</v>
      </c>
    </row>
    <row r="607" spans="1:42" x14ac:dyDescent="0.35">
      <c r="A607" t="s">
        <v>521</v>
      </c>
      <c r="B607" t="s">
        <v>643</v>
      </c>
      <c r="C607" t="s">
        <v>503</v>
      </c>
      <c r="D607">
        <v>2011</v>
      </c>
      <c r="E607">
        <v>2</v>
      </c>
      <c r="F607">
        <v>1</v>
      </c>
      <c r="G607">
        <v>2</v>
      </c>
      <c r="H607">
        <f>Table1[[#This Row],[Games Before Injury]]*Table1[[#This Row],[Minutes per Game]]</f>
        <v>1405.8</v>
      </c>
      <c r="I607">
        <f>66</f>
        <v>66</v>
      </c>
      <c r="J607" s="4">
        <f>Table1[[#This Row],[Minutes]]/Table1[[#This Row],[Games Played]]</f>
        <v>21.3</v>
      </c>
      <c r="K607">
        <v>0</v>
      </c>
      <c r="L607">
        <v>0</v>
      </c>
      <c r="M607" s="1">
        <v>40902</v>
      </c>
      <c r="N607" s="1">
        <v>41081</v>
      </c>
      <c r="O607">
        <v>3</v>
      </c>
      <c r="P607">
        <f>Table1[[#This Row],[Season Year]]-Table1[[#This Row],[Birth Year]]</f>
        <v>22</v>
      </c>
      <c r="Q607" t="s">
        <v>501</v>
      </c>
      <c r="R607" t="s">
        <v>501</v>
      </c>
      <c r="S607">
        <f>DATEDIF(Table1[[#This Row],[Date Occurred]],Table1[[#This Row],[Date Returned]],"d")</f>
        <v>0</v>
      </c>
      <c r="T607">
        <v>64</v>
      </c>
      <c r="U607" s="5">
        <v>1363.2</v>
      </c>
      <c r="V607" s="5">
        <v>268.8</v>
      </c>
      <c r="W607" s="5">
        <v>505.6</v>
      </c>
      <c r="X607" s="5">
        <v>0</v>
      </c>
      <c r="Y607" s="5">
        <v>0</v>
      </c>
      <c r="Z607" s="5">
        <v>70.400000000000006</v>
      </c>
      <c r="AA607" s="5">
        <v>121.6</v>
      </c>
      <c r="AB607" s="5">
        <v>89.6</v>
      </c>
      <c r="AC607" s="5">
        <v>166.4</v>
      </c>
      <c r="AD607" s="5">
        <v>153.6</v>
      </c>
      <c r="AE607" s="5">
        <v>198.4</v>
      </c>
      <c r="AF607" s="5">
        <v>352</v>
      </c>
      <c r="AG607" s="5">
        <v>76.8</v>
      </c>
      <c r="AH607" s="5">
        <v>57.6</v>
      </c>
      <c r="AI607" s="5">
        <v>12.8</v>
      </c>
      <c r="AJ607" s="5">
        <v>608</v>
      </c>
      <c r="AK607">
        <v>1989</v>
      </c>
      <c r="AL607" t="s">
        <v>489</v>
      </c>
      <c r="AM607" s="1">
        <v>32620</v>
      </c>
      <c r="AN607">
        <v>201</v>
      </c>
      <c r="AO607">
        <v>270</v>
      </c>
      <c r="AP607" t="s">
        <v>498</v>
      </c>
    </row>
    <row r="608" spans="1:42" x14ac:dyDescent="0.35">
      <c r="A608" t="s">
        <v>606</v>
      </c>
      <c r="B608" t="s">
        <v>643</v>
      </c>
      <c r="C608" t="s">
        <v>508</v>
      </c>
      <c r="D608">
        <v>2016</v>
      </c>
      <c r="E608">
        <v>7</v>
      </c>
      <c r="F608">
        <v>1</v>
      </c>
      <c r="G608">
        <v>2</v>
      </c>
      <c r="H608">
        <f>Table1[[#This Row],[Games Before Injury]]*Table1[[#This Row],[Minutes per Game]]</f>
        <v>1353</v>
      </c>
      <c r="I608">
        <v>82</v>
      </c>
      <c r="J608">
        <f>Table1[[#This Row],[Minutes]]/Table1[[#This Row],[Games Played]]</f>
        <v>16.5</v>
      </c>
      <c r="K608">
        <v>0</v>
      </c>
      <c r="L608">
        <v>0</v>
      </c>
      <c r="M608" s="1">
        <v>42668</v>
      </c>
      <c r="N608" s="1">
        <v>42898</v>
      </c>
      <c r="O608">
        <v>4</v>
      </c>
      <c r="P608">
        <f>Table1[[#This Row],[Season Year]]-Table1[[#This Row],[Birth Year]]</f>
        <v>24</v>
      </c>
      <c r="Q608" t="s">
        <v>501</v>
      </c>
      <c r="R608" t="s">
        <v>501</v>
      </c>
      <c r="S608">
        <f>DATEDIF(Table1[[#This Row],[Date Occurred]],Table1[[#This Row],[Date Returned]],"d")</f>
        <v>0</v>
      </c>
      <c r="T608">
        <v>27</v>
      </c>
      <c r="U608" s="5">
        <v>445.5</v>
      </c>
      <c r="V608" s="5">
        <v>48.6</v>
      </c>
      <c r="W608" s="5">
        <v>116.1</v>
      </c>
      <c r="X608" s="5">
        <v>10.8</v>
      </c>
      <c r="Y608" s="5">
        <v>29.700000000000003</v>
      </c>
      <c r="Z608" s="5">
        <v>43.2</v>
      </c>
      <c r="AA608" s="5">
        <v>54</v>
      </c>
      <c r="AB608" s="5">
        <v>24.3</v>
      </c>
      <c r="AC608" s="5">
        <v>29.700000000000003</v>
      </c>
      <c r="AD608" s="5">
        <v>16.2</v>
      </c>
      <c r="AE608" s="5">
        <v>32.4</v>
      </c>
      <c r="AF608" s="5">
        <v>48.6</v>
      </c>
      <c r="AG608" s="5">
        <v>56.7</v>
      </c>
      <c r="AH608" s="5">
        <v>27</v>
      </c>
      <c r="AI608" s="5">
        <v>10.8</v>
      </c>
      <c r="AJ608" s="5">
        <v>151.19999999999999</v>
      </c>
      <c r="AK608">
        <v>1992</v>
      </c>
      <c r="AL608" t="s">
        <v>489</v>
      </c>
      <c r="AM608" s="1">
        <v>33720</v>
      </c>
      <c r="AN608">
        <v>200</v>
      </c>
      <c r="AO608">
        <v>201</v>
      </c>
      <c r="AP608" t="s">
        <v>497</v>
      </c>
    </row>
    <row r="609" spans="1:42" x14ac:dyDescent="0.35">
      <c r="A609" t="s">
        <v>606</v>
      </c>
      <c r="B609" t="s">
        <v>643</v>
      </c>
      <c r="C609" t="s">
        <v>510</v>
      </c>
      <c r="D609">
        <v>2018</v>
      </c>
      <c r="E609">
        <v>9</v>
      </c>
      <c r="F609">
        <v>1</v>
      </c>
      <c r="G609">
        <v>4</v>
      </c>
      <c r="H609">
        <f>Table1[[#This Row],[Games Before Injury]]*Table1[[#This Row],[Minutes per Game]]</f>
        <v>1861.3999999999999</v>
      </c>
      <c r="I609">
        <v>82</v>
      </c>
      <c r="J609">
        <f>Table1[[#This Row],[Minutes]]/Table1[[#This Row],[Games Played]]</f>
        <v>22.7</v>
      </c>
      <c r="K609">
        <v>0</v>
      </c>
      <c r="L609">
        <v>0</v>
      </c>
      <c r="M609" s="1">
        <v>43389</v>
      </c>
      <c r="N609" s="1">
        <v>43629</v>
      </c>
      <c r="O609">
        <v>5</v>
      </c>
      <c r="P609">
        <f>Table1[[#This Row],[Season Year]]-Table1[[#This Row],[Birth Year]]</f>
        <v>26</v>
      </c>
      <c r="Q609" t="s">
        <v>501</v>
      </c>
      <c r="R609" t="s">
        <v>501</v>
      </c>
      <c r="S609">
        <f>DATEDIF(Table1[[#This Row],[Date Occurred]],Table1[[#This Row],[Date Returned]],"d")</f>
        <v>0</v>
      </c>
      <c r="T609">
        <v>75</v>
      </c>
      <c r="U609" s="5">
        <v>1702.5</v>
      </c>
      <c r="V609" s="5">
        <v>240</v>
      </c>
      <c r="W609" s="5">
        <v>555</v>
      </c>
      <c r="X609" s="5">
        <v>52.5</v>
      </c>
      <c r="Y609" s="5">
        <v>165</v>
      </c>
      <c r="Z609" s="5">
        <v>120</v>
      </c>
      <c r="AA609" s="5">
        <v>150</v>
      </c>
      <c r="AB609" s="5">
        <v>75</v>
      </c>
      <c r="AC609" s="5">
        <v>105</v>
      </c>
      <c r="AD609" s="5">
        <v>67.5</v>
      </c>
      <c r="AE609" s="5">
        <v>195</v>
      </c>
      <c r="AF609" s="5">
        <v>262.5</v>
      </c>
      <c r="AG609" s="5">
        <v>247.5</v>
      </c>
      <c r="AH609" s="5">
        <v>90</v>
      </c>
      <c r="AI609" s="5">
        <v>30</v>
      </c>
      <c r="AJ609" s="5">
        <v>600</v>
      </c>
      <c r="AK609">
        <v>1992</v>
      </c>
      <c r="AL609" t="s">
        <v>489</v>
      </c>
      <c r="AM609" s="1">
        <v>33720</v>
      </c>
      <c r="AN609">
        <v>200</v>
      </c>
      <c r="AO609">
        <v>201</v>
      </c>
      <c r="AP609" t="s">
        <v>497</v>
      </c>
    </row>
    <row r="610" spans="1:42" x14ac:dyDescent="0.35">
      <c r="A610" t="s">
        <v>606</v>
      </c>
      <c r="B610" t="s">
        <v>643</v>
      </c>
      <c r="C610" t="s">
        <v>511</v>
      </c>
      <c r="D610">
        <v>2019</v>
      </c>
      <c r="E610">
        <v>10</v>
      </c>
      <c r="F610">
        <v>1</v>
      </c>
      <c r="G610">
        <v>5</v>
      </c>
      <c r="H610">
        <f>Table1[[#This Row],[Games Before Injury]]*Table1[[#This Row],[Minutes per Game]]</f>
        <v>1612.5</v>
      </c>
      <c r="I610">
        <v>75</v>
      </c>
      <c r="J610">
        <f>Table1[[#This Row],[Minutes]]/Table1[[#This Row],[Games Played]]</f>
        <v>21.5</v>
      </c>
      <c r="K610">
        <v>0</v>
      </c>
      <c r="L610">
        <v>0</v>
      </c>
      <c r="M610" s="1">
        <v>43760</v>
      </c>
      <c r="N610" s="1">
        <v>44115</v>
      </c>
      <c r="O610">
        <v>2</v>
      </c>
      <c r="P610">
        <f>Table1[[#This Row],[Season Year]]-Table1[[#This Row],[Birth Year]]</f>
        <v>27</v>
      </c>
      <c r="Q610" t="s">
        <v>501</v>
      </c>
      <c r="R610" t="s">
        <v>501</v>
      </c>
      <c r="S610">
        <f>DATEDIF(Table1[[#This Row],[Date Occurred]],Table1[[#This Row],[Date Returned]],"d")</f>
        <v>0</v>
      </c>
      <c r="T610">
        <v>73</v>
      </c>
      <c r="U610" s="5">
        <v>1569.5</v>
      </c>
      <c r="V610" s="5">
        <v>189.8</v>
      </c>
      <c r="W610" s="5">
        <v>408.79999999999995</v>
      </c>
      <c r="X610" s="5">
        <v>43.8</v>
      </c>
      <c r="Y610" s="5">
        <v>124.1</v>
      </c>
      <c r="Z610" s="5">
        <v>80.300000000000011</v>
      </c>
      <c r="AA610" s="5">
        <v>102.19999999999999</v>
      </c>
      <c r="AB610" s="5">
        <v>73</v>
      </c>
      <c r="AC610" s="5">
        <v>94.9</v>
      </c>
      <c r="AD610" s="5">
        <v>73</v>
      </c>
      <c r="AE610" s="5">
        <v>211.7</v>
      </c>
      <c r="AF610" s="5">
        <v>277.39999999999998</v>
      </c>
      <c r="AG610" s="5">
        <v>240.89999999999998</v>
      </c>
      <c r="AH610" s="5">
        <v>87.6</v>
      </c>
      <c r="AI610" s="5">
        <v>21.9</v>
      </c>
      <c r="AJ610" s="5">
        <v>503.70000000000005</v>
      </c>
      <c r="AK610">
        <v>1992</v>
      </c>
      <c r="AL610" t="s">
        <v>489</v>
      </c>
      <c r="AM610" s="1">
        <v>33720</v>
      </c>
      <c r="AN610">
        <v>200</v>
      </c>
      <c r="AO610">
        <v>201</v>
      </c>
      <c r="AP610" t="s">
        <v>497</v>
      </c>
    </row>
    <row r="611" spans="1:42" x14ac:dyDescent="0.35">
      <c r="A611" t="s">
        <v>606</v>
      </c>
      <c r="B611" t="s">
        <v>643</v>
      </c>
      <c r="C611" t="s">
        <v>509</v>
      </c>
      <c r="D611">
        <v>2017</v>
      </c>
      <c r="E611">
        <v>8</v>
      </c>
      <c r="F611">
        <v>1</v>
      </c>
      <c r="G611">
        <v>3</v>
      </c>
      <c r="H611">
        <f>Table1[[#This Row],[Games Before Injury]]*Table1[[#This Row],[Minutes per Game]]</f>
        <v>1705.6000000000001</v>
      </c>
      <c r="I611">
        <v>82</v>
      </c>
      <c r="J611">
        <f>Table1[[#This Row],[Minutes]]/Table1[[#This Row],[Games Played]]</f>
        <v>20.8</v>
      </c>
      <c r="K611">
        <v>0</v>
      </c>
      <c r="L611">
        <v>0</v>
      </c>
      <c r="M611" s="1">
        <v>43030</v>
      </c>
      <c r="N611" s="1">
        <v>43259</v>
      </c>
      <c r="O611">
        <v>1</v>
      </c>
      <c r="P611">
        <f>Table1[[#This Row],[Season Year]]-Table1[[#This Row],[Birth Year]]</f>
        <v>25</v>
      </c>
      <c r="Q611" t="s">
        <v>501</v>
      </c>
      <c r="R611" t="s">
        <v>501</v>
      </c>
      <c r="S611">
        <f>DATEDIF(Table1[[#This Row],[Date Occurred]],Table1[[#This Row],[Date Returned]],"d")</f>
        <v>0</v>
      </c>
      <c r="T611">
        <v>69</v>
      </c>
      <c r="U611" s="5">
        <v>1435.2</v>
      </c>
      <c r="V611" s="5">
        <v>200.1</v>
      </c>
      <c r="W611" s="5">
        <v>434.7</v>
      </c>
      <c r="X611" s="5">
        <v>55.2</v>
      </c>
      <c r="Y611" s="5">
        <v>151.80000000000001</v>
      </c>
      <c r="Z611" s="5">
        <v>96.6</v>
      </c>
      <c r="AA611" s="5">
        <v>117.3</v>
      </c>
      <c r="AB611" s="5">
        <v>75.900000000000006</v>
      </c>
      <c r="AC611" s="5">
        <v>82.8</v>
      </c>
      <c r="AD611" s="5">
        <v>48.3</v>
      </c>
      <c r="AE611" s="5">
        <v>151.80000000000001</v>
      </c>
      <c r="AF611" s="5">
        <v>200.1</v>
      </c>
      <c r="AG611" s="5">
        <v>200.1</v>
      </c>
      <c r="AH611" s="5">
        <v>69</v>
      </c>
      <c r="AI611" s="5">
        <v>34.5</v>
      </c>
      <c r="AJ611" s="5">
        <v>552</v>
      </c>
      <c r="AK611">
        <v>1992</v>
      </c>
      <c r="AL611" t="s">
        <v>489</v>
      </c>
      <c r="AM611" s="1">
        <v>33720</v>
      </c>
      <c r="AN611">
        <v>200</v>
      </c>
      <c r="AO611">
        <v>201</v>
      </c>
      <c r="AP611" t="s">
        <v>497</v>
      </c>
    </row>
    <row r="612" spans="1:42" x14ac:dyDescent="0.35">
      <c r="A612" t="s">
        <v>317</v>
      </c>
      <c r="B612" t="s">
        <v>643</v>
      </c>
      <c r="C612" t="s">
        <v>504</v>
      </c>
      <c r="D612">
        <v>2012</v>
      </c>
      <c r="E612">
        <v>3</v>
      </c>
      <c r="F612">
        <v>1</v>
      </c>
      <c r="G612">
        <v>4</v>
      </c>
      <c r="H612">
        <f>Table1[[#This Row],[Games Before Injury]]*Table1[[#This Row],[Minutes per Game]]</f>
        <v>3009.4</v>
      </c>
      <c r="I612">
        <v>82</v>
      </c>
      <c r="J612">
        <f>Table1[[#This Row],[Minutes]]/Table1[[#This Row],[Games Played]]</f>
        <v>36.700000000000003</v>
      </c>
      <c r="K612">
        <v>0</v>
      </c>
      <c r="L612">
        <v>0</v>
      </c>
      <c r="M612" s="1">
        <v>41212</v>
      </c>
      <c r="N612" s="1">
        <v>41445</v>
      </c>
      <c r="O612">
        <v>1</v>
      </c>
      <c r="P612">
        <f>Table1[[#This Row],[Season Year]]-Table1[[#This Row],[Birth Year]]</f>
        <v>23</v>
      </c>
      <c r="Q612" t="s">
        <v>501</v>
      </c>
      <c r="R612" t="s">
        <v>501</v>
      </c>
      <c r="S612">
        <f>DATEDIF(Table1[[#This Row],[Date Occurred]],Table1[[#This Row],[Date Returned]],"d")</f>
        <v>0</v>
      </c>
      <c r="T612">
        <v>82</v>
      </c>
      <c r="U612" s="5">
        <v>3009.4</v>
      </c>
      <c r="V612" s="5">
        <f>576/Table1[[#This Row],[Games Played]]</f>
        <v>7.024390243902439</v>
      </c>
      <c r="W612" s="5">
        <v>1230</v>
      </c>
      <c r="X612" s="5">
        <v>32.800000000000004</v>
      </c>
      <c r="Y612" s="5">
        <v>123</v>
      </c>
      <c r="Z612" s="5">
        <v>352.59999999999997</v>
      </c>
      <c r="AA612" s="5">
        <v>426.40000000000003</v>
      </c>
      <c r="AB612" s="5">
        <v>147.6</v>
      </c>
      <c r="AC612" s="5">
        <v>172.20000000000002</v>
      </c>
      <c r="AD612" s="5">
        <v>49.199999999999996</v>
      </c>
      <c r="AE612" s="5">
        <v>270.59999999999997</v>
      </c>
      <c r="AF612" s="5">
        <v>319.8</v>
      </c>
      <c r="AG612" s="5">
        <v>205</v>
      </c>
      <c r="AH612" s="5">
        <v>73.8</v>
      </c>
      <c r="AI612" s="5">
        <v>24.599999999999998</v>
      </c>
      <c r="AJ612" s="5">
        <v>1484.2</v>
      </c>
      <c r="AK612">
        <v>1989</v>
      </c>
      <c r="AL612" t="s">
        <v>483</v>
      </c>
      <c r="AM612" s="1">
        <v>32727</v>
      </c>
      <c r="AN612">
        <v>201</v>
      </c>
      <c r="AO612">
        <v>220</v>
      </c>
      <c r="AP612" t="s">
        <v>496</v>
      </c>
    </row>
    <row r="613" spans="1:42" x14ac:dyDescent="0.35">
      <c r="A613" t="s">
        <v>317</v>
      </c>
      <c r="B613" t="s">
        <v>643</v>
      </c>
      <c r="C613" t="s">
        <v>507</v>
      </c>
      <c r="D613">
        <v>2015</v>
      </c>
      <c r="E613">
        <v>6</v>
      </c>
      <c r="F613">
        <v>1</v>
      </c>
      <c r="G613">
        <v>7</v>
      </c>
      <c r="H613">
        <f>Table1[[#This Row],[Games Before Injury]]*Table1[[#This Row],[Minutes per Game]]</f>
        <v>2943.7999999999997</v>
      </c>
      <c r="I613">
        <v>82</v>
      </c>
      <c r="J613">
        <f>Table1[[#This Row],[Minutes]]/Table1[[#This Row],[Games Played]]</f>
        <v>35.9</v>
      </c>
      <c r="K613">
        <v>0</v>
      </c>
      <c r="L613">
        <v>0</v>
      </c>
      <c r="M613" s="1">
        <v>42304</v>
      </c>
      <c r="N613" s="1">
        <v>42540</v>
      </c>
      <c r="O613">
        <v>2</v>
      </c>
      <c r="P613">
        <f>Table1[[#This Row],[Season Year]]-Table1[[#This Row],[Birth Year]]</f>
        <v>26</v>
      </c>
      <c r="Q613" t="s">
        <v>501</v>
      </c>
      <c r="R613" t="s">
        <v>501</v>
      </c>
      <c r="S613">
        <f>DATEDIF(Table1[[#This Row],[Date Occurred]],Table1[[#This Row],[Date Returned]],"d")</f>
        <v>0</v>
      </c>
      <c r="T613">
        <v>78</v>
      </c>
      <c r="U613" s="5">
        <v>2800.2</v>
      </c>
      <c r="V613" s="5">
        <v>616.20000000000005</v>
      </c>
      <c r="W613" s="5">
        <v>1380.6</v>
      </c>
      <c r="X613" s="5">
        <v>46.8</v>
      </c>
      <c r="Y613" s="5">
        <v>140.4</v>
      </c>
      <c r="Z613" s="5">
        <v>553.79999999999995</v>
      </c>
      <c r="AA613" s="5">
        <v>655.20000000000005</v>
      </c>
      <c r="AB613" s="5">
        <v>171.60000000000002</v>
      </c>
      <c r="AC613" s="5">
        <v>163.80000000000001</v>
      </c>
      <c r="AD613" s="5">
        <v>62.400000000000006</v>
      </c>
      <c r="AE613" s="5">
        <v>288.60000000000002</v>
      </c>
      <c r="AF613" s="5">
        <v>351</v>
      </c>
      <c r="AG613" s="5">
        <v>312</v>
      </c>
      <c r="AH613" s="5">
        <v>78</v>
      </c>
      <c r="AI613" s="5">
        <v>23.4</v>
      </c>
      <c r="AJ613" s="5">
        <v>1833</v>
      </c>
      <c r="AK613">
        <v>1989</v>
      </c>
      <c r="AL613" t="s">
        <v>483</v>
      </c>
      <c r="AM613" s="1">
        <v>32727</v>
      </c>
      <c r="AN613">
        <v>201</v>
      </c>
      <c r="AO613">
        <v>220</v>
      </c>
      <c r="AP613" t="s">
        <v>496</v>
      </c>
    </row>
    <row r="614" spans="1:42" x14ac:dyDescent="0.35">
      <c r="A614" t="s">
        <v>317</v>
      </c>
      <c r="B614" t="s">
        <v>13</v>
      </c>
      <c r="C614" s="1" t="s">
        <v>508</v>
      </c>
      <c r="D614">
        <v>0</v>
      </c>
      <c r="E614">
        <v>7</v>
      </c>
      <c r="F614">
        <v>0</v>
      </c>
      <c r="G614">
        <v>8</v>
      </c>
      <c r="H614">
        <f>Table1[[#This Row],[Games Before Injury]]*Table1[[#This Row],[Minutes per Game]]</f>
        <v>1557.9567567567565</v>
      </c>
      <c r="I614">
        <v>44</v>
      </c>
      <c r="J614">
        <f>Table1[[#This Row],[Minutes]]/Table1[[#This Row],[Games Played]]</f>
        <v>35.408108108108102</v>
      </c>
      <c r="K614" s="1">
        <v>42759</v>
      </c>
      <c r="L614" s="1">
        <v>42764</v>
      </c>
      <c r="M614" s="1">
        <v>42668</v>
      </c>
      <c r="N614" s="1">
        <v>42898</v>
      </c>
      <c r="O614">
        <v>2</v>
      </c>
      <c r="P614">
        <f>DATEDIF(Table1[[#This Row],[Birth Date]],Table1[[#This Row],[Date Returned]],"y")</f>
        <v>27</v>
      </c>
      <c r="Q614" t="s">
        <v>501</v>
      </c>
      <c r="R614" t="s">
        <v>9</v>
      </c>
      <c r="S614">
        <f>DATEDIF(Table1[[#This Row],[Date Occurred]],Table1[[#This Row],[Date Returned]],"d")</f>
        <v>5</v>
      </c>
      <c r="T614">
        <v>74</v>
      </c>
      <c r="U614" s="5">
        <v>2620.1999999999998</v>
      </c>
      <c r="V614" s="5">
        <v>721</v>
      </c>
      <c r="W614" s="5">
        <v>1545</v>
      </c>
      <c r="X614" s="5">
        <v>33</v>
      </c>
      <c r="Y614" s="5">
        <v>124</v>
      </c>
      <c r="Z614" s="5">
        <v>545</v>
      </c>
      <c r="AA614" s="5">
        <v>647</v>
      </c>
      <c r="AB614" s="5">
        <v>180</v>
      </c>
      <c r="AC614" s="5">
        <v>134</v>
      </c>
      <c r="AD614" s="5">
        <v>70</v>
      </c>
      <c r="AE614" s="5">
        <v>316</v>
      </c>
      <c r="AF614" s="5">
        <v>386</v>
      </c>
      <c r="AG614" s="5">
        <v>290</v>
      </c>
      <c r="AH614" s="5">
        <v>78</v>
      </c>
      <c r="AI614" s="5">
        <v>13</v>
      </c>
      <c r="AJ614" s="5">
        <v>2020</v>
      </c>
      <c r="AK614">
        <v>1989</v>
      </c>
      <c r="AL614" t="s">
        <v>483</v>
      </c>
      <c r="AM614" s="1">
        <v>32727</v>
      </c>
      <c r="AN614">
        <v>201</v>
      </c>
      <c r="AO614">
        <v>220</v>
      </c>
      <c r="AP614" t="s">
        <v>496</v>
      </c>
    </row>
    <row r="615" spans="1:42" x14ac:dyDescent="0.35">
      <c r="A615" t="s">
        <v>317</v>
      </c>
      <c r="B615" t="s">
        <v>179</v>
      </c>
      <c r="C615" s="1" t="s">
        <v>509</v>
      </c>
      <c r="D615">
        <v>0</v>
      </c>
      <c r="E615">
        <v>8</v>
      </c>
      <c r="F615">
        <v>0</v>
      </c>
      <c r="G615">
        <v>9</v>
      </c>
      <c r="H615">
        <f>Table1[[#This Row],[Games Before Injury]]*Table1[[#This Row],[Minutes per Game]]</f>
        <v>2372.9124999999999</v>
      </c>
      <c r="I615">
        <v>70</v>
      </c>
      <c r="J615">
        <f>Table1[[#This Row],[Minutes]]/Table1[[#This Row],[Games Played]]</f>
        <v>33.89875</v>
      </c>
      <c r="K615" s="1">
        <v>43179</v>
      </c>
      <c r="L615" s="1">
        <v>43180</v>
      </c>
      <c r="M615" s="1">
        <v>43030</v>
      </c>
      <c r="N615" s="1">
        <v>43259</v>
      </c>
      <c r="O615">
        <v>1</v>
      </c>
      <c r="P615">
        <f>DATEDIF(Table1[[#This Row],[Birth Date]],Table1[[#This Row],[Date Returned]],"y")</f>
        <v>28</v>
      </c>
      <c r="Q615" t="s">
        <v>501</v>
      </c>
      <c r="R615" t="s">
        <v>19</v>
      </c>
      <c r="S615">
        <f>DATEDIF(Table1[[#This Row],[Date Occurred]],Table1[[#This Row],[Date Returned]],"d")</f>
        <v>1</v>
      </c>
      <c r="T615">
        <v>80</v>
      </c>
      <c r="U615" s="5">
        <v>2711.9</v>
      </c>
      <c r="V615" s="5">
        <v>645</v>
      </c>
      <c r="W615" s="5">
        <v>1413</v>
      </c>
      <c r="X615" s="5">
        <v>89</v>
      </c>
      <c r="Y615" s="5">
        <v>287</v>
      </c>
      <c r="Z615" s="5">
        <v>461</v>
      </c>
      <c r="AA615" s="5">
        <v>559</v>
      </c>
      <c r="AB615" s="5">
        <v>175</v>
      </c>
      <c r="AC615" s="5">
        <v>151</v>
      </c>
      <c r="AD615" s="5">
        <v>59</v>
      </c>
      <c r="AE615" s="5">
        <v>256</v>
      </c>
      <c r="AF615" s="5">
        <v>315</v>
      </c>
      <c r="AG615" s="5">
        <v>417</v>
      </c>
      <c r="AH615" s="5">
        <v>85</v>
      </c>
      <c r="AI615" s="5">
        <v>22</v>
      </c>
      <c r="AJ615" s="5">
        <v>1840</v>
      </c>
      <c r="AK615">
        <v>1989</v>
      </c>
      <c r="AL615" t="s">
        <v>483</v>
      </c>
      <c r="AM615" s="1">
        <v>32727</v>
      </c>
      <c r="AN615">
        <v>201</v>
      </c>
      <c r="AO615">
        <v>220</v>
      </c>
      <c r="AP615" t="s">
        <v>496</v>
      </c>
    </row>
    <row r="616" spans="1:42" x14ac:dyDescent="0.35">
      <c r="A616" t="s">
        <v>317</v>
      </c>
      <c r="B616" t="s">
        <v>643</v>
      </c>
      <c r="C616" t="s">
        <v>510</v>
      </c>
      <c r="D616">
        <v>2018</v>
      </c>
      <c r="E616">
        <v>9</v>
      </c>
      <c r="F616">
        <v>1</v>
      </c>
      <c r="G616">
        <v>10</v>
      </c>
      <c r="H616">
        <f>Table1[[#This Row],[Games Before Injury]]*Table1[[#This Row],[Minutes per Game]]</f>
        <v>2861.7999999999997</v>
      </c>
      <c r="I616">
        <v>82</v>
      </c>
      <c r="J616">
        <f>Table1[[#This Row],[Minutes]]/Table1[[#This Row],[Games Played]]</f>
        <v>34.9</v>
      </c>
      <c r="K616">
        <v>0</v>
      </c>
      <c r="L616">
        <v>0</v>
      </c>
      <c r="M616" s="1">
        <v>43389</v>
      </c>
      <c r="N616" s="1">
        <v>43629</v>
      </c>
      <c r="O616">
        <v>1</v>
      </c>
      <c r="P616">
        <f>Table1[[#This Row],[Season Year]]-Table1[[#This Row],[Birth Year]]</f>
        <v>29</v>
      </c>
      <c r="Q616" t="s">
        <v>501</v>
      </c>
      <c r="R616" t="s">
        <v>501</v>
      </c>
      <c r="S616">
        <f>DATEDIF(Table1[[#This Row],[Date Occurred]],Table1[[#This Row],[Date Returned]],"d")</f>
        <v>0</v>
      </c>
      <c r="T616">
        <v>77</v>
      </c>
      <c r="U616" s="5">
        <v>2687.2999999999997</v>
      </c>
      <c r="V616" s="5">
        <v>631.4</v>
      </c>
      <c r="W616" s="5">
        <v>1316.7</v>
      </c>
      <c r="X616" s="5">
        <v>7.7</v>
      </c>
      <c r="Y616" s="5">
        <v>46.199999999999996</v>
      </c>
      <c r="Z616" s="5">
        <v>369.59999999999997</v>
      </c>
      <c r="AA616" s="5">
        <v>438.90000000000003</v>
      </c>
      <c r="AB616" s="5">
        <v>200.20000000000002</v>
      </c>
      <c r="AC616" s="5">
        <v>177.1</v>
      </c>
      <c r="AD616" s="5">
        <v>53.9</v>
      </c>
      <c r="AE616" s="5">
        <v>408.09999999999997</v>
      </c>
      <c r="AF616" s="5">
        <v>462</v>
      </c>
      <c r="AG616" s="5">
        <v>477.40000000000003</v>
      </c>
      <c r="AH616" s="5">
        <v>84.7</v>
      </c>
      <c r="AI616" s="5">
        <v>38.5</v>
      </c>
      <c r="AJ616" s="5">
        <v>1632.3999999999999</v>
      </c>
      <c r="AK616">
        <v>1989</v>
      </c>
      <c r="AL616" t="s">
        <v>483</v>
      </c>
      <c r="AM616" s="1">
        <v>32727</v>
      </c>
      <c r="AN616">
        <v>201</v>
      </c>
      <c r="AO616">
        <v>220</v>
      </c>
      <c r="AP616" t="s">
        <v>496</v>
      </c>
    </row>
    <row r="617" spans="1:42" x14ac:dyDescent="0.35">
      <c r="A617" t="s">
        <v>317</v>
      </c>
      <c r="B617" t="s">
        <v>53</v>
      </c>
      <c r="C617" s="1" t="s">
        <v>511</v>
      </c>
      <c r="D617">
        <v>0</v>
      </c>
      <c r="E617">
        <v>10</v>
      </c>
      <c r="F617">
        <v>0</v>
      </c>
      <c r="G617">
        <v>11</v>
      </c>
      <c r="H617">
        <f>Table1[[#This Row],[Games Before Injury]]*Table1[[#This Row],[Minutes per Game]]</f>
        <v>1771.3647058823528</v>
      </c>
      <c r="I617">
        <v>52</v>
      </c>
      <c r="J617">
        <f>Table1[[#This Row],[Minutes]]/Table1[[#This Row],[Games Played]]</f>
        <v>34.064705882352939</v>
      </c>
      <c r="K617" s="1">
        <v>43872</v>
      </c>
      <c r="L617" s="1">
        <v>43882</v>
      </c>
      <c r="M617" s="1">
        <v>43760</v>
      </c>
      <c r="N617" s="1">
        <v>44115</v>
      </c>
      <c r="O617">
        <v>1</v>
      </c>
      <c r="P617">
        <f>DATEDIF(Table1[[#This Row],[Birth Date]],Table1[[#This Row],[Date Returned]],"y")</f>
        <v>30</v>
      </c>
      <c r="Q617" t="s">
        <v>501</v>
      </c>
      <c r="R617" t="s">
        <v>47</v>
      </c>
      <c r="S617">
        <f>DATEDIF(Table1[[#This Row],[Date Occurred]],Table1[[#This Row],[Date Returned]],"d")</f>
        <v>10</v>
      </c>
      <c r="T617">
        <v>68</v>
      </c>
      <c r="U617" s="5">
        <v>2316.4</v>
      </c>
      <c r="V617" s="5">
        <v>557</v>
      </c>
      <c r="W617" s="5">
        <v>1049</v>
      </c>
      <c r="X617" s="5">
        <v>9</v>
      </c>
      <c r="Y617" s="5">
        <v>35</v>
      </c>
      <c r="Z617" s="5">
        <v>381</v>
      </c>
      <c r="AA617" s="5">
        <v>451</v>
      </c>
      <c r="AB617" s="5">
        <v>164</v>
      </c>
      <c r="AC617" s="5">
        <v>180</v>
      </c>
      <c r="AD617" s="5">
        <v>44</v>
      </c>
      <c r="AE617" s="5">
        <v>331</v>
      </c>
      <c r="AF617" s="5">
        <v>375</v>
      </c>
      <c r="AG617" s="5">
        <v>380</v>
      </c>
      <c r="AH617" s="5">
        <v>70</v>
      </c>
      <c r="AI617" s="5">
        <v>20</v>
      </c>
      <c r="AJ617" s="5">
        <v>1504</v>
      </c>
      <c r="AK617">
        <v>1989</v>
      </c>
      <c r="AL617" t="s">
        <v>483</v>
      </c>
      <c r="AM617" s="1">
        <v>32727</v>
      </c>
      <c r="AN617">
        <v>201</v>
      </c>
      <c r="AO617">
        <v>220</v>
      </c>
      <c r="AP617" t="s">
        <v>496</v>
      </c>
    </row>
    <row r="618" spans="1:42" x14ac:dyDescent="0.35">
      <c r="A618" t="s">
        <v>317</v>
      </c>
      <c r="B618" t="s">
        <v>318</v>
      </c>
      <c r="C618" s="1" t="s">
        <v>505</v>
      </c>
      <c r="D618">
        <v>0</v>
      </c>
      <c r="E618">
        <v>4</v>
      </c>
      <c r="F618">
        <v>0</v>
      </c>
      <c r="G618">
        <v>5</v>
      </c>
      <c r="H618">
        <f>Table1[[#This Row],[Games Before Injury]]*Table1[[#This Row],[Minutes per Game]]</f>
        <v>1641.946835443038</v>
      </c>
      <c r="I618">
        <v>43</v>
      </c>
      <c r="J618">
        <f>Table1[[#This Row],[Minutes]]/Table1[[#This Row],[Games Played]]</f>
        <v>38.184810126582278</v>
      </c>
      <c r="K618" s="1">
        <v>41668</v>
      </c>
      <c r="L618" s="1">
        <v>41670</v>
      </c>
      <c r="M618" s="1">
        <v>41576</v>
      </c>
      <c r="N618" s="1">
        <v>41805</v>
      </c>
      <c r="O618">
        <v>1</v>
      </c>
      <c r="P618">
        <f>DATEDIF(Table1[[#This Row],[Birth Date]],Table1[[#This Row],[Date Returned]],"y")</f>
        <v>24</v>
      </c>
      <c r="Q618" t="s">
        <v>501</v>
      </c>
      <c r="R618" t="s">
        <v>9</v>
      </c>
      <c r="S618">
        <f>DATEDIF(Table1[[#This Row],[Date Occurred]],Table1[[#This Row],[Date Returned]],"d")</f>
        <v>2</v>
      </c>
      <c r="T618">
        <v>79</v>
      </c>
      <c r="U618" s="5">
        <v>3016.6</v>
      </c>
      <c r="V618" s="5">
        <v>604</v>
      </c>
      <c r="W618" s="5">
        <v>1407</v>
      </c>
      <c r="X618" s="5">
        <v>64</v>
      </c>
      <c r="Y618" s="5">
        <v>210</v>
      </c>
      <c r="Z618" s="5">
        <v>519</v>
      </c>
      <c r="AA618" s="5">
        <v>630</v>
      </c>
      <c r="AB618" s="5">
        <v>176</v>
      </c>
      <c r="AC618" s="5">
        <v>197</v>
      </c>
      <c r="AD618" s="5">
        <v>51</v>
      </c>
      <c r="AE618" s="5">
        <v>292</v>
      </c>
      <c r="AF618" s="5">
        <v>343</v>
      </c>
      <c r="AG618" s="5">
        <v>313</v>
      </c>
      <c r="AH618" s="5">
        <v>86</v>
      </c>
      <c r="AI618" s="5">
        <v>28</v>
      </c>
      <c r="AJ618" s="5">
        <v>1791</v>
      </c>
      <c r="AK618">
        <v>1989</v>
      </c>
      <c r="AL618" t="s">
        <v>483</v>
      </c>
      <c r="AM618" s="1">
        <v>32727</v>
      </c>
      <c r="AN618">
        <v>201</v>
      </c>
      <c r="AO618">
        <v>220</v>
      </c>
      <c r="AP618" t="s">
        <v>496</v>
      </c>
    </row>
    <row r="619" spans="1:42" x14ac:dyDescent="0.35">
      <c r="A619" t="s">
        <v>528</v>
      </c>
      <c r="B619" t="s">
        <v>643</v>
      </c>
      <c r="C619" t="s">
        <v>504</v>
      </c>
      <c r="D619">
        <v>2012</v>
      </c>
      <c r="E619">
        <v>3</v>
      </c>
      <c r="F619">
        <v>1</v>
      </c>
      <c r="G619">
        <v>2</v>
      </c>
      <c r="H619">
        <f>Table1[[#This Row],[Games Before Injury]]*Table1[[#This Row],[Minutes per Game]]</f>
        <v>2501</v>
      </c>
      <c r="I619">
        <v>82</v>
      </c>
      <c r="J619">
        <f>Table1[[#This Row],[Minutes]]/Table1[[#This Row],[Games Played]]</f>
        <v>30.5</v>
      </c>
      <c r="K619">
        <v>0</v>
      </c>
      <c r="L619">
        <v>0</v>
      </c>
      <c r="M619" s="1">
        <v>41212</v>
      </c>
      <c r="N619" s="1">
        <v>41445</v>
      </c>
      <c r="O619">
        <v>1</v>
      </c>
      <c r="P619">
        <f>Table1[[#This Row],[Season Year]]-Table1[[#This Row],[Birth Year]]</f>
        <v>22</v>
      </c>
      <c r="Q619" t="s">
        <v>501</v>
      </c>
      <c r="R619" t="s">
        <v>501</v>
      </c>
      <c r="S619">
        <f>DATEDIF(Table1[[#This Row],[Date Occurred]],Table1[[#This Row],[Date Returned]],"d")</f>
        <v>0</v>
      </c>
      <c r="T619">
        <v>75</v>
      </c>
      <c r="U619" s="5">
        <v>2287.5</v>
      </c>
      <c r="V619" s="5">
        <f>576/Table1[[#This Row],[Games Played]]</f>
        <v>7.68</v>
      </c>
      <c r="W619" s="5">
        <v>1035</v>
      </c>
      <c r="X619" s="5">
        <v>7.5</v>
      </c>
      <c r="Y619" s="5">
        <v>22.5</v>
      </c>
      <c r="Z619" s="5">
        <v>315</v>
      </c>
      <c r="AA619" s="5">
        <v>420</v>
      </c>
      <c r="AB619" s="5">
        <v>225</v>
      </c>
      <c r="AC619" s="5">
        <v>270</v>
      </c>
      <c r="AD619" s="5">
        <v>225</v>
      </c>
      <c r="AE619" s="5">
        <v>525</v>
      </c>
      <c r="AF619" s="5">
        <v>742.5</v>
      </c>
      <c r="AG619" s="5">
        <v>202.5</v>
      </c>
      <c r="AH619" s="5">
        <v>105</v>
      </c>
      <c r="AI619" s="5">
        <v>52.5</v>
      </c>
      <c r="AJ619" s="5">
        <v>1282.5</v>
      </c>
      <c r="AK619">
        <v>1990</v>
      </c>
      <c r="AL619" t="s">
        <v>483</v>
      </c>
      <c r="AM619" s="1">
        <v>33098</v>
      </c>
      <c r="AN619">
        <v>208</v>
      </c>
      <c r="AO619">
        <v>270</v>
      </c>
      <c r="AP619" t="s">
        <v>499</v>
      </c>
    </row>
    <row r="620" spans="1:42" x14ac:dyDescent="0.35">
      <c r="A620" t="s">
        <v>528</v>
      </c>
      <c r="B620" t="s">
        <v>643</v>
      </c>
      <c r="C620" t="s">
        <v>506</v>
      </c>
      <c r="D620">
        <v>2014</v>
      </c>
      <c r="E620">
        <v>5</v>
      </c>
      <c r="F620">
        <v>1</v>
      </c>
      <c r="G620">
        <v>4</v>
      </c>
      <c r="H620">
        <f>Table1[[#This Row],[Games Before Injury]]*Table1[[#This Row],[Minutes per Game]]</f>
        <v>2796.2000000000003</v>
      </c>
      <c r="I620">
        <v>82</v>
      </c>
      <c r="J620">
        <f>Table1[[#This Row],[Minutes]]/Table1[[#This Row],[Games Played]]</f>
        <v>34.1</v>
      </c>
      <c r="K620">
        <v>0</v>
      </c>
      <c r="L620">
        <v>0</v>
      </c>
      <c r="M620" s="1">
        <v>41940</v>
      </c>
      <c r="N620" s="1">
        <v>42171</v>
      </c>
      <c r="O620">
        <v>2</v>
      </c>
      <c r="P620">
        <f>Table1[[#This Row],[Season Year]]-Table1[[#This Row],[Birth Year]]</f>
        <v>24</v>
      </c>
      <c r="Q620" t="s">
        <v>501</v>
      </c>
      <c r="R620" t="s">
        <v>501</v>
      </c>
      <c r="S620">
        <f>DATEDIF(Table1[[#This Row],[Date Occurred]],Table1[[#This Row],[Date Returned]],"d")</f>
        <v>0</v>
      </c>
      <c r="T620">
        <v>59</v>
      </c>
      <c r="U620" s="5">
        <v>2011.9</v>
      </c>
      <c r="V620" s="5">
        <v>495.6</v>
      </c>
      <c r="W620" s="5">
        <v>1067.9000000000001</v>
      </c>
      <c r="X620" s="5">
        <v>0</v>
      </c>
      <c r="Y620" s="5">
        <v>5.9</v>
      </c>
      <c r="Z620" s="5">
        <v>424.8</v>
      </c>
      <c r="AA620" s="5">
        <v>542.79999999999995</v>
      </c>
      <c r="AB620" s="5">
        <v>253.7</v>
      </c>
      <c r="AC620" s="5">
        <v>241.89999999999998</v>
      </c>
      <c r="AD620" s="5">
        <v>182.9</v>
      </c>
      <c r="AE620" s="5">
        <v>560.5</v>
      </c>
      <c r="AF620" s="5">
        <v>749.3</v>
      </c>
      <c r="AG620" s="5">
        <v>212.4</v>
      </c>
      <c r="AH620" s="5">
        <v>88.5</v>
      </c>
      <c r="AI620" s="5">
        <v>100.3</v>
      </c>
      <c r="AJ620" s="5">
        <v>1421.9</v>
      </c>
      <c r="AK620">
        <v>1990</v>
      </c>
      <c r="AL620" t="s">
        <v>483</v>
      </c>
      <c r="AM620" s="1">
        <v>33098</v>
      </c>
      <c r="AN620">
        <v>208</v>
      </c>
      <c r="AO620">
        <v>270</v>
      </c>
      <c r="AP620" t="s">
        <v>499</v>
      </c>
    </row>
    <row r="621" spans="1:42" x14ac:dyDescent="0.35">
      <c r="A621" t="s">
        <v>528</v>
      </c>
      <c r="B621" t="s">
        <v>643</v>
      </c>
      <c r="C621" t="s">
        <v>508</v>
      </c>
      <c r="D621">
        <v>2016</v>
      </c>
      <c r="E621">
        <v>7</v>
      </c>
      <c r="F621">
        <v>1</v>
      </c>
      <c r="G621">
        <v>6</v>
      </c>
      <c r="H621">
        <f>Table1[[#This Row],[Games Before Injury]]*Table1[[#This Row],[Minutes per Game]]</f>
        <v>2804.4</v>
      </c>
      <c r="I621">
        <v>82</v>
      </c>
      <c r="J621">
        <f>Table1[[#This Row],[Minutes]]/Table1[[#This Row],[Games Played]]</f>
        <v>34.200000000000003</v>
      </c>
      <c r="K621">
        <v>0</v>
      </c>
      <c r="L621">
        <v>0</v>
      </c>
      <c r="M621" s="1">
        <v>42668</v>
      </c>
      <c r="N621" s="1">
        <v>42898</v>
      </c>
      <c r="O621">
        <v>1</v>
      </c>
      <c r="P621">
        <f>Table1[[#This Row],[Season Year]]-Table1[[#This Row],[Birth Year]]</f>
        <v>26</v>
      </c>
      <c r="Q621" t="s">
        <v>501</v>
      </c>
      <c r="R621" t="s">
        <v>501</v>
      </c>
      <c r="S621">
        <f>DATEDIF(Table1[[#This Row],[Date Occurred]],Table1[[#This Row],[Date Returned]],"d")</f>
        <v>0</v>
      </c>
      <c r="T621">
        <v>72</v>
      </c>
      <c r="U621" s="5">
        <v>2462.4</v>
      </c>
      <c r="V621" s="5">
        <v>648</v>
      </c>
      <c r="W621" s="5">
        <v>1432.8</v>
      </c>
      <c r="X621" s="5">
        <v>129.6</v>
      </c>
      <c r="Y621" s="5">
        <v>360</v>
      </c>
      <c r="Z621" s="5">
        <v>518.4</v>
      </c>
      <c r="AA621" s="5">
        <v>669.6</v>
      </c>
      <c r="AB621" s="5">
        <v>266.40000000000003</v>
      </c>
      <c r="AC621" s="5">
        <v>280.8</v>
      </c>
      <c r="AD621" s="5">
        <v>151.20000000000002</v>
      </c>
      <c r="AE621" s="5">
        <v>640.80000000000007</v>
      </c>
      <c r="AF621" s="5">
        <v>792</v>
      </c>
      <c r="AG621" s="5">
        <v>331.2</v>
      </c>
      <c r="AH621" s="5">
        <v>100.8</v>
      </c>
      <c r="AI621" s="5">
        <v>93.600000000000009</v>
      </c>
      <c r="AJ621" s="5">
        <v>1944</v>
      </c>
      <c r="AK621">
        <v>1990</v>
      </c>
      <c r="AL621" t="s">
        <v>483</v>
      </c>
      <c r="AM621" s="1">
        <v>33098</v>
      </c>
      <c r="AN621">
        <v>208</v>
      </c>
      <c r="AO621">
        <v>270</v>
      </c>
      <c r="AP621" t="s">
        <v>499</v>
      </c>
    </row>
    <row r="622" spans="1:42" x14ac:dyDescent="0.35">
      <c r="A622" t="s">
        <v>528</v>
      </c>
      <c r="B622" t="s">
        <v>643</v>
      </c>
      <c r="C622" t="s">
        <v>509</v>
      </c>
      <c r="D622">
        <v>2017</v>
      </c>
      <c r="E622">
        <v>8</v>
      </c>
      <c r="F622">
        <v>1</v>
      </c>
      <c r="G622">
        <v>7</v>
      </c>
      <c r="H622">
        <f>Table1[[#This Row],[Games Before Injury]]*Table1[[#This Row],[Minutes per Game]]</f>
        <v>2968.4</v>
      </c>
      <c r="I622">
        <v>82</v>
      </c>
      <c r="J622">
        <f>Table1[[#This Row],[Minutes]]/Table1[[#This Row],[Games Played]]</f>
        <v>36.200000000000003</v>
      </c>
      <c r="K622">
        <v>0</v>
      </c>
      <c r="L622">
        <v>0</v>
      </c>
      <c r="M622" s="1">
        <v>43030</v>
      </c>
      <c r="N622" s="1">
        <v>43259</v>
      </c>
      <c r="O622">
        <v>1</v>
      </c>
      <c r="P622">
        <f>Table1[[#This Row],[Season Year]]-Table1[[#This Row],[Birth Year]]</f>
        <v>27</v>
      </c>
      <c r="Q622" t="s">
        <v>501</v>
      </c>
      <c r="R622" t="s">
        <v>501</v>
      </c>
      <c r="S622">
        <f>DATEDIF(Table1[[#This Row],[Date Occurred]],Table1[[#This Row],[Date Returned]],"d")</f>
        <v>0</v>
      </c>
      <c r="T622">
        <v>48</v>
      </c>
      <c r="U622" s="5">
        <v>1737.6000000000001</v>
      </c>
      <c r="V622" s="5">
        <v>408</v>
      </c>
      <c r="W622" s="5">
        <v>864</v>
      </c>
      <c r="X622" s="5">
        <v>105.60000000000001</v>
      </c>
      <c r="Y622" s="5">
        <v>292.79999999999995</v>
      </c>
      <c r="Z622" s="5">
        <v>292.79999999999995</v>
      </c>
      <c r="AA622" s="5">
        <v>393.59999999999997</v>
      </c>
      <c r="AB622" s="5">
        <v>240</v>
      </c>
      <c r="AC622" s="5">
        <v>182.39999999999998</v>
      </c>
      <c r="AD622" s="5">
        <v>105.60000000000001</v>
      </c>
      <c r="AE622" s="5">
        <v>513.59999999999991</v>
      </c>
      <c r="AF622" s="5">
        <v>619.20000000000005</v>
      </c>
      <c r="AG622" s="5">
        <v>259.20000000000005</v>
      </c>
      <c r="AH622" s="5">
        <v>76.800000000000011</v>
      </c>
      <c r="AI622" s="5">
        <v>76.800000000000011</v>
      </c>
      <c r="AJ622" s="5">
        <v>1209.5999999999999</v>
      </c>
      <c r="AK622">
        <v>1990</v>
      </c>
      <c r="AL622" t="s">
        <v>483</v>
      </c>
      <c r="AM622" s="1">
        <v>33098</v>
      </c>
      <c r="AN622">
        <v>208</v>
      </c>
      <c r="AO622">
        <v>270</v>
      </c>
      <c r="AP622" t="s">
        <v>499</v>
      </c>
    </row>
    <row r="623" spans="1:42" x14ac:dyDescent="0.35">
      <c r="A623" t="s">
        <v>528</v>
      </c>
      <c r="B623" t="s">
        <v>643</v>
      </c>
      <c r="C623" t="s">
        <v>510</v>
      </c>
      <c r="D623">
        <v>2018</v>
      </c>
      <c r="E623">
        <v>9</v>
      </c>
      <c r="F623">
        <v>1</v>
      </c>
      <c r="G623">
        <v>8</v>
      </c>
      <c r="H623">
        <f>Table1[[#This Row],[Games Before Injury]]*Table1[[#This Row],[Minutes per Game]]</f>
        <v>2107.4</v>
      </c>
      <c r="I623">
        <v>82</v>
      </c>
      <c r="J623">
        <f>Table1[[#This Row],[Minutes]]/Table1[[#This Row],[Games Played]]</f>
        <v>25.7</v>
      </c>
      <c r="K623">
        <v>0</v>
      </c>
      <c r="L623">
        <v>0</v>
      </c>
      <c r="M623" s="1">
        <v>43389</v>
      </c>
      <c r="N623" s="1">
        <v>43629</v>
      </c>
      <c r="O623">
        <v>3</v>
      </c>
      <c r="P623">
        <f>Table1[[#This Row],[Season Year]]-Table1[[#This Row],[Birth Year]]</f>
        <v>28</v>
      </c>
      <c r="Q623" t="s">
        <v>501</v>
      </c>
      <c r="R623" t="s">
        <v>501</v>
      </c>
      <c r="S623">
        <f>DATEDIF(Table1[[#This Row],[Date Occurred]],Table1[[#This Row],[Date Returned]],"d")</f>
        <v>0</v>
      </c>
      <c r="T623">
        <v>30</v>
      </c>
      <c r="U623" s="5">
        <v>771</v>
      </c>
      <c r="V623" s="5">
        <v>177</v>
      </c>
      <c r="W623" s="5">
        <v>372</v>
      </c>
      <c r="X623" s="5">
        <v>27</v>
      </c>
      <c r="Y623" s="5">
        <v>96</v>
      </c>
      <c r="Z623" s="5">
        <v>105</v>
      </c>
      <c r="AA623" s="5">
        <v>144</v>
      </c>
      <c r="AB623" s="5">
        <v>72</v>
      </c>
      <c r="AC623" s="5">
        <v>108</v>
      </c>
      <c r="AD623" s="5">
        <v>42</v>
      </c>
      <c r="AE623" s="5">
        <v>204</v>
      </c>
      <c r="AF623" s="5">
        <v>245.99999999999997</v>
      </c>
      <c r="AG623" s="5">
        <v>108</v>
      </c>
      <c r="AH623" s="5">
        <v>39</v>
      </c>
      <c r="AI623" s="5">
        <v>45</v>
      </c>
      <c r="AJ623" s="5">
        <v>489</v>
      </c>
      <c r="AK623">
        <v>1990</v>
      </c>
      <c r="AL623" t="s">
        <v>483</v>
      </c>
      <c r="AM623" s="1">
        <v>33098</v>
      </c>
      <c r="AN623">
        <v>208</v>
      </c>
      <c r="AO623">
        <v>270</v>
      </c>
      <c r="AP623" t="s">
        <v>499</v>
      </c>
    </row>
    <row r="624" spans="1:42" x14ac:dyDescent="0.35">
      <c r="A624" t="s">
        <v>528</v>
      </c>
      <c r="B624" t="s">
        <v>643</v>
      </c>
      <c r="C624" t="s">
        <v>505</v>
      </c>
      <c r="D624">
        <v>2013</v>
      </c>
      <c r="E624">
        <v>4</v>
      </c>
      <c r="F624">
        <v>1</v>
      </c>
      <c r="G624">
        <v>3</v>
      </c>
      <c r="H624">
        <f>Table1[[#This Row],[Games Before Injury]]*Table1[[#This Row],[Minutes per Game]]</f>
        <v>2656.7999999999997</v>
      </c>
      <c r="I624">
        <v>82</v>
      </c>
      <c r="J624">
        <f>Table1[[#This Row],[Minutes]]/Table1[[#This Row],[Games Played]]</f>
        <v>32.4</v>
      </c>
      <c r="K624">
        <v>0</v>
      </c>
      <c r="L624">
        <v>0</v>
      </c>
      <c r="M624" s="1">
        <v>41576</v>
      </c>
      <c r="N624" s="1">
        <v>41805</v>
      </c>
      <c r="O624">
        <v>1</v>
      </c>
      <c r="P624">
        <f>Table1[[#This Row],[Season Year]]-Table1[[#This Row],[Birth Year]]</f>
        <v>23</v>
      </c>
      <c r="Q624" t="s">
        <v>501</v>
      </c>
      <c r="R624" t="s">
        <v>501</v>
      </c>
      <c r="S624">
        <f>DATEDIF(Table1[[#This Row],[Date Occurred]],Table1[[#This Row],[Date Returned]],"d")</f>
        <v>0</v>
      </c>
      <c r="T624">
        <v>71</v>
      </c>
      <c r="U624" s="5">
        <v>2300.4</v>
      </c>
      <c r="V624" s="5">
        <v>589.30000000000007</v>
      </c>
      <c r="W624" s="5">
        <v>1192.8</v>
      </c>
      <c r="X624" s="5">
        <v>0</v>
      </c>
      <c r="Y624" s="5">
        <v>7.1000000000000005</v>
      </c>
      <c r="Z624" s="5">
        <v>433.09999999999997</v>
      </c>
      <c r="AA624" s="5">
        <v>596.4</v>
      </c>
      <c r="AB624" s="5">
        <v>248.5</v>
      </c>
      <c r="AC624" s="5">
        <v>269.8</v>
      </c>
      <c r="AD624" s="5">
        <v>220.1</v>
      </c>
      <c r="AE624" s="5">
        <v>610.6</v>
      </c>
      <c r="AF624" s="5">
        <v>830.69999999999993</v>
      </c>
      <c r="AG624" s="5">
        <v>205.9</v>
      </c>
      <c r="AH624" s="5">
        <v>106.5</v>
      </c>
      <c r="AI624" s="5">
        <v>92.3</v>
      </c>
      <c r="AJ624" s="5">
        <v>1611.7</v>
      </c>
      <c r="AK624">
        <v>1990</v>
      </c>
      <c r="AL624" t="s">
        <v>483</v>
      </c>
      <c r="AM624" s="1">
        <v>33098</v>
      </c>
      <c r="AN624">
        <v>208</v>
      </c>
      <c r="AO624">
        <v>270</v>
      </c>
      <c r="AP624" t="s">
        <v>499</v>
      </c>
    </row>
    <row r="625" spans="1:42" x14ac:dyDescent="0.35">
      <c r="A625" t="s">
        <v>528</v>
      </c>
      <c r="B625" t="s">
        <v>643</v>
      </c>
      <c r="C625" t="s">
        <v>503</v>
      </c>
      <c r="D625">
        <v>2011</v>
      </c>
      <c r="E625">
        <v>2</v>
      </c>
      <c r="F625">
        <v>1</v>
      </c>
      <c r="G625">
        <v>1</v>
      </c>
      <c r="H625">
        <f>Table1[[#This Row],[Games Before Injury]]*Table1[[#This Row],[Minutes per Game]]</f>
        <v>2013</v>
      </c>
      <c r="I625">
        <f>66</f>
        <v>66</v>
      </c>
      <c r="J625" s="4">
        <f>Table1[[#This Row],[Minutes]]/Table1[[#This Row],[Games Played]]</f>
        <v>30.5</v>
      </c>
      <c r="K625">
        <v>0</v>
      </c>
      <c r="L625">
        <v>0</v>
      </c>
      <c r="M625" s="1">
        <v>40902</v>
      </c>
      <c r="N625" s="1">
        <v>41081</v>
      </c>
      <c r="O625">
        <v>4</v>
      </c>
      <c r="P625">
        <f>Table1[[#This Row],[Season Year]]-Table1[[#This Row],[Birth Year]]</f>
        <v>21</v>
      </c>
      <c r="Q625" t="s">
        <v>501</v>
      </c>
      <c r="R625" t="s">
        <v>501</v>
      </c>
      <c r="S625">
        <f>DATEDIF(Table1[[#This Row],[Date Occurred]],Table1[[#This Row],[Date Returned]],"d")</f>
        <v>0</v>
      </c>
      <c r="T625">
        <v>64</v>
      </c>
      <c r="U625" s="5">
        <v>1952</v>
      </c>
      <c r="V625" s="5">
        <v>448</v>
      </c>
      <c r="W625" s="5">
        <v>998.4</v>
      </c>
      <c r="X625" s="5">
        <v>0</v>
      </c>
      <c r="Y625" s="5">
        <v>12.8</v>
      </c>
      <c r="Z625" s="5">
        <v>262.39999999999998</v>
      </c>
      <c r="AA625" s="5">
        <v>371.2</v>
      </c>
      <c r="AB625" s="5">
        <v>172.8</v>
      </c>
      <c r="AC625" s="5">
        <v>256</v>
      </c>
      <c r="AD625" s="5">
        <v>262.39999999999998</v>
      </c>
      <c r="AE625" s="5">
        <v>435.2</v>
      </c>
      <c r="AF625" s="5">
        <v>704</v>
      </c>
      <c r="AG625" s="5">
        <v>102.4</v>
      </c>
      <c r="AH625" s="5">
        <v>96</v>
      </c>
      <c r="AI625" s="5">
        <v>76.8</v>
      </c>
      <c r="AJ625" s="5">
        <v>1158.4000000000001</v>
      </c>
      <c r="AK625">
        <v>1990</v>
      </c>
      <c r="AL625" t="s">
        <v>483</v>
      </c>
      <c r="AM625" s="1">
        <v>33098</v>
      </c>
      <c r="AN625">
        <v>208</v>
      </c>
      <c r="AO625">
        <v>270</v>
      </c>
      <c r="AP625" t="s">
        <v>499</v>
      </c>
    </row>
    <row r="626" spans="1:42" x14ac:dyDescent="0.35">
      <c r="A626" t="s">
        <v>528</v>
      </c>
      <c r="B626" t="s">
        <v>643</v>
      </c>
      <c r="C626" t="s">
        <v>507</v>
      </c>
      <c r="D626">
        <v>2015</v>
      </c>
      <c r="E626">
        <v>6</v>
      </c>
      <c r="F626">
        <v>1</v>
      </c>
      <c r="G626">
        <v>5</v>
      </c>
      <c r="H626">
        <f>Table1[[#This Row],[Games Before Injury]]*Table1[[#This Row],[Minutes per Game]]</f>
        <v>2837.2000000000003</v>
      </c>
      <c r="I626">
        <v>82</v>
      </c>
      <c r="J626">
        <f>Table1[[#This Row],[Minutes]]/Table1[[#This Row],[Games Played]]</f>
        <v>34.6</v>
      </c>
      <c r="K626">
        <v>0</v>
      </c>
      <c r="L626">
        <v>0</v>
      </c>
      <c r="M626" s="1">
        <v>42304</v>
      </c>
      <c r="N626" s="1">
        <v>42540</v>
      </c>
      <c r="O626">
        <v>2</v>
      </c>
      <c r="P626">
        <f>Table1[[#This Row],[Season Year]]-Table1[[#This Row],[Birth Year]]</f>
        <v>25</v>
      </c>
      <c r="Q626" t="s">
        <v>501</v>
      </c>
      <c r="R626" t="s">
        <v>501</v>
      </c>
      <c r="S626">
        <f>DATEDIF(Table1[[#This Row],[Date Occurred]],Table1[[#This Row],[Date Returned]],"d")</f>
        <v>0</v>
      </c>
      <c r="T626">
        <v>65</v>
      </c>
      <c r="U626" s="5">
        <v>2249</v>
      </c>
      <c r="V626" s="5">
        <v>598</v>
      </c>
      <c r="W626" s="5">
        <v>1332.5</v>
      </c>
      <c r="X626" s="5">
        <v>71.5</v>
      </c>
      <c r="Y626" s="5">
        <v>208</v>
      </c>
      <c r="Z626" s="5">
        <v>474.5</v>
      </c>
      <c r="AA626" s="5">
        <v>663</v>
      </c>
      <c r="AB626" s="5">
        <v>247</v>
      </c>
      <c r="AC626" s="5">
        <v>234</v>
      </c>
      <c r="AD626" s="5">
        <v>156</v>
      </c>
      <c r="AE626" s="5">
        <v>591.5</v>
      </c>
      <c r="AF626" s="5">
        <v>747.5</v>
      </c>
      <c r="AG626" s="5">
        <v>214.5</v>
      </c>
      <c r="AH626" s="5">
        <v>104</v>
      </c>
      <c r="AI626" s="5">
        <v>91</v>
      </c>
      <c r="AJ626" s="5">
        <v>1748.5</v>
      </c>
      <c r="AK626">
        <v>1990</v>
      </c>
      <c r="AL626" t="s">
        <v>483</v>
      </c>
      <c r="AM626" s="1">
        <v>33098</v>
      </c>
      <c r="AN626">
        <v>208</v>
      </c>
      <c r="AO626">
        <v>270</v>
      </c>
      <c r="AP626" t="s">
        <v>499</v>
      </c>
    </row>
    <row r="627" spans="1:42" x14ac:dyDescent="0.35">
      <c r="A627" t="s">
        <v>398</v>
      </c>
      <c r="B627" t="s">
        <v>643</v>
      </c>
      <c r="C627" t="s">
        <v>504</v>
      </c>
      <c r="D627">
        <v>2012</v>
      </c>
      <c r="E627">
        <v>3</v>
      </c>
      <c r="F627">
        <v>1</v>
      </c>
      <c r="G627">
        <v>4</v>
      </c>
      <c r="H627">
        <f>Table1[[#This Row],[Games Before Injury]]*Table1[[#This Row],[Minutes per Game]]</f>
        <v>1377.6000000000001</v>
      </c>
      <c r="I627">
        <v>82</v>
      </c>
      <c r="J627">
        <f>Table1[[#This Row],[Minutes]]/Table1[[#This Row],[Games Played]]</f>
        <v>16.8</v>
      </c>
      <c r="K627">
        <v>0</v>
      </c>
      <c r="L627">
        <v>0</v>
      </c>
      <c r="M627" s="1">
        <v>41212</v>
      </c>
      <c r="N627" s="1">
        <v>41445</v>
      </c>
      <c r="O627">
        <v>1</v>
      </c>
      <c r="P627">
        <f>Table1[[#This Row],[Season Year]]-Table1[[#This Row],[Birth Year]]</f>
        <v>26</v>
      </c>
      <c r="Q627" t="s">
        <v>501</v>
      </c>
      <c r="R627" t="s">
        <v>501</v>
      </c>
      <c r="S627">
        <f>DATEDIF(Table1[[#This Row],[Date Occurred]],Table1[[#This Row],[Date Returned]],"d")</f>
        <v>0</v>
      </c>
      <c r="T627">
        <v>66</v>
      </c>
      <c r="U627" s="5">
        <v>1108.8</v>
      </c>
      <c r="V627" s="5">
        <f>576/Table1[[#This Row],[Games Played]]</f>
        <v>8.7272727272727266</v>
      </c>
      <c r="W627" s="5">
        <v>323.40000000000003</v>
      </c>
      <c r="X627" s="5">
        <v>19.8</v>
      </c>
      <c r="Y627" s="5">
        <v>72.600000000000009</v>
      </c>
      <c r="Z627" s="5">
        <v>72.600000000000009</v>
      </c>
      <c r="AA627" s="5">
        <v>99</v>
      </c>
      <c r="AB627" s="5">
        <v>33</v>
      </c>
      <c r="AC627" s="5">
        <v>118.8</v>
      </c>
      <c r="AD627" s="5">
        <v>85.8</v>
      </c>
      <c r="AE627" s="5">
        <v>99</v>
      </c>
      <c r="AF627" s="5">
        <v>184.79999999999998</v>
      </c>
      <c r="AG627" s="5">
        <v>59.4</v>
      </c>
      <c r="AH627" s="5">
        <v>59.4</v>
      </c>
      <c r="AI627" s="5">
        <v>26.400000000000002</v>
      </c>
      <c r="AJ627" s="5">
        <v>396</v>
      </c>
      <c r="AK627">
        <v>1986</v>
      </c>
      <c r="AL627" t="s">
        <v>484</v>
      </c>
      <c r="AM627" s="1">
        <v>31620</v>
      </c>
      <c r="AN627">
        <v>203</v>
      </c>
      <c r="AO627">
        <v>215</v>
      </c>
      <c r="AP627" t="s">
        <v>500</v>
      </c>
    </row>
    <row r="628" spans="1:42" x14ac:dyDescent="0.35">
      <c r="A628" t="s">
        <v>398</v>
      </c>
      <c r="B628" t="s">
        <v>400</v>
      </c>
      <c r="C628" s="1" t="s">
        <v>510</v>
      </c>
      <c r="D628">
        <v>0</v>
      </c>
      <c r="E628">
        <v>9</v>
      </c>
      <c r="F628">
        <v>0</v>
      </c>
      <c r="G628">
        <v>10</v>
      </c>
      <c r="H628">
        <f>Table1[[#This Row],[Games Before Injury]]*Table1[[#This Row],[Minutes per Game]]</f>
        <v>1423.7373134328359</v>
      </c>
      <c r="I628">
        <v>56</v>
      </c>
      <c r="J628">
        <f>Table1[[#This Row],[Minutes]]/Table1[[#This Row],[Games Played]]</f>
        <v>25.423880597014925</v>
      </c>
      <c r="K628" s="1">
        <v>43537</v>
      </c>
      <c r="L628" s="1">
        <v>43540</v>
      </c>
      <c r="M628" s="1">
        <v>43389</v>
      </c>
      <c r="N628" s="1">
        <v>43629</v>
      </c>
      <c r="O628">
        <v>5</v>
      </c>
      <c r="P628">
        <f>DATEDIF(Table1[[#This Row],[Birth Date]],Table1[[#This Row],[Date Returned]],"y")</f>
        <v>32</v>
      </c>
      <c r="Q628" t="s">
        <v>501</v>
      </c>
      <c r="R628" t="s">
        <v>19</v>
      </c>
      <c r="S628">
        <f>DATEDIF(Table1[[#This Row],[Date Occurred]],Table1[[#This Row],[Date Returned]],"d")</f>
        <v>3</v>
      </c>
      <c r="T628">
        <v>67</v>
      </c>
      <c r="U628" s="5">
        <v>1703.4</v>
      </c>
      <c r="V628" s="5">
        <v>227</v>
      </c>
      <c r="W628" s="5">
        <v>575</v>
      </c>
      <c r="X628" s="5">
        <v>106</v>
      </c>
      <c r="Y628" s="5">
        <v>310</v>
      </c>
      <c r="Z628" s="5">
        <v>184</v>
      </c>
      <c r="AA628" s="5">
        <v>242</v>
      </c>
      <c r="AB628" s="5">
        <v>73</v>
      </c>
      <c r="AC628" s="5">
        <v>114</v>
      </c>
      <c r="AD628" s="5">
        <v>68</v>
      </c>
      <c r="AE628" s="5">
        <v>281</v>
      </c>
      <c r="AF628" s="5">
        <v>349</v>
      </c>
      <c r="AG628" s="5">
        <v>85</v>
      </c>
      <c r="AH628" s="5">
        <v>31</v>
      </c>
      <c r="AI628" s="5">
        <v>10</v>
      </c>
      <c r="AJ628" s="5">
        <v>744</v>
      </c>
      <c r="AK628">
        <v>1986</v>
      </c>
      <c r="AL628" t="s">
        <v>484</v>
      </c>
      <c r="AM628" s="1">
        <v>31620</v>
      </c>
      <c r="AN628">
        <v>203</v>
      </c>
      <c r="AO628">
        <v>215</v>
      </c>
      <c r="AP628" t="s">
        <v>500</v>
      </c>
    </row>
    <row r="629" spans="1:42" x14ac:dyDescent="0.35">
      <c r="A629" t="s">
        <v>398</v>
      </c>
      <c r="B629" t="s">
        <v>72</v>
      </c>
      <c r="C629" s="1" t="s">
        <v>510</v>
      </c>
      <c r="D629">
        <v>0</v>
      </c>
      <c r="E629">
        <v>9</v>
      </c>
      <c r="F629">
        <v>0</v>
      </c>
      <c r="G629">
        <v>10</v>
      </c>
      <c r="H629">
        <f>Table1[[#This Row],[Games Before Injury]]*Table1[[#This Row],[Minutes per Game]]</f>
        <v>279.6626865671642</v>
      </c>
      <c r="I629">
        <v>11</v>
      </c>
      <c r="J629">
        <f>Table1[[#This Row],[Minutes]]/Table1[[#This Row],[Games Played]]</f>
        <v>25.423880597014925</v>
      </c>
      <c r="K629" s="1">
        <v>43564</v>
      </c>
      <c r="L629" s="1">
        <v>43567</v>
      </c>
      <c r="M629" s="1">
        <v>43389</v>
      </c>
      <c r="N629" s="1">
        <v>43629</v>
      </c>
      <c r="O629">
        <v>1</v>
      </c>
      <c r="P629">
        <f>DATEDIF(Table1[[#This Row],[Birth Date]],Table1[[#This Row],[Date Returned]],"y")</f>
        <v>32</v>
      </c>
      <c r="Q629" t="s">
        <v>501</v>
      </c>
      <c r="R629" t="s">
        <v>39</v>
      </c>
      <c r="S629">
        <f>DATEDIF(Table1[[#This Row],[Date Occurred]],Table1[[#This Row],[Date Returned]],"d")</f>
        <v>3</v>
      </c>
      <c r="T629">
        <v>67</v>
      </c>
      <c r="U629" s="5">
        <v>1703.4</v>
      </c>
      <c r="V629" s="5">
        <v>227</v>
      </c>
      <c r="W629" s="5">
        <v>575</v>
      </c>
      <c r="X629" s="5">
        <v>106</v>
      </c>
      <c r="Y629" s="5">
        <v>310</v>
      </c>
      <c r="Z629" s="5">
        <v>184</v>
      </c>
      <c r="AA629" s="5">
        <v>242</v>
      </c>
      <c r="AB629" s="5">
        <v>73</v>
      </c>
      <c r="AC629" s="5">
        <v>114</v>
      </c>
      <c r="AD629" s="5">
        <v>68</v>
      </c>
      <c r="AE629" s="5">
        <v>281</v>
      </c>
      <c r="AF629" s="5">
        <v>349</v>
      </c>
      <c r="AG629" s="5">
        <v>85</v>
      </c>
      <c r="AH629" s="5">
        <v>31</v>
      </c>
      <c r="AI629" s="5">
        <v>10</v>
      </c>
      <c r="AJ629" s="5">
        <v>744</v>
      </c>
      <c r="AK629">
        <v>1986</v>
      </c>
      <c r="AL629" t="s">
        <v>484</v>
      </c>
      <c r="AM629" s="1">
        <v>31620</v>
      </c>
      <c r="AN629">
        <v>203</v>
      </c>
      <c r="AO629">
        <v>215</v>
      </c>
      <c r="AP629" t="s">
        <v>500</v>
      </c>
    </row>
    <row r="630" spans="1:42" x14ac:dyDescent="0.35">
      <c r="A630" t="s">
        <v>398</v>
      </c>
      <c r="B630" t="s">
        <v>399</v>
      </c>
      <c r="C630" s="1" t="s">
        <v>506</v>
      </c>
      <c r="D630">
        <v>0</v>
      </c>
      <c r="E630">
        <v>5</v>
      </c>
      <c r="F630">
        <v>0</v>
      </c>
      <c r="G630">
        <v>6</v>
      </c>
      <c r="H630">
        <f>Table1[[#This Row],[Games Before Injury]]*Table1[[#This Row],[Minutes per Game]]</f>
        <v>1094.25</v>
      </c>
      <c r="I630">
        <v>35</v>
      </c>
      <c r="J630">
        <f>Table1[[#This Row],[Minutes]]/Table1[[#This Row],[Games Played]]</f>
        <v>31.264285714285716</v>
      </c>
      <c r="K630" s="1">
        <v>42034</v>
      </c>
      <c r="L630" s="1">
        <v>42037</v>
      </c>
      <c r="M630" s="1">
        <v>41940</v>
      </c>
      <c r="N630" s="1">
        <v>42171</v>
      </c>
      <c r="O630">
        <v>1</v>
      </c>
      <c r="P630">
        <f>DATEDIF(Table1[[#This Row],[Birth Date]],Table1[[#This Row],[Date Returned]],"y")</f>
        <v>28</v>
      </c>
      <c r="Q630" t="s">
        <v>501</v>
      </c>
      <c r="R630" t="s">
        <v>9</v>
      </c>
      <c r="S630">
        <f>DATEDIF(Table1[[#This Row],[Date Occurred]],Table1[[#This Row],[Date Returned]],"d")</f>
        <v>3</v>
      </c>
      <c r="T630">
        <v>70</v>
      </c>
      <c r="U630" s="5">
        <v>2188.5</v>
      </c>
      <c r="V630" s="5">
        <v>318</v>
      </c>
      <c r="W630" s="5">
        <v>653</v>
      </c>
      <c r="X630" s="5">
        <v>120</v>
      </c>
      <c r="Y630" s="5">
        <v>304</v>
      </c>
      <c r="Z630" s="5">
        <v>127</v>
      </c>
      <c r="AA630" s="5">
        <v>181</v>
      </c>
      <c r="AB630" s="5">
        <v>75</v>
      </c>
      <c r="AC630" s="5">
        <v>154</v>
      </c>
      <c r="AD630" s="5">
        <v>99</v>
      </c>
      <c r="AE630" s="5">
        <v>273</v>
      </c>
      <c r="AF630" s="5">
        <v>372</v>
      </c>
      <c r="AG630" s="5">
        <v>118</v>
      </c>
      <c r="AH630" s="5">
        <v>94</v>
      </c>
      <c r="AI630" s="5">
        <v>17</v>
      </c>
      <c r="AJ630" s="5">
        <v>883</v>
      </c>
      <c r="AK630">
        <v>1986</v>
      </c>
      <c r="AL630" t="s">
        <v>484</v>
      </c>
      <c r="AM630" s="1">
        <v>31620</v>
      </c>
      <c r="AN630">
        <v>203</v>
      </c>
      <c r="AO630">
        <v>215</v>
      </c>
      <c r="AP630" t="s">
        <v>500</v>
      </c>
    </row>
    <row r="631" spans="1:42" x14ac:dyDescent="0.35">
      <c r="A631" t="s">
        <v>398</v>
      </c>
      <c r="B631" t="s">
        <v>158</v>
      </c>
      <c r="C631" s="1" t="s">
        <v>506</v>
      </c>
      <c r="D631">
        <v>0</v>
      </c>
      <c r="E631">
        <v>5</v>
      </c>
      <c r="F631">
        <v>0</v>
      </c>
      <c r="G631">
        <v>6</v>
      </c>
      <c r="H631">
        <f>Table1[[#This Row],[Games Before Injury]]*Table1[[#This Row],[Minutes per Game]]</f>
        <v>187.58571428571429</v>
      </c>
      <c r="I631">
        <v>6</v>
      </c>
      <c r="J631">
        <f>Table1[[#This Row],[Minutes]]/Table1[[#This Row],[Games Played]]</f>
        <v>31.264285714285716</v>
      </c>
      <c r="K631" s="1">
        <v>41955</v>
      </c>
      <c r="L631" s="1">
        <v>41964</v>
      </c>
      <c r="M631" s="1">
        <v>41940</v>
      </c>
      <c r="N631" s="1">
        <v>42171</v>
      </c>
      <c r="O631">
        <v>2</v>
      </c>
      <c r="P631">
        <f>DATEDIF(Table1[[#This Row],[Birth Date]],Table1[[#This Row],[Date Returned]],"y")</f>
        <v>28</v>
      </c>
      <c r="Q631" t="s">
        <v>501</v>
      </c>
      <c r="R631" t="s">
        <v>19</v>
      </c>
      <c r="S631">
        <f>DATEDIF(Table1[[#This Row],[Date Occurred]],Table1[[#This Row],[Date Returned]],"d")</f>
        <v>9</v>
      </c>
      <c r="T631">
        <v>70</v>
      </c>
      <c r="U631" s="5">
        <v>2188.5</v>
      </c>
      <c r="V631" s="5">
        <v>318</v>
      </c>
      <c r="W631" s="5">
        <v>653</v>
      </c>
      <c r="X631" s="5">
        <v>120</v>
      </c>
      <c r="Y631" s="5">
        <v>304</v>
      </c>
      <c r="Z631" s="5">
        <v>127</v>
      </c>
      <c r="AA631" s="5">
        <v>181</v>
      </c>
      <c r="AB631" s="5">
        <v>75</v>
      </c>
      <c r="AC631" s="5">
        <v>154</v>
      </c>
      <c r="AD631" s="5">
        <v>99</v>
      </c>
      <c r="AE631" s="5">
        <v>273</v>
      </c>
      <c r="AF631" s="5">
        <v>372</v>
      </c>
      <c r="AG631" s="5">
        <v>118</v>
      </c>
      <c r="AH631" s="5">
        <v>94</v>
      </c>
      <c r="AI631" s="5">
        <v>17</v>
      </c>
      <c r="AJ631" s="5">
        <v>883</v>
      </c>
      <c r="AK631">
        <v>1986</v>
      </c>
      <c r="AL631" t="s">
        <v>484</v>
      </c>
      <c r="AM631" s="1">
        <v>31620</v>
      </c>
      <c r="AN631">
        <v>203</v>
      </c>
      <c r="AO631">
        <v>215</v>
      </c>
      <c r="AP631" t="s">
        <v>500</v>
      </c>
    </row>
    <row r="632" spans="1:42" x14ac:dyDescent="0.35">
      <c r="A632" t="s">
        <v>398</v>
      </c>
      <c r="B632" t="s">
        <v>7</v>
      </c>
      <c r="C632" s="1" t="s">
        <v>508</v>
      </c>
      <c r="D632">
        <v>0</v>
      </c>
      <c r="E632">
        <v>7</v>
      </c>
      <c r="F632">
        <v>0</v>
      </c>
      <c r="G632">
        <v>8</v>
      </c>
      <c r="H632">
        <f>Table1[[#This Row],[Games Before Injury]]*Table1[[#This Row],[Minutes per Game]]</f>
        <v>1515.5722222222223</v>
      </c>
      <c r="I632">
        <v>58</v>
      </c>
      <c r="J632">
        <f>Table1[[#This Row],[Minutes]]/Table1[[#This Row],[Games Played]]</f>
        <v>26.130555555555556</v>
      </c>
      <c r="K632" s="1">
        <v>42802</v>
      </c>
      <c r="L632" s="1">
        <v>42804</v>
      </c>
      <c r="M632" s="1">
        <v>42668</v>
      </c>
      <c r="N632" s="1">
        <v>42898</v>
      </c>
      <c r="O632">
        <v>2</v>
      </c>
      <c r="P632">
        <f>DATEDIF(Table1[[#This Row],[Birth Date]],Table1[[#This Row],[Date Returned]],"y")</f>
        <v>30</v>
      </c>
      <c r="Q632" t="s">
        <v>501</v>
      </c>
      <c r="R632" t="s">
        <v>9</v>
      </c>
      <c r="S632">
        <f>DATEDIF(Table1[[#This Row],[Date Occurred]],Table1[[#This Row],[Date Returned]],"d")</f>
        <v>2</v>
      </c>
      <c r="T632">
        <v>72</v>
      </c>
      <c r="U632" s="5">
        <v>1881.4</v>
      </c>
      <c r="V632" s="5">
        <v>220</v>
      </c>
      <c r="W632" s="5">
        <v>550</v>
      </c>
      <c r="X632" s="5">
        <v>109</v>
      </c>
      <c r="Y632" s="5">
        <v>320</v>
      </c>
      <c r="Z632" s="5">
        <v>89</v>
      </c>
      <c r="AA632" s="5">
        <v>117</v>
      </c>
      <c r="AB632" s="5">
        <v>54</v>
      </c>
      <c r="AC632" s="5">
        <v>143</v>
      </c>
      <c r="AD632" s="5">
        <v>63</v>
      </c>
      <c r="AE632" s="5">
        <v>212</v>
      </c>
      <c r="AF632" s="5">
        <v>275</v>
      </c>
      <c r="AG632" s="5">
        <v>74</v>
      </c>
      <c r="AH632" s="5">
        <v>81</v>
      </c>
      <c r="AI632" s="5">
        <v>27</v>
      </c>
      <c r="AJ632" s="5">
        <v>638</v>
      </c>
      <c r="AK632">
        <v>1986</v>
      </c>
      <c r="AL632" t="s">
        <v>484</v>
      </c>
      <c r="AM632" s="1">
        <v>31620</v>
      </c>
      <c r="AN632">
        <v>203</v>
      </c>
      <c r="AO632">
        <v>215</v>
      </c>
      <c r="AP632" t="s">
        <v>500</v>
      </c>
    </row>
    <row r="633" spans="1:42" x14ac:dyDescent="0.35">
      <c r="A633" t="s">
        <v>398</v>
      </c>
      <c r="B633" t="s">
        <v>211</v>
      </c>
      <c r="C633" s="1" t="s">
        <v>509</v>
      </c>
      <c r="D633">
        <v>0</v>
      </c>
      <c r="E633">
        <v>8</v>
      </c>
      <c r="F633">
        <v>0</v>
      </c>
      <c r="G633">
        <v>9</v>
      </c>
      <c r="H633">
        <f>Table1[[#This Row],[Games Before Injury]]*Table1[[#This Row],[Minutes per Game]]</f>
        <v>1074.8712328767124</v>
      </c>
      <c r="I633">
        <v>36</v>
      </c>
      <c r="J633">
        <f>Table1[[#This Row],[Minutes]]/Table1[[#This Row],[Games Played]]</f>
        <v>29.857534246575341</v>
      </c>
      <c r="K633" s="1">
        <v>43107</v>
      </c>
      <c r="L633" s="1">
        <v>43112</v>
      </c>
      <c r="M633" s="1">
        <v>43030</v>
      </c>
      <c r="N633" s="1">
        <v>43259</v>
      </c>
      <c r="O633">
        <v>3</v>
      </c>
      <c r="P633">
        <f>DATEDIF(Table1[[#This Row],[Birth Date]],Table1[[#This Row],[Date Returned]],"y")</f>
        <v>31</v>
      </c>
      <c r="Q633" t="s">
        <v>501</v>
      </c>
      <c r="R633" t="s">
        <v>19</v>
      </c>
      <c r="S633">
        <f>DATEDIF(Table1[[#This Row],[Date Occurred]],Table1[[#This Row],[Date Returned]],"d")</f>
        <v>5</v>
      </c>
      <c r="T633">
        <v>73</v>
      </c>
      <c r="U633" s="5">
        <v>2179.6</v>
      </c>
      <c r="V633" s="5">
        <v>325</v>
      </c>
      <c r="W633" s="5">
        <v>785</v>
      </c>
      <c r="X633" s="5">
        <v>145</v>
      </c>
      <c r="Y633" s="5">
        <v>391</v>
      </c>
      <c r="Z633" s="5">
        <v>188</v>
      </c>
      <c r="AA633" s="5">
        <v>246</v>
      </c>
      <c r="AB633" s="5">
        <v>103</v>
      </c>
      <c r="AC633" s="5">
        <v>165</v>
      </c>
      <c r="AD633" s="5">
        <v>105</v>
      </c>
      <c r="AE633" s="5">
        <v>374</v>
      </c>
      <c r="AF633" s="5">
        <v>479</v>
      </c>
      <c r="AG633" s="5">
        <v>147</v>
      </c>
      <c r="AH633" s="5">
        <v>59</v>
      </c>
      <c r="AI633" s="5">
        <v>30</v>
      </c>
      <c r="AJ633" s="5">
        <v>983</v>
      </c>
      <c r="AK633">
        <v>1986</v>
      </c>
      <c r="AL633" t="s">
        <v>484</v>
      </c>
      <c r="AM633" s="1">
        <v>31620</v>
      </c>
      <c r="AN633">
        <v>203</v>
      </c>
      <c r="AO633">
        <v>215</v>
      </c>
      <c r="AP633" t="s">
        <v>500</v>
      </c>
    </row>
    <row r="634" spans="1:42" x14ac:dyDescent="0.35">
      <c r="A634" t="s">
        <v>398</v>
      </c>
      <c r="B634" t="s">
        <v>393</v>
      </c>
      <c r="C634" s="1" t="s">
        <v>509</v>
      </c>
      <c r="D634">
        <v>0</v>
      </c>
      <c r="E634">
        <v>8</v>
      </c>
      <c r="F634">
        <v>0</v>
      </c>
      <c r="G634">
        <v>9</v>
      </c>
      <c r="H634">
        <f>Table1[[#This Row],[Games Before Injury]]*Table1[[#This Row],[Minutes per Game]]</f>
        <v>1104.7287671232875</v>
      </c>
      <c r="I634">
        <v>37</v>
      </c>
      <c r="J634">
        <f>Table1[[#This Row],[Minutes]]/Table1[[#This Row],[Games Played]]</f>
        <v>29.857534246575341</v>
      </c>
      <c r="K634" s="1">
        <v>43194</v>
      </c>
      <c r="L634" s="1">
        <v>43259</v>
      </c>
      <c r="M634" s="1">
        <v>43030</v>
      </c>
      <c r="N634" s="1">
        <v>43259</v>
      </c>
      <c r="O634">
        <v>4</v>
      </c>
      <c r="P634">
        <f>DATEDIF(Table1[[#This Row],[Birth Date]],Table1[[#This Row],[Date Returned]],"y")</f>
        <v>31</v>
      </c>
      <c r="Q634" t="s">
        <v>11</v>
      </c>
      <c r="R634" t="s">
        <v>19</v>
      </c>
      <c r="S634">
        <f>DATEDIF(Table1[[#This Row],[Date Occurred]],Table1[[#This Row],[Date Returned]],"d")</f>
        <v>65</v>
      </c>
      <c r="T634">
        <v>73</v>
      </c>
      <c r="U634" s="5">
        <v>2179.6</v>
      </c>
      <c r="V634" s="5">
        <v>325</v>
      </c>
      <c r="W634" s="5">
        <v>785</v>
      </c>
      <c r="X634" s="5">
        <v>145</v>
      </c>
      <c r="Y634" s="5">
        <v>391</v>
      </c>
      <c r="Z634" s="5">
        <v>188</v>
      </c>
      <c r="AA634" s="5">
        <v>246</v>
      </c>
      <c r="AB634" s="5">
        <v>103</v>
      </c>
      <c r="AC634" s="5">
        <v>165</v>
      </c>
      <c r="AD634" s="5">
        <v>105</v>
      </c>
      <c r="AE634" s="5">
        <v>374</v>
      </c>
      <c r="AF634" s="5">
        <v>479</v>
      </c>
      <c r="AG634" s="5">
        <v>147</v>
      </c>
      <c r="AH634" s="5">
        <v>59</v>
      </c>
      <c r="AI634" s="5">
        <v>30</v>
      </c>
      <c r="AJ634" s="5">
        <v>983</v>
      </c>
      <c r="AK634">
        <v>1986</v>
      </c>
      <c r="AL634" t="s">
        <v>484</v>
      </c>
      <c r="AM634" s="1">
        <v>31620</v>
      </c>
      <c r="AN634">
        <v>203</v>
      </c>
      <c r="AO634">
        <v>215</v>
      </c>
      <c r="AP634" t="s">
        <v>500</v>
      </c>
    </row>
    <row r="635" spans="1:42" x14ac:dyDescent="0.35">
      <c r="A635" t="s">
        <v>398</v>
      </c>
      <c r="B635" t="s">
        <v>643</v>
      </c>
      <c r="C635" t="s">
        <v>511</v>
      </c>
      <c r="D635">
        <v>2019</v>
      </c>
      <c r="E635">
        <v>10</v>
      </c>
      <c r="F635">
        <v>1</v>
      </c>
      <c r="G635">
        <v>11</v>
      </c>
      <c r="H635">
        <f>Table1[[#This Row],[Games Before Injury]]*Table1[[#This Row],[Minutes per Game]]</f>
        <v>907.5</v>
      </c>
      <c r="I635">
        <v>75</v>
      </c>
      <c r="J635">
        <f>Table1[[#This Row],[Minutes]]/Table1[[#This Row],[Games Played]]</f>
        <v>12.1</v>
      </c>
      <c r="K635">
        <v>0</v>
      </c>
      <c r="L635">
        <v>0</v>
      </c>
      <c r="M635" s="1">
        <v>43760</v>
      </c>
      <c r="N635" s="1">
        <v>44115</v>
      </c>
      <c r="O635">
        <v>2</v>
      </c>
      <c r="P635">
        <f>Table1[[#This Row],[Season Year]]-Table1[[#This Row],[Birth Year]]</f>
        <v>33</v>
      </c>
      <c r="Q635" t="s">
        <v>501</v>
      </c>
      <c r="R635" t="s">
        <v>501</v>
      </c>
      <c r="S635">
        <f>DATEDIF(Table1[[#This Row],[Date Occurred]],Table1[[#This Row],[Date Returned]],"d")</f>
        <v>0</v>
      </c>
      <c r="T635">
        <v>24</v>
      </c>
      <c r="U635" s="5">
        <v>290.39999999999998</v>
      </c>
      <c r="V635" s="5">
        <v>24</v>
      </c>
      <c r="W635" s="5">
        <v>67.199999999999989</v>
      </c>
      <c r="X635" s="5">
        <v>7.1999999999999993</v>
      </c>
      <c r="Y635" s="5">
        <v>33.599999999999994</v>
      </c>
      <c r="Z635" s="5">
        <v>28.799999999999997</v>
      </c>
      <c r="AA635" s="5">
        <v>43.2</v>
      </c>
      <c r="AB635" s="5">
        <v>16.799999999999997</v>
      </c>
      <c r="AC635" s="5">
        <v>31.200000000000003</v>
      </c>
      <c r="AD635" s="5">
        <v>12</v>
      </c>
      <c r="AE635" s="5">
        <v>43.2</v>
      </c>
      <c r="AF635" s="5">
        <v>55.199999999999996</v>
      </c>
      <c r="AG635" s="5">
        <v>24</v>
      </c>
      <c r="AH635" s="5">
        <v>7.1999999999999993</v>
      </c>
      <c r="AI635" s="5">
        <v>4.8000000000000007</v>
      </c>
      <c r="AJ635" s="5">
        <v>86.4</v>
      </c>
      <c r="AK635">
        <v>1986</v>
      </c>
      <c r="AL635" t="s">
        <v>484</v>
      </c>
      <c r="AM635" s="1">
        <v>31620</v>
      </c>
      <c r="AN635">
        <v>203</v>
      </c>
      <c r="AO635">
        <v>215</v>
      </c>
      <c r="AP635" t="s">
        <v>500</v>
      </c>
    </row>
    <row r="636" spans="1:42" x14ac:dyDescent="0.35">
      <c r="A636" t="s">
        <v>398</v>
      </c>
      <c r="B636" t="s">
        <v>49</v>
      </c>
      <c r="C636" s="1" t="s">
        <v>505</v>
      </c>
      <c r="D636">
        <v>0</v>
      </c>
      <c r="E636">
        <v>4</v>
      </c>
      <c r="F636">
        <v>0</v>
      </c>
      <c r="G636">
        <v>5</v>
      </c>
      <c r="H636">
        <f>Table1[[#This Row],[Games Before Injury]]*Table1[[#This Row],[Minutes per Game]]</f>
        <v>961.84931506849307</v>
      </c>
      <c r="I636">
        <v>30</v>
      </c>
      <c r="J636">
        <f>Table1[[#This Row],[Minutes]]/Table1[[#This Row],[Games Played]]</f>
        <v>32.061643835616437</v>
      </c>
      <c r="K636" s="1">
        <v>41637</v>
      </c>
      <c r="L636" s="1">
        <v>41639</v>
      </c>
      <c r="M636" s="1">
        <v>41576</v>
      </c>
      <c r="N636" s="1">
        <v>41805</v>
      </c>
      <c r="O636">
        <v>1</v>
      </c>
      <c r="P636">
        <f>DATEDIF(Table1[[#This Row],[Birth Date]],Table1[[#This Row],[Date Returned]],"y")</f>
        <v>27</v>
      </c>
      <c r="Q636" t="s">
        <v>501</v>
      </c>
      <c r="R636" t="s">
        <v>16</v>
      </c>
      <c r="S636">
        <f>DATEDIF(Table1[[#This Row],[Date Occurred]],Table1[[#This Row],[Date Returned]],"d")</f>
        <v>2</v>
      </c>
      <c r="T636">
        <v>73</v>
      </c>
      <c r="U636" s="5">
        <v>2340.5</v>
      </c>
      <c r="V636" s="5">
        <v>302</v>
      </c>
      <c r="W636" s="5">
        <v>642</v>
      </c>
      <c r="X636" s="5">
        <v>97</v>
      </c>
      <c r="Y636" s="5">
        <v>268</v>
      </c>
      <c r="Z636" s="5">
        <v>109</v>
      </c>
      <c r="AA636" s="5">
        <v>141</v>
      </c>
      <c r="AB636" s="5">
        <v>79</v>
      </c>
      <c r="AC636" s="5">
        <v>188</v>
      </c>
      <c r="AD636" s="5">
        <v>107</v>
      </c>
      <c r="AE636" s="5">
        <v>296</v>
      </c>
      <c r="AF636" s="5">
        <v>403</v>
      </c>
      <c r="AG636" s="5">
        <v>134</v>
      </c>
      <c r="AH636" s="5">
        <v>108</v>
      </c>
      <c r="AI636" s="5">
        <v>21</v>
      </c>
      <c r="AJ636" s="5">
        <v>810</v>
      </c>
      <c r="AK636">
        <v>1986</v>
      </c>
      <c r="AL636" t="s">
        <v>484</v>
      </c>
      <c r="AM636" s="1">
        <v>31620</v>
      </c>
      <c r="AN636">
        <v>203</v>
      </c>
      <c r="AO636">
        <v>215</v>
      </c>
      <c r="AP636" t="s">
        <v>500</v>
      </c>
    </row>
    <row r="637" spans="1:42" x14ac:dyDescent="0.35">
      <c r="A637" t="s">
        <v>398</v>
      </c>
      <c r="B637" t="s">
        <v>17</v>
      </c>
      <c r="C637" s="1" t="s">
        <v>505</v>
      </c>
      <c r="D637">
        <v>0</v>
      </c>
      <c r="E637">
        <v>4</v>
      </c>
      <c r="F637">
        <v>0</v>
      </c>
      <c r="G637">
        <v>5</v>
      </c>
      <c r="H637">
        <f>Table1[[#This Row],[Games Before Injury]]*Table1[[#This Row],[Minutes per Game]]</f>
        <v>256.49315068493149</v>
      </c>
      <c r="I637">
        <v>8</v>
      </c>
      <c r="J637">
        <f>Table1[[#This Row],[Minutes]]/Table1[[#This Row],[Games Played]]</f>
        <v>32.061643835616437</v>
      </c>
      <c r="K637" s="1">
        <v>41663</v>
      </c>
      <c r="L637" s="1">
        <v>41688</v>
      </c>
      <c r="M637" s="1">
        <v>41576</v>
      </c>
      <c r="N637" s="1">
        <v>41805</v>
      </c>
      <c r="O637">
        <v>1</v>
      </c>
      <c r="P637">
        <f>DATEDIF(Table1[[#This Row],[Birth Date]],Table1[[#This Row],[Date Returned]],"y")</f>
        <v>27</v>
      </c>
      <c r="Q637" t="s">
        <v>501</v>
      </c>
      <c r="R637" t="s">
        <v>19</v>
      </c>
      <c r="S637">
        <f>DATEDIF(Table1[[#This Row],[Date Occurred]],Table1[[#This Row],[Date Returned]],"d")</f>
        <v>25</v>
      </c>
      <c r="T637">
        <v>73</v>
      </c>
      <c r="U637" s="5">
        <v>2340.5</v>
      </c>
      <c r="V637" s="5">
        <v>302</v>
      </c>
      <c r="W637" s="5">
        <v>642</v>
      </c>
      <c r="X637" s="5">
        <v>97</v>
      </c>
      <c r="Y637" s="5">
        <v>268</v>
      </c>
      <c r="Z637" s="5">
        <v>109</v>
      </c>
      <c r="AA637" s="5">
        <v>141</v>
      </c>
      <c r="AB637" s="5">
        <v>79</v>
      </c>
      <c r="AC637" s="5">
        <v>188</v>
      </c>
      <c r="AD637" s="5">
        <v>107</v>
      </c>
      <c r="AE637" s="5">
        <v>296</v>
      </c>
      <c r="AF637" s="5">
        <v>403</v>
      </c>
      <c r="AG637" s="5">
        <v>134</v>
      </c>
      <c r="AH637" s="5">
        <v>108</v>
      </c>
      <c r="AI637" s="5">
        <v>21</v>
      </c>
      <c r="AJ637" s="5">
        <v>810</v>
      </c>
      <c r="AK637">
        <v>1986</v>
      </c>
      <c r="AL637" t="s">
        <v>484</v>
      </c>
      <c r="AM637" s="1">
        <v>31620</v>
      </c>
      <c r="AN637">
        <v>203</v>
      </c>
      <c r="AO637">
        <v>215</v>
      </c>
      <c r="AP637" t="s">
        <v>500</v>
      </c>
    </row>
    <row r="638" spans="1:42" x14ac:dyDescent="0.35">
      <c r="A638" t="s">
        <v>116</v>
      </c>
      <c r="B638" t="s">
        <v>7</v>
      </c>
      <c r="C638" s="1" t="s">
        <v>509</v>
      </c>
      <c r="D638">
        <v>0</v>
      </c>
      <c r="E638">
        <v>8</v>
      </c>
      <c r="F638">
        <v>0</v>
      </c>
      <c r="G638">
        <v>5</v>
      </c>
      <c r="H638">
        <f>Table1[[#This Row],[Games Before Injury]]*Table1[[#This Row],[Minutes per Game]]</f>
        <v>93.044776119402982</v>
      </c>
      <c r="I638">
        <v>3</v>
      </c>
      <c r="J638">
        <f>Table1[[#This Row],[Minutes]]/Table1[[#This Row],[Games Played]]</f>
        <v>31.014925373134329</v>
      </c>
      <c r="K638" s="1">
        <v>43031</v>
      </c>
      <c r="L638" s="1">
        <v>43035</v>
      </c>
      <c r="M638" s="1">
        <v>43030</v>
      </c>
      <c r="N638" s="1">
        <v>43259</v>
      </c>
      <c r="O638">
        <v>1</v>
      </c>
      <c r="P638">
        <f>DATEDIF(Table1[[#This Row],[Birth Date]],Table1[[#This Row],[Date Returned]],"y")</f>
        <v>24</v>
      </c>
      <c r="Q638" t="s">
        <v>501</v>
      </c>
      <c r="R638" t="s">
        <v>9</v>
      </c>
      <c r="S638">
        <f>DATEDIF(Table1[[#This Row],[Date Occurred]],Table1[[#This Row],[Date Returned]],"d")</f>
        <v>4</v>
      </c>
      <c r="T638">
        <v>67</v>
      </c>
      <c r="U638" s="5">
        <v>2078</v>
      </c>
      <c r="V638" s="5">
        <v>500</v>
      </c>
      <c r="W638" s="5">
        <v>1146</v>
      </c>
      <c r="X638" s="5">
        <v>76</v>
      </c>
      <c r="Y638" s="5">
        <v>262</v>
      </c>
      <c r="Z638" s="5">
        <v>225</v>
      </c>
      <c r="AA638" s="5">
        <v>265</v>
      </c>
      <c r="AB638" s="5">
        <v>183</v>
      </c>
      <c r="AC638" s="5">
        <v>147</v>
      </c>
      <c r="AD638" s="5">
        <v>44</v>
      </c>
      <c r="AE638" s="5">
        <v>164</v>
      </c>
      <c r="AF638" s="5">
        <v>208</v>
      </c>
      <c r="AG638" s="5">
        <v>417</v>
      </c>
      <c r="AH638" s="5">
        <v>72</v>
      </c>
      <c r="AI638" s="5">
        <v>6</v>
      </c>
      <c r="AJ638" s="5">
        <v>1301</v>
      </c>
      <c r="AK638">
        <v>1993</v>
      </c>
      <c r="AL638" t="s">
        <v>491</v>
      </c>
      <c r="AM638" s="1">
        <v>34227</v>
      </c>
      <c r="AN638">
        <v>185</v>
      </c>
      <c r="AO638">
        <v>172</v>
      </c>
      <c r="AP638" t="s">
        <v>497</v>
      </c>
    </row>
    <row r="639" spans="1:42" x14ac:dyDescent="0.35">
      <c r="A639" t="s">
        <v>116</v>
      </c>
      <c r="B639" t="s">
        <v>35</v>
      </c>
      <c r="C639" s="1" t="s">
        <v>509</v>
      </c>
      <c r="D639">
        <v>0</v>
      </c>
      <c r="E639">
        <v>8</v>
      </c>
      <c r="F639">
        <v>0</v>
      </c>
      <c r="G639">
        <v>5</v>
      </c>
      <c r="H639">
        <f>Table1[[#This Row],[Games Before Injury]]*Table1[[#This Row],[Minutes per Game]]</f>
        <v>806.38805970149258</v>
      </c>
      <c r="I639">
        <v>26</v>
      </c>
      <c r="J639">
        <f>Table1[[#This Row],[Minutes]]/Table1[[#This Row],[Games Played]]</f>
        <v>31.014925373134329</v>
      </c>
      <c r="K639" s="1">
        <v>43091</v>
      </c>
      <c r="L639" s="1">
        <v>43092</v>
      </c>
      <c r="M639" s="1">
        <v>43030</v>
      </c>
      <c r="N639" s="1">
        <v>43259</v>
      </c>
      <c r="O639">
        <v>2</v>
      </c>
      <c r="P639">
        <f>DATEDIF(Table1[[#This Row],[Birth Date]],Table1[[#This Row],[Date Returned]],"y")</f>
        <v>24</v>
      </c>
      <c r="Q639" t="s">
        <v>32</v>
      </c>
      <c r="R639" t="s">
        <v>9</v>
      </c>
      <c r="S639">
        <f>DATEDIF(Table1[[#This Row],[Date Occurred]],Table1[[#This Row],[Date Returned]],"d")</f>
        <v>1</v>
      </c>
      <c r="T639">
        <v>67</v>
      </c>
      <c r="U639" s="5">
        <v>2078</v>
      </c>
      <c r="V639" s="5">
        <v>500</v>
      </c>
      <c r="W639" s="5">
        <v>1146</v>
      </c>
      <c r="X639" s="5">
        <v>76</v>
      </c>
      <c r="Y639" s="5">
        <v>262</v>
      </c>
      <c r="Z639" s="5">
        <v>225</v>
      </c>
      <c r="AA639" s="5">
        <v>265</v>
      </c>
      <c r="AB639" s="5">
        <v>183</v>
      </c>
      <c r="AC639" s="5">
        <v>147</v>
      </c>
      <c r="AD639" s="5">
        <v>44</v>
      </c>
      <c r="AE639" s="5">
        <v>164</v>
      </c>
      <c r="AF639" s="5">
        <v>208</v>
      </c>
      <c r="AG639" s="5">
        <v>417</v>
      </c>
      <c r="AH639" s="5">
        <v>72</v>
      </c>
      <c r="AI639" s="5">
        <v>6</v>
      </c>
      <c r="AJ639" s="5">
        <v>1301</v>
      </c>
      <c r="AK639">
        <v>1993</v>
      </c>
      <c r="AL639" t="s">
        <v>491</v>
      </c>
      <c r="AM639" s="1">
        <v>34227</v>
      </c>
      <c r="AN639">
        <v>185</v>
      </c>
      <c r="AO639">
        <v>172</v>
      </c>
      <c r="AP639" t="s">
        <v>497</v>
      </c>
    </row>
    <row r="640" spans="1:42" x14ac:dyDescent="0.35">
      <c r="A640" t="s">
        <v>116</v>
      </c>
      <c r="B640" t="s">
        <v>119</v>
      </c>
      <c r="C640" s="1" t="s">
        <v>509</v>
      </c>
      <c r="D640">
        <v>0</v>
      </c>
      <c r="E640">
        <v>8</v>
      </c>
      <c r="F640">
        <v>0</v>
      </c>
      <c r="G640">
        <v>5</v>
      </c>
      <c r="H640">
        <f>Table1[[#This Row],[Games Before Injury]]*Table1[[#This Row],[Minutes per Game]]</f>
        <v>899.43283582089555</v>
      </c>
      <c r="I640">
        <v>29</v>
      </c>
      <c r="J640">
        <f>Table1[[#This Row],[Minutes]]/Table1[[#This Row],[Games Played]]</f>
        <v>31.014925373134329</v>
      </c>
      <c r="K640" s="1">
        <v>43145</v>
      </c>
      <c r="L640" s="1">
        <v>43153</v>
      </c>
      <c r="M640" s="1">
        <v>43030</v>
      </c>
      <c r="N640" s="1">
        <v>43259</v>
      </c>
      <c r="O640">
        <v>1</v>
      </c>
      <c r="P640">
        <f>DATEDIF(Table1[[#This Row],[Birth Date]],Table1[[#This Row],[Date Returned]],"y")</f>
        <v>24</v>
      </c>
      <c r="Q640" t="s">
        <v>32</v>
      </c>
      <c r="R640" t="s">
        <v>47</v>
      </c>
      <c r="S640">
        <f>DATEDIF(Table1[[#This Row],[Date Occurred]],Table1[[#This Row],[Date Returned]],"d")</f>
        <v>8</v>
      </c>
      <c r="T640">
        <v>67</v>
      </c>
      <c r="U640" s="5">
        <v>2078</v>
      </c>
      <c r="V640" s="5">
        <v>500</v>
      </c>
      <c r="W640" s="5">
        <v>1146</v>
      </c>
      <c r="X640" s="5">
        <v>76</v>
      </c>
      <c r="Y640" s="5">
        <v>262</v>
      </c>
      <c r="Z640" s="5">
        <v>225</v>
      </c>
      <c r="AA640" s="5">
        <v>265</v>
      </c>
      <c r="AB640" s="5">
        <v>183</v>
      </c>
      <c r="AC640" s="5">
        <v>147</v>
      </c>
      <c r="AD640" s="5">
        <v>44</v>
      </c>
      <c r="AE640" s="5">
        <v>164</v>
      </c>
      <c r="AF640" s="5">
        <v>208</v>
      </c>
      <c r="AG640" s="5">
        <v>417</v>
      </c>
      <c r="AH640" s="5">
        <v>72</v>
      </c>
      <c r="AI640" s="5">
        <v>6</v>
      </c>
      <c r="AJ640" s="5">
        <v>1301</v>
      </c>
      <c r="AK640">
        <v>1993</v>
      </c>
      <c r="AL640" t="s">
        <v>491</v>
      </c>
      <c r="AM640" s="1">
        <v>34227</v>
      </c>
      <c r="AN640">
        <v>185</v>
      </c>
      <c r="AO640">
        <v>172</v>
      </c>
      <c r="AP640" t="s">
        <v>497</v>
      </c>
    </row>
    <row r="641" spans="1:42" x14ac:dyDescent="0.35">
      <c r="A641" t="s">
        <v>116</v>
      </c>
      <c r="B641" t="s">
        <v>43</v>
      </c>
      <c r="C641" s="1" t="s">
        <v>509</v>
      </c>
      <c r="D641">
        <v>0</v>
      </c>
      <c r="E641">
        <v>8</v>
      </c>
      <c r="F641">
        <v>0</v>
      </c>
      <c r="G641">
        <v>5</v>
      </c>
      <c r="H641">
        <f>Table1[[#This Row],[Games Before Injury]]*Table1[[#This Row],[Minutes per Game]]</f>
        <v>217.1044776119403</v>
      </c>
      <c r="I641">
        <v>7</v>
      </c>
      <c r="J641">
        <f>Table1[[#This Row],[Minutes]]/Table1[[#This Row],[Games Played]]</f>
        <v>31.014925373134329</v>
      </c>
      <c r="K641" s="1">
        <v>43170</v>
      </c>
      <c r="L641" s="1">
        <v>43172</v>
      </c>
      <c r="M641" s="1">
        <v>43030</v>
      </c>
      <c r="N641" s="1">
        <v>43259</v>
      </c>
      <c r="O641">
        <v>1</v>
      </c>
      <c r="P641">
        <f>DATEDIF(Table1[[#This Row],[Birth Date]],Table1[[#This Row],[Date Returned]],"y")</f>
        <v>24</v>
      </c>
      <c r="Q641" t="s">
        <v>32</v>
      </c>
      <c r="R641" t="s">
        <v>44</v>
      </c>
      <c r="S641">
        <f>DATEDIF(Table1[[#This Row],[Date Occurred]],Table1[[#This Row],[Date Returned]],"d")</f>
        <v>2</v>
      </c>
      <c r="T641">
        <v>67</v>
      </c>
      <c r="U641" s="5">
        <v>2078</v>
      </c>
      <c r="V641" s="5">
        <v>500</v>
      </c>
      <c r="W641" s="5">
        <v>1146</v>
      </c>
      <c r="X641" s="5">
        <v>76</v>
      </c>
      <c r="Y641" s="5">
        <v>262</v>
      </c>
      <c r="Z641" s="5">
        <v>225</v>
      </c>
      <c r="AA641" s="5">
        <v>265</v>
      </c>
      <c r="AB641" s="5">
        <v>183</v>
      </c>
      <c r="AC641" s="5">
        <v>147</v>
      </c>
      <c r="AD641" s="5">
        <v>44</v>
      </c>
      <c r="AE641" s="5">
        <v>164</v>
      </c>
      <c r="AF641" s="5">
        <v>208</v>
      </c>
      <c r="AG641" s="5">
        <v>417</v>
      </c>
      <c r="AH641" s="5">
        <v>72</v>
      </c>
      <c r="AI641" s="5">
        <v>6</v>
      </c>
      <c r="AJ641" s="5">
        <v>1301</v>
      </c>
      <c r="AK641">
        <v>1993</v>
      </c>
      <c r="AL641" t="s">
        <v>491</v>
      </c>
      <c r="AM641" s="1">
        <v>34227</v>
      </c>
      <c r="AN641">
        <v>185</v>
      </c>
      <c r="AO641">
        <v>172</v>
      </c>
      <c r="AP641" t="s">
        <v>497</v>
      </c>
    </row>
    <row r="642" spans="1:42" x14ac:dyDescent="0.35">
      <c r="A642" t="s">
        <v>116</v>
      </c>
      <c r="B642" t="s">
        <v>7</v>
      </c>
      <c r="C642" s="1" t="s">
        <v>509</v>
      </c>
      <c r="D642">
        <v>0</v>
      </c>
      <c r="E642">
        <v>8</v>
      </c>
      <c r="F642">
        <v>0</v>
      </c>
      <c r="G642">
        <v>5</v>
      </c>
      <c r="H642">
        <f>Table1[[#This Row],[Games Before Injury]]*Table1[[#This Row],[Minutes per Game]]</f>
        <v>155.07462686567163</v>
      </c>
      <c r="I642">
        <v>5</v>
      </c>
      <c r="J642">
        <f>Table1[[#This Row],[Minutes]]/Table1[[#This Row],[Games Played]]</f>
        <v>31.014925373134329</v>
      </c>
      <c r="K642" s="1">
        <v>43184</v>
      </c>
      <c r="L642" s="1">
        <v>43259</v>
      </c>
      <c r="M642" s="1">
        <v>43030</v>
      </c>
      <c r="N642" s="1">
        <v>43259</v>
      </c>
      <c r="O642">
        <v>3</v>
      </c>
      <c r="P642">
        <f>DATEDIF(Table1[[#This Row],[Birth Date]],Table1[[#This Row],[Date Returned]],"y")</f>
        <v>24</v>
      </c>
      <c r="Q642" t="s">
        <v>11</v>
      </c>
      <c r="R642" t="s">
        <v>9</v>
      </c>
      <c r="S642">
        <f>DATEDIF(Table1[[#This Row],[Date Occurred]],Table1[[#This Row],[Date Returned]],"d")</f>
        <v>75</v>
      </c>
      <c r="T642">
        <v>67</v>
      </c>
      <c r="U642" s="5">
        <v>2078</v>
      </c>
      <c r="V642" s="5">
        <v>500</v>
      </c>
      <c r="W642" s="5">
        <v>1146</v>
      </c>
      <c r="X642" s="5">
        <v>76</v>
      </c>
      <c r="Y642" s="5">
        <v>262</v>
      </c>
      <c r="Z642" s="5">
        <v>225</v>
      </c>
      <c r="AA642" s="5">
        <v>265</v>
      </c>
      <c r="AB642" s="5">
        <v>183</v>
      </c>
      <c r="AC642" s="5">
        <v>147</v>
      </c>
      <c r="AD642" s="5">
        <v>44</v>
      </c>
      <c r="AE642" s="5">
        <v>164</v>
      </c>
      <c r="AF642" s="5">
        <v>208</v>
      </c>
      <c r="AG642" s="5">
        <v>417</v>
      </c>
      <c r="AH642" s="5">
        <v>72</v>
      </c>
      <c r="AI642" s="5">
        <v>6</v>
      </c>
      <c r="AJ642" s="5">
        <v>1301</v>
      </c>
      <c r="AK642">
        <v>1993</v>
      </c>
      <c r="AL642" t="s">
        <v>491</v>
      </c>
      <c r="AM642" s="1">
        <v>34227</v>
      </c>
      <c r="AN642">
        <v>185</v>
      </c>
      <c r="AO642">
        <v>172</v>
      </c>
      <c r="AP642" t="s">
        <v>497</v>
      </c>
    </row>
    <row r="643" spans="1:42" x14ac:dyDescent="0.35">
      <c r="A643" t="s">
        <v>116</v>
      </c>
      <c r="B643" t="s">
        <v>101</v>
      </c>
      <c r="C643" s="1" t="s">
        <v>506</v>
      </c>
      <c r="D643">
        <v>0</v>
      </c>
      <c r="E643">
        <v>5</v>
      </c>
      <c r="F643">
        <v>0</v>
      </c>
      <c r="G643">
        <v>2</v>
      </c>
      <c r="H643">
        <f>Table1[[#This Row],[Games Before Injury]]*Table1[[#This Row],[Minutes per Game]]</f>
        <v>767.89480519480503</v>
      </c>
      <c r="I643">
        <v>39</v>
      </c>
      <c r="J643">
        <f>Table1[[#This Row],[Minutes]]/Table1[[#This Row],[Games Played]]</f>
        <v>19.689610389610387</v>
      </c>
      <c r="K643" s="1">
        <v>42021</v>
      </c>
      <c r="L643" s="1">
        <v>42023</v>
      </c>
      <c r="M643" s="1">
        <v>41940</v>
      </c>
      <c r="N643" s="1">
        <v>42171</v>
      </c>
      <c r="O643">
        <v>4</v>
      </c>
      <c r="P643">
        <f>DATEDIF(Table1[[#This Row],[Birth Date]],Table1[[#This Row],[Date Returned]],"y")</f>
        <v>21</v>
      </c>
      <c r="Q643" t="s">
        <v>32</v>
      </c>
      <c r="R643" t="s">
        <v>9</v>
      </c>
      <c r="S643">
        <f>DATEDIF(Table1[[#This Row],[Date Occurred]],Table1[[#This Row],[Date Returned]],"d")</f>
        <v>2</v>
      </c>
      <c r="T643">
        <v>77</v>
      </c>
      <c r="U643" s="5">
        <v>1516.1</v>
      </c>
      <c r="V643" s="5">
        <v>284</v>
      </c>
      <c r="W643" s="5">
        <v>665</v>
      </c>
      <c r="X643" s="5">
        <v>52</v>
      </c>
      <c r="Y643" s="5">
        <v>148</v>
      </c>
      <c r="Z643" s="5">
        <v>148</v>
      </c>
      <c r="AA643" s="5">
        <v>179</v>
      </c>
      <c r="AB643" s="5">
        <v>150</v>
      </c>
      <c r="AC643" s="5">
        <v>127</v>
      </c>
      <c r="AD643" s="5">
        <v>29</v>
      </c>
      <c r="AE643" s="5">
        <v>135</v>
      </c>
      <c r="AF643" s="5">
        <v>164</v>
      </c>
      <c r="AG643" s="5">
        <v>317</v>
      </c>
      <c r="AH643" s="5">
        <v>49</v>
      </c>
      <c r="AI643" s="5">
        <v>4</v>
      </c>
      <c r="AJ643" s="5">
        <v>768</v>
      </c>
      <c r="AK643">
        <v>1993</v>
      </c>
      <c r="AL643" t="s">
        <v>491</v>
      </c>
      <c r="AM643" s="1">
        <v>34227</v>
      </c>
      <c r="AN643">
        <v>185</v>
      </c>
      <c r="AO643">
        <v>172</v>
      </c>
      <c r="AP643" t="s">
        <v>497</v>
      </c>
    </row>
    <row r="644" spans="1:42" x14ac:dyDescent="0.35">
      <c r="A644" t="s">
        <v>116</v>
      </c>
      <c r="B644" t="s">
        <v>117</v>
      </c>
      <c r="C644" s="1" t="s">
        <v>506</v>
      </c>
      <c r="D644">
        <v>0</v>
      </c>
      <c r="E644">
        <v>5</v>
      </c>
      <c r="F644">
        <v>0</v>
      </c>
      <c r="G644">
        <v>2</v>
      </c>
      <c r="H644">
        <f>Table1[[#This Row],[Games Before Injury]]*Table1[[#This Row],[Minutes per Game]]</f>
        <v>649.75714285714275</v>
      </c>
      <c r="I644">
        <v>33</v>
      </c>
      <c r="J644">
        <f>Table1[[#This Row],[Minutes]]/Table1[[#This Row],[Games Played]]</f>
        <v>19.689610389610387</v>
      </c>
      <c r="K644" s="1">
        <v>42094</v>
      </c>
      <c r="L644" s="1">
        <v>42101</v>
      </c>
      <c r="M644" s="1">
        <v>41940</v>
      </c>
      <c r="N644" s="1">
        <v>42171</v>
      </c>
      <c r="O644">
        <v>1</v>
      </c>
      <c r="P644">
        <f>DATEDIF(Table1[[#This Row],[Birth Date]],Table1[[#This Row],[Date Returned]],"y")</f>
        <v>21</v>
      </c>
      <c r="Q644" t="s">
        <v>501</v>
      </c>
      <c r="R644" t="s">
        <v>82</v>
      </c>
      <c r="S644">
        <f>DATEDIF(Table1[[#This Row],[Date Occurred]],Table1[[#This Row],[Date Returned]],"d")</f>
        <v>7</v>
      </c>
      <c r="T644">
        <v>77</v>
      </c>
      <c r="U644" s="5">
        <v>1516.1</v>
      </c>
      <c r="V644" s="5">
        <v>284</v>
      </c>
      <c r="W644" s="5">
        <v>665</v>
      </c>
      <c r="X644" s="5">
        <v>52</v>
      </c>
      <c r="Y644" s="5">
        <v>148</v>
      </c>
      <c r="Z644" s="5">
        <v>148</v>
      </c>
      <c r="AA644" s="5">
        <v>179</v>
      </c>
      <c r="AB644" s="5">
        <v>150</v>
      </c>
      <c r="AC644" s="5">
        <v>127</v>
      </c>
      <c r="AD644" s="5">
        <v>29</v>
      </c>
      <c r="AE644" s="5">
        <v>135</v>
      </c>
      <c r="AF644" s="5">
        <v>164</v>
      </c>
      <c r="AG644" s="5">
        <v>317</v>
      </c>
      <c r="AH644" s="5">
        <v>49</v>
      </c>
      <c r="AI644" s="5">
        <v>4</v>
      </c>
      <c r="AJ644" s="5">
        <v>768</v>
      </c>
      <c r="AK644">
        <v>1993</v>
      </c>
      <c r="AL644" t="s">
        <v>491</v>
      </c>
      <c r="AM644" s="1">
        <v>34227</v>
      </c>
      <c r="AN644">
        <v>185</v>
      </c>
      <c r="AO644">
        <v>172</v>
      </c>
      <c r="AP644" t="s">
        <v>497</v>
      </c>
    </row>
    <row r="645" spans="1:42" x14ac:dyDescent="0.35">
      <c r="A645" t="s">
        <v>116</v>
      </c>
      <c r="B645" t="s">
        <v>118</v>
      </c>
      <c r="C645" s="1" t="s">
        <v>508</v>
      </c>
      <c r="D645">
        <v>0</v>
      </c>
      <c r="E645">
        <v>7</v>
      </c>
      <c r="F645">
        <v>0</v>
      </c>
      <c r="G645">
        <v>4</v>
      </c>
      <c r="H645">
        <f>Table1[[#This Row],[Games Before Injury]]*Table1[[#This Row],[Minutes per Game]]</f>
        <v>2421.9911392405065</v>
      </c>
      <c r="I645">
        <v>77</v>
      </c>
      <c r="J645">
        <f>Table1[[#This Row],[Minutes]]/Table1[[#This Row],[Games Played]]</f>
        <v>31.454430379746835</v>
      </c>
      <c r="K645" s="1">
        <v>42832</v>
      </c>
      <c r="L645" s="1">
        <v>42834</v>
      </c>
      <c r="M645" s="1">
        <v>42668</v>
      </c>
      <c r="N645" s="1">
        <v>42898</v>
      </c>
      <c r="O645">
        <v>5</v>
      </c>
      <c r="P645">
        <f>DATEDIF(Table1[[#This Row],[Birth Date]],Table1[[#This Row],[Date Returned]],"y")</f>
        <v>23</v>
      </c>
      <c r="Q645" t="s">
        <v>501</v>
      </c>
      <c r="R645" t="s">
        <v>9</v>
      </c>
      <c r="S645">
        <f>DATEDIF(Table1[[#This Row],[Date Occurred]],Table1[[#This Row],[Date Returned]],"d")</f>
        <v>2</v>
      </c>
      <c r="T645">
        <v>79</v>
      </c>
      <c r="U645" s="5">
        <v>2484.9</v>
      </c>
      <c r="V645" s="5">
        <v>548</v>
      </c>
      <c r="W645" s="5">
        <v>1214</v>
      </c>
      <c r="X645" s="5">
        <v>100</v>
      </c>
      <c r="Y645" s="5">
        <v>294</v>
      </c>
      <c r="Z645" s="5">
        <v>218</v>
      </c>
      <c r="AA645" s="5">
        <v>255</v>
      </c>
      <c r="AB645" s="5">
        <v>258</v>
      </c>
      <c r="AC645" s="5">
        <v>149</v>
      </c>
      <c r="AD645" s="5">
        <v>42</v>
      </c>
      <c r="AE645" s="5">
        <v>206</v>
      </c>
      <c r="AF645" s="5">
        <v>248</v>
      </c>
      <c r="AG645" s="5">
        <v>499</v>
      </c>
      <c r="AH645" s="5">
        <v>74</v>
      </c>
      <c r="AI645" s="5">
        <v>16</v>
      </c>
      <c r="AJ645" s="5">
        <v>1414</v>
      </c>
      <c r="AK645">
        <v>1993</v>
      </c>
      <c r="AL645" t="s">
        <v>491</v>
      </c>
      <c r="AM645" s="1">
        <v>34227</v>
      </c>
      <c r="AN645">
        <v>185</v>
      </c>
      <c r="AO645">
        <v>172</v>
      </c>
      <c r="AP645" t="s">
        <v>497</v>
      </c>
    </row>
    <row r="646" spans="1:42" x14ac:dyDescent="0.35">
      <c r="A646" t="s">
        <v>607</v>
      </c>
      <c r="B646" t="s">
        <v>643</v>
      </c>
      <c r="C646" t="s">
        <v>509</v>
      </c>
      <c r="D646">
        <v>2017</v>
      </c>
      <c r="E646">
        <v>8</v>
      </c>
      <c r="F646">
        <v>1</v>
      </c>
      <c r="G646">
        <v>5</v>
      </c>
      <c r="H646">
        <f>Table1[[#This Row],[Games Before Injury]]*Table1[[#This Row],[Minutes per Game]]</f>
        <v>2542</v>
      </c>
      <c r="I646">
        <v>82</v>
      </c>
      <c r="J646">
        <f>Table1[[#This Row],[Minutes]]/Table1[[#This Row],[Games Played]]</f>
        <v>31</v>
      </c>
      <c r="K646">
        <v>0</v>
      </c>
      <c r="L646">
        <v>0</v>
      </c>
      <c r="M646" s="1">
        <v>43030</v>
      </c>
      <c r="N646" s="1">
        <v>43259</v>
      </c>
      <c r="O646">
        <v>5</v>
      </c>
      <c r="P646">
        <f>Table1[[#This Row],[Season Year]]-Table1[[#This Row],[Birth Year]]</f>
        <v>24</v>
      </c>
      <c r="Q646" t="s">
        <v>501</v>
      </c>
      <c r="R646" t="s">
        <v>501</v>
      </c>
      <c r="S646">
        <f>DATEDIF(Table1[[#This Row],[Date Occurred]],Table1[[#This Row],[Date Returned]],"d")</f>
        <v>0</v>
      </c>
      <c r="T646">
        <v>67</v>
      </c>
      <c r="U646" s="5">
        <v>2077</v>
      </c>
      <c r="V646" s="5">
        <v>502.5</v>
      </c>
      <c r="W646" s="5">
        <v>1145.7</v>
      </c>
      <c r="X646" s="5">
        <v>73.7</v>
      </c>
      <c r="Y646" s="5">
        <v>261.3</v>
      </c>
      <c r="Z646" s="5">
        <v>227.79999999999998</v>
      </c>
      <c r="AA646" s="5">
        <v>268</v>
      </c>
      <c r="AB646" s="5">
        <v>180.9</v>
      </c>
      <c r="AC646" s="5">
        <v>147.4</v>
      </c>
      <c r="AD646" s="5">
        <v>46.9</v>
      </c>
      <c r="AE646" s="5">
        <v>160.79999999999998</v>
      </c>
      <c r="AF646" s="5">
        <v>207.70000000000002</v>
      </c>
      <c r="AG646" s="5">
        <v>415.40000000000003</v>
      </c>
      <c r="AH646" s="5">
        <v>73.7</v>
      </c>
      <c r="AI646" s="5">
        <v>6.7</v>
      </c>
      <c r="AJ646" s="5">
        <v>1299.8</v>
      </c>
      <c r="AK646">
        <v>1993</v>
      </c>
      <c r="AL646" t="s">
        <v>491</v>
      </c>
      <c r="AM646" s="1">
        <v>34227</v>
      </c>
      <c r="AN646">
        <v>185</v>
      </c>
      <c r="AO646">
        <v>172</v>
      </c>
      <c r="AP646" t="s">
        <v>497</v>
      </c>
    </row>
    <row r="647" spans="1:42" x14ac:dyDescent="0.35">
      <c r="A647" t="s">
        <v>607</v>
      </c>
      <c r="B647" t="s">
        <v>643</v>
      </c>
      <c r="C647" t="s">
        <v>506</v>
      </c>
      <c r="D647">
        <v>2014</v>
      </c>
      <c r="E647">
        <v>5</v>
      </c>
      <c r="F647">
        <v>1</v>
      </c>
      <c r="G647">
        <v>2</v>
      </c>
      <c r="H647">
        <f>Table1[[#This Row],[Games Before Injury]]*Table1[[#This Row],[Minutes per Game]]</f>
        <v>1615.3999999999999</v>
      </c>
      <c r="I647">
        <v>82</v>
      </c>
      <c r="J647">
        <f>Table1[[#This Row],[Minutes]]/Table1[[#This Row],[Games Played]]</f>
        <v>19.7</v>
      </c>
      <c r="K647">
        <v>0</v>
      </c>
      <c r="L647">
        <v>0</v>
      </c>
      <c r="M647" s="1">
        <v>41940</v>
      </c>
      <c r="N647" s="1">
        <v>42171</v>
      </c>
      <c r="O647">
        <v>1</v>
      </c>
      <c r="P647">
        <f>Table1[[#This Row],[Season Year]]-Table1[[#This Row],[Birth Year]]</f>
        <v>21</v>
      </c>
      <c r="Q647" t="s">
        <v>501</v>
      </c>
      <c r="R647" t="s">
        <v>501</v>
      </c>
      <c r="S647">
        <f>DATEDIF(Table1[[#This Row],[Date Occurred]],Table1[[#This Row],[Date Returned]],"d")</f>
        <v>0</v>
      </c>
      <c r="T647">
        <v>77</v>
      </c>
      <c r="U647" s="5">
        <v>1516.8999999999999</v>
      </c>
      <c r="V647" s="5">
        <v>284.90000000000003</v>
      </c>
      <c r="W647" s="5">
        <v>662.19999999999993</v>
      </c>
      <c r="X647" s="5">
        <v>53.9</v>
      </c>
      <c r="Y647" s="5">
        <v>146.29999999999998</v>
      </c>
      <c r="Z647" s="5">
        <v>146.29999999999998</v>
      </c>
      <c r="AA647" s="5">
        <v>177.1</v>
      </c>
      <c r="AB647" s="5">
        <v>146.29999999999998</v>
      </c>
      <c r="AC647" s="5">
        <v>123.2</v>
      </c>
      <c r="AD647" s="5">
        <v>30.8</v>
      </c>
      <c r="AE647" s="5">
        <v>138.6</v>
      </c>
      <c r="AF647" s="5">
        <v>161.70000000000002</v>
      </c>
      <c r="AG647" s="5">
        <v>315.7</v>
      </c>
      <c r="AH647" s="5">
        <v>46.199999999999996</v>
      </c>
      <c r="AI647" s="5">
        <v>7.7</v>
      </c>
      <c r="AJ647" s="5">
        <v>770</v>
      </c>
      <c r="AK647">
        <v>1993</v>
      </c>
      <c r="AL647" t="s">
        <v>491</v>
      </c>
      <c r="AM647" s="1">
        <v>34227</v>
      </c>
      <c r="AN647">
        <v>185</v>
      </c>
      <c r="AO647">
        <v>172</v>
      </c>
      <c r="AP647" t="s">
        <v>497</v>
      </c>
    </row>
    <row r="648" spans="1:42" x14ac:dyDescent="0.35">
      <c r="A648" t="s">
        <v>607</v>
      </c>
      <c r="B648" t="s">
        <v>643</v>
      </c>
      <c r="C648" t="s">
        <v>507</v>
      </c>
      <c r="D648">
        <v>2015</v>
      </c>
      <c r="E648">
        <v>6</v>
      </c>
      <c r="F648">
        <v>1</v>
      </c>
      <c r="G648">
        <v>3</v>
      </c>
      <c r="H648">
        <f>Table1[[#This Row],[Games Before Injury]]*Table1[[#This Row],[Minutes per Game]]</f>
        <v>1664.6000000000001</v>
      </c>
      <c r="I648">
        <v>82</v>
      </c>
      <c r="J648">
        <f>Table1[[#This Row],[Minutes]]/Table1[[#This Row],[Games Played]]</f>
        <v>20.3</v>
      </c>
      <c r="K648">
        <v>0</v>
      </c>
      <c r="L648">
        <v>0</v>
      </c>
      <c r="M648" s="1">
        <v>42304</v>
      </c>
      <c r="N648" s="1">
        <v>42540</v>
      </c>
      <c r="O648">
        <v>2</v>
      </c>
      <c r="P648">
        <f>Table1[[#This Row],[Season Year]]-Table1[[#This Row],[Birth Year]]</f>
        <v>22</v>
      </c>
      <c r="Q648" t="s">
        <v>501</v>
      </c>
      <c r="R648" t="s">
        <v>501</v>
      </c>
      <c r="S648">
        <f>DATEDIF(Table1[[#This Row],[Date Occurred]],Table1[[#This Row],[Date Returned]],"d")</f>
        <v>0</v>
      </c>
      <c r="T648">
        <v>80</v>
      </c>
      <c r="U648" s="5">
        <v>1624</v>
      </c>
      <c r="V648" s="5">
        <v>328</v>
      </c>
      <c r="W648" s="5">
        <v>784</v>
      </c>
      <c r="X648" s="5">
        <v>80</v>
      </c>
      <c r="Y648" s="5">
        <v>240</v>
      </c>
      <c r="Z648" s="5">
        <v>144</v>
      </c>
      <c r="AA648" s="5">
        <v>184</v>
      </c>
      <c r="AB648" s="5">
        <v>184</v>
      </c>
      <c r="AC648" s="5">
        <v>136</v>
      </c>
      <c r="AD648" s="5">
        <v>24</v>
      </c>
      <c r="AE648" s="5">
        <v>176</v>
      </c>
      <c r="AF648" s="5">
        <v>208</v>
      </c>
      <c r="AG648" s="5">
        <v>352</v>
      </c>
      <c r="AH648" s="5">
        <v>72</v>
      </c>
      <c r="AI648" s="5">
        <v>8</v>
      </c>
      <c r="AJ648" s="5">
        <v>880</v>
      </c>
      <c r="AK648">
        <v>1993</v>
      </c>
      <c r="AL648" t="s">
        <v>491</v>
      </c>
      <c r="AM648" s="1">
        <v>34227</v>
      </c>
      <c r="AN648">
        <v>185</v>
      </c>
      <c r="AO648">
        <v>172</v>
      </c>
      <c r="AP648" t="s">
        <v>497</v>
      </c>
    </row>
    <row r="649" spans="1:42" x14ac:dyDescent="0.35">
      <c r="A649" t="s">
        <v>607</v>
      </c>
      <c r="B649" t="s">
        <v>643</v>
      </c>
      <c r="C649" t="s">
        <v>508</v>
      </c>
      <c r="D649">
        <v>2016</v>
      </c>
      <c r="E649">
        <v>7</v>
      </c>
      <c r="F649">
        <v>1</v>
      </c>
      <c r="G649">
        <v>4</v>
      </c>
      <c r="H649">
        <f>Table1[[#This Row],[Games Before Injury]]*Table1[[#This Row],[Minutes per Game]]</f>
        <v>2583</v>
      </c>
      <c r="I649">
        <v>82</v>
      </c>
      <c r="J649">
        <f>Table1[[#This Row],[Minutes]]/Table1[[#This Row],[Games Played]]</f>
        <v>31.5</v>
      </c>
      <c r="K649">
        <v>0</v>
      </c>
      <c r="L649">
        <v>0</v>
      </c>
      <c r="M649" s="1">
        <v>42668</v>
      </c>
      <c r="N649" s="1">
        <v>42898</v>
      </c>
      <c r="O649">
        <v>1</v>
      </c>
      <c r="P649">
        <f>Table1[[#This Row],[Season Year]]-Table1[[#This Row],[Birth Year]]</f>
        <v>23</v>
      </c>
      <c r="Q649" t="s">
        <v>501</v>
      </c>
      <c r="R649" t="s">
        <v>501</v>
      </c>
      <c r="S649">
        <f>DATEDIF(Table1[[#This Row],[Date Occurred]],Table1[[#This Row],[Date Returned]],"d")</f>
        <v>0</v>
      </c>
      <c r="T649">
        <v>79</v>
      </c>
      <c r="U649" s="5">
        <v>2488.5</v>
      </c>
      <c r="V649" s="5">
        <v>545.1</v>
      </c>
      <c r="W649" s="5">
        <v>1216.6000000000001</v>
      </c>
      <c r="X649" s="5">
        <v>102.7</v>
      </c>
      <c r="Y649" s="5">
        <v>292.3</v>
      </c>
      <c r="Z649" s="5">
        <v>221.2</v>
      </c>
      <c r="AA649" s="5">
        <v>252.8</v>
      </c>
      <c r="AB649" s="5">
        <v>260.7</v>
      </c>
      <c r="AC649" s="5">
        <v>150.1</v>
      </c>
      <c r="AD649" s="5">
        <v>39.5</v>
      </c>
      <c r="AE649" s="5">
        <v>205.4</v>
      </c>
      <c r="AF649" s="5">
        <v>244.9</v>
      </c>
      <c r="AG649" s="5">
        <v>497.7</v>
      </c>
      <c r="AH649" s="5">
        <v>71.100000000000009</v>
      </c>
      <c r="AI649" s="5">
        <v>15.8</v>
      </c>
      <c r="AJ649" s="5">
        <v>1414.1</v>
      </c>
      <c r="AK649">
        <v>1993</v>
      </c>
      <c r="AL649" t="s">
        <v>491</v>
      </c>
      <c r="AM649" s="1">
        <v>34227</v>
      </c>
      <c r="AN649">
        <v>185</v>
      </c>
      <c r="AO649">
        <v>172</v>
      </c>
      <c r="AP649" t="s">
        <v>497</v>
      </c>
    </row>
    <row r="650" spans="1:42" x14ac:dyDescent="0.35">
      <c r="A650" t="s">
        <v>607</v>
      </c>
      <c r="B650" t="s">
        <v>643</v>
      </c>
      <c r="C650" t="s">
        <v>510</v>
      </c>
      <c r="D650">
        <v>2018</v>
      </c>
      <c r="E650">
        <v>9</v>
      </c>
      <c r="F650">
        <v>1</v>
      </c>
      <c r="G650">
        <v>6</v>
      </c>
      <c r="H650">
        <f>Table1[[#This Row],[Games Before Injury]]*Table1[[#This Row],[Minutes per Game]]</f>
        <v>2402.6000000000004</v>
      </c>
      <c r="I650">
        <v>82</v>
      </c>
      <c r="J650">
        <f>Table1[[#This Row],[Minutes]]/Table1[[#This Row],[Games Played]]</f>
        <v>29.300000000000004</v>
      </c>
      <c r="K650">
        <v>0</v>
      </c>
      <c r="L650">
        <v>0</v>
      </c>
      <c r="M650" s="1">
        <v>43389</v>
      </c>
      <c r="N650" s="1">
        <v>43629</v>
      </c>
      <c r="O650">
        <v>3</v>
      </c>
      <c r="P650">
        <f>Table1[[#This Row],[Season Year]]-Table1[[#This Row],[Birth Year]]</f>
        <v>25</v>
      </c>
      <c r="Q650" t="s">
        <v>501</v>
      </c>
      <c r="R650" t="s">
        <v>501</v>
      </c>
      <c r="S650">
        <f>DATEDIF(Table1[[#This Row],[Date Occurred]],Table1[[#This Row],[Date Returned]],"d")</f>
        <v>0</v>
      </c>
      <c r="T650">
        <v>79</v>
      </c>
      <c r="U650" s="5">
        <v>2314.7000000000003</v>
      </c>
      <c r="V650" s="5">
        <v>458.2</v>
      </c>
      <c r="W650" s="5">
        <v>1106</v>
      </c>
      <c r="X650" s="5">
        <v>126.4</v>
      </c>
      <c r="Y650" s="5">
        <v>363.4</v>
      </c>
      <c r="Z650" s="5">
        <v>189.6</v>
      </c>
      <c r="AA650" s="5">
        <v>229.1</v>
      </c>
      <c r="AB650" s="5">
        <v>173.8</v>
      </c>
      <c r="AC650" s="5">
        <v>189.6</v>
      </c>
      <c r="AD650" s="5">
        <v>39.5</v>
      </c>
      <c r="AE650" s="5">
        <v>244.9</v>
      </c>
      <c r="AF650" s="5">
        <v>284.40000000000003</v>
      </c>
      <c r="AG650" s="5">
        <v>323.89999999999998</v>
      </c>
      <c r="AH650" s="5">
        <v>63.2</v>
      </c>
      <c r="AI650" s="5">
        <v>15.8</v>
      </c>
      <c r="AJ650" s="5">
        <v>1224.5</v>
      </c>
      <c r="AK650">
        <v>1993</v>
      </c>
      <c r="AL650" t="s">
        <v>491</v>
      </c>
      <c r="AM650" s="1">
        <v>34227</v>
      </c>
      <c r="AN650">
        <v>185</v>
      </c>
      <c r="AO650">
        <v>172</v>
      </c>
      <c r="AP650" t="s">
        <v>497</v>
      </c>
    </row>
    <row r="651" spans="1:42" x14ac:dyDescent="0.35">
      <c r="A651" t="s">
        <v>607</v>
      </c>
      <c r="B651" t="s">
        <v>643</v>
      </c>
      <c r="C651" t="s">
        <v>505</v>
      </c>
      <c r="D651">
        <v>2013</v>
      </c>
      <c r="E651">
        <v>4</v>
      </c>
      <c r="F651">
        <v>1</v>
      </c>
      <c r="G651">
        <v>1</v>
      </c>
      <c r="H651">
        <f>Table1[[#This Row],[Games Before Injury]]*Table1[[#This Row],[Minutes per Game]]</f>
        <v>1074.2</v>
      </c>
      <c r="I651">
        <v>82</v>
      </c>
      <c r="J651">
        <f>Table1[[#This Row],[Minutes]]/Table1[[#This Row],[Games Played]]</f>
        <v>13.1</v>
      </c>
      <c r="K651">
        <v>0</v>
      </c>
      <c r="L651">
        <v>0</v>
      </c>
      <c r="M651" s="1">
        <v>41576</v>
      </c>
      <c r="N651" s="1">
        <v>41805</v>
      </c>
      <c r="O651">
        <v>1</v>
      </c>
      <c r="P651">
        <f>Table1[[#This Row],[Season Year]]-Table1[[#This Row],[Birth Year]]</f>
        <v>20</v>
      </c>
      <c r="Q651" t="s">
        <v>501</v>
      </c>
      <c r="R651" t="s">
        <v>501</v>
      </c>
      <c r="S651">
        <f>DATEDIF(Table1[[#This Row],[Date Occurred]],Table1[[#This Row],[Date Returned]],"d")</f>
        <v>0</v>
      </c>
      <c r="T651">
        <v>49</v>
      </c>
      <c r="U651" s="5">
        <v>641.9</v>
      </c>
      <c r="V651" s="5">
        <v>73.5</v>
      </c>
      <c r="W651" s="5">
        <v>186.2</v>
      </c>
      <c r="X651" s="5">
        <v>9.8000000000000007</v>
      </c>
      <c r="Y651" s="5">
        <v>44.1</v>
      </c>
      <c r="Z651" s="5">
        <v>29.4</v>
      </c>
      <c r="AA651" s="5">
        <v>44.1</v>
      </c>
      <c r="AB651" s="5">
        <v>58.8</v>
      </c>
      <c r="AC651" s="5">
        <v>53.900000000000006</v>
      </c>
      <c r="AD651" s="5">
        <v>4.9000000000000004</v>
      </c>
      <c r="AE651" s="5">
        <v>53.900000000000006</v>
      </c>
      <c r="AF651" s="5">
        <v>58.8</v>
      </c>
      <c r="AG651" s="5">
        <v>93.1</v>
      </c>
      <c r="AH651" s="5">
        <v>14.7</v>
      </c>
      <c r="AI651" s="5">
        <v>0</v>
      </c>
      <c r="AJ651" s="5">
        <v>181.3</v>
      </c>
      <c r="AK651">
        <v>1993</v>
      </c>
      <c r="AL651" t="s">
        <v>491</v>
      </c>
      <c r="AM651" s="1">
        <v>34227</v>
      </c>
      <c r="AN651">
        <v>185</v>
      </c>
      <c r="AO651">
        <v>172</v>
      </c>
      <c r="AP651" t="s">
        <v>497</v>
      </c>
    </row>
    <row r="652" spans="1:42" x14ac:dyDescent="0.35">
      <c r="A652" t="s">
        <v>607</v>
      </c>
      <c r="B652" t="s">
        <v>643</v>
      </c>
      <c r="C652" t="s">
        <v>511</v>
      </c>
      <c r="D652">
        <v>2019</v>
      </c>
      <c r="E652">
        <v>10</v>
      </c>
      <c r="F652">
        <v>1</v>
      </c>
      <c r="G652">
        <v>7</v>
      </c>
      <c r="H652">
        <f>Table1[[#This Row],[Games Before Injury]]*Table1[[#This Row],[Minutes per Game]]</f>
        <v>2310</v>
      </c>
      <c r="I652">
        <v>75</v>
      </c>
      <c r="J652">
        <f>Table1[[#This Row],[Minutes]]/Table1[[#This Row],[Games Played]]</f>
        <v>30.8</v>
      </c>
      <c r="K652">
        <v>0</v>
      </c>
      <c r="L652">
        <v>0</v>
      </c>
      <c r="M652" s="1">
        <v>43760</v>
      </c>
      <c r="N652" s="1">
        <v>44115</v>
      </c>
      <c r="O652">
        <v>2</v>
      </c>
      <c r="P652">
        <f>Table1[[#This Row],[Season Year]]-Table1[[#This Row],[Birth Year]]</f>
        <v>26</v>
      </c>
      <c r="Q652" t="s">
        <v>501</v>
      </c>
      <c r="R652" t="s">
        <v>501</v>
      </c>
      <c r="S652">
        <f>DATEDIF(Table1[[#This Row],[Date Occurred]],Table1[[#This Row],[Date Returned]],"d")</f>
        <v>0</v>
      </c>
      <c r="T652">
        <v>65</v>
      </c>
      <c r="U652" s="5">
        <v>2002</v>
      </c>
      <c r="V652" s="5">
        <v>455</v>
      </c>
      <c r="W652" s="5">
        <v>962</v>
      </c>
      <c r="X652" s="5">
        <v>123.5</v>
      </c>
      <c r="Y652" s="5">
        <v>325</v>
      </c>
      <c r="Z652" s="5">
        <v>195</v>
      </c>
      <c r="AA652" s="5">
        <v>234</v>
      </c>
      <c r="AB652" s="5">
        <v>169</v>
      </c>
      <c r="AC652" s="5">
        <v>143</v>
      </c>
      <c r="AD652" s="5">
        <v>19.5</v>
      </c>
      <c r="AE652" s="5">
        <v>214.5</v>
      </c>
      <c r="AF652" s="5">
        <v>234</v>
      </c>
      <c r="AG652" s="5">
        <v>260</v>
      </c>
      <c r="AH652" s="5">
        <v>45.5</v>
      </c>
      <c r="AI652" s="5">
        <v>13</v>
      </c>
      <c r="AJ652" s="5">
        <v>1228.5</v>
      </c>
      <c r="AK652">
        <v>1993</v>
      </c>
      <c r="AL652" t="s">
        <v>491</v>
      </c>
      <c r="AM652" s="1">
        <v>34227</v>
      </c>
      <c r="AN652">
        <v>185</v>
      </c>
      <c r="AO652">
        <v>172</v>
      </c>
      <c r="AP652" t="s">
        <v>497</v>
      </c>
    </row>
    <row r="653" spans="1:42" x14ac:dyDescent="0.35">
      <c r="A653" t="s">
        <v>579</v>
      </c>
      <c r="B653" t="s">
        <v>643</v>
      </c>
      <c r="C653" t="s">
        <v>503</v>
      </c>
      <c r="D653">
        <v>2011</v>
      </c>
      <c r="E653">
        <v>2</v>
      </c>
      <c r="F653">
        <v>1</v>
      </c>
      <c r="G653">
        <v>6</v>
      </c>
      <c r="H653">
        <f>Table1[[#This Row],[Games Before Injury]]*Table1[[#This Row],[Minutes per Game]]</f>
        <v>2395.7999999999997</v>
      </c>
      <c r="I653">
        <f>66</f>
        <v>66</v>
      </c>
      <c r="J653" s="4">
        <f>Table1[[#This Row],[Minutes]]/Table1[[#This Row],[Games Played]]</f>
        <v>36.299999999999997</v>
      </c>
      <c r="K653">
        <v>0</v>
      </c>
      <c r="L653">
        <v>0</v>
      </c>
      <c r="M653" s="1">
        <v>40902</v>
      </c>
      <c r="N653" s="1">
        <v>41081</v>
      </c>
      <c r="O653">
        <v>2</v>
      </c>
      <c r="P653">
        <f>Table1[[#This Row],[Season Year]]-Table1[[#This Row],[Birth Year]]</f>
        <v>27</v>
      </c>
      <c r="Q653" t="s">
        <v>501</v>
      </c>
      <c r="R653" t="s">
        <v>501</v>
      </c>
      <c r="S653">
        <f>DATEDIF(Table1[[#This Row],[Date Occurred]],Table1[[#This Row],[Date Returned]],"d")</f>
        <v>0</v>
      </c>
      <c r="T653">
        <v>55</v>
      </c>
      <c r="U653" s="5">
        <v>1996.4999999999998</v>
      </c>
      <c r="V653" s="5">
        <v>390.5</v>
      </c>
      <c r="W653" s="5">
        <v>962.5</v>
      </c>
      <c r="X653" s="5">
        <v>115.5</v>
      </c>
      <c r="Y653" s="5">
        <v>341</v>
      </c>
      <c r="Z653" s="5">
        <v>258.5</v>
      </c>
      <c r="AA653" s="5">
        <v>302.5</v>
      </c>
      <c r="AB653" s="5">
        <v>220</v>
      </c>
      <c r="AC653" s="5">
        <v>121.00000000000001</v>
      </c>
      <c r="AD653" s="5">
        <v>22</v>
      </c>
      <c r="AE653" s="5">
        <v>159.5</v>
      </c>
      <c r="AF653" s="5">
        <v>181.5</v>
      </c>
      <c r="AG653" s="5">
        <v>478.49999999999994</v>
      </c>
      <c r="AH653" s="5">
        <v>66</v>
      </c>
      <c r="AI653" s="5">
        <v>22</v>
      </c>
      <c r="AJ653" s="5">
        <v>1155</v>
      </c>
      <c r="AK653">
        <v>1984</v>
      </c>
      <c r="AL653" t="s">
        <v>649</v>
      </c>
      <c r="AM653" s="1">
        <v>30859</v>
      </c>
      <c r="AN653">
        <v>200</v>
      </c>
      <c r="AO653">
        <v>201</v>
      </c>
      <c r="AP653" t="s">
        <v>497</v>
      </c>
    </row>
    <row r="654" spans="1:42" x14ac:dyDescent="0.35">
      <c r="A654" t="s">
        <v>579</v>
      </c>
      <c r="B654" t="s">
        <v>643</v>
      </c>
      <c r="C654" t="s">
        <v>504</v>
      </c>
      <c r="D654">
        <v>2012</v>
      </c>
      <c r="E654">
        <v>3</v>
      </c>
      <c r="F654">
        <v>1</v>
      </c>
      <c r="G654">
        <v>7</v>
      </c>
      <c r="H654">
        <f>Table1[[#This Row],[Games Before Injury]]*Table1[[#This Row],[Minutes per Game]]</f>
        <v>2984.7999999999997</v>
      </c>
      <c r="I654">
        <v>82</v>
      </c>
      <c r="J654">
        <f>Table1[[#This Row],[Minutes]]/Table1[[#This Row],[Games Played]]</f>
        <v>36.4</v>
      </c>
      <c r="K654">
        <v>0</v>
      </c>
      <c r="L654">
        <v>0</v>
      </c>
      <c r="M654" s="1">
        <v>41212</v>
      </c>
      <c r="N654" s="1">
        <v>41445</v>
      </c>
      <c r="O654">
        <v>4</v>
      </c>
      <c r="P654">
        <f>Table1[[#This Row],[Season Year]]-Table1[[#This Row],[Birth Year]]</f>
        <v>28</v>
      </c>
      <c r="Q654" t="s">
        <v>501</v>
      </c>
      <c r="R654" t="s">
        <v>501</v>
      </c>
      <c r="S654">
        <f>DATEDIF(Table1[[#This Row],[Date Occurred]],Table1[[#This Row],[Date Returned]],"d")</f>
        <v>0</v>
      </c>
      <c r="T654">
        <v>78</v>
      </c>
      <c r="U654" s="5">
        <v>2839.2</v>
      </c>
      <c r="V654" s="5">
        <f>576/Table1[[#This Row],[Games Played]]</f>
        <v>7.384615384615385</v>
      </c>
      <c r="W654" s="5">
        <v>1123.2</v>
      </c>
      <c r="X654" s="5">
        <v>171.60000000000002</v>
      </c>
      <c r="Y654" s="5">
        <v>444.6</v>
      </c>
      <c r="Z654" s="5">
        <v>319.79999999999995</v>
      </c>
      <c r="AA654" s="5">
        <v>366.6</v>
      </c>
      <c r="AB654" s="5">
        <v>218.39999999999998</v>
      </c>
      <c r="AC654" s="5">
        <v>195</v>
      </c>
      <c r="AD654" s="5">
        <v>31.200000000000003</v>
      </c>
      <c r="AE654" s="5">
        <v>202.8</v>
      </c>
      <c r="AF654" s="5">
        <v>234</v>
      </c>
      <c r="AG654" s="5">
        <v>600.6</v>
      </c>
      <c r="AH654" s="5">
        <v>78</v>
      </c>
      <c r="AI654" s="5">
        <v>31.200000000000003</v>
      </c>
      <c r="AJ654" s="5">
        <v>1474.1999999999998</v>
      </c>
      <c r="AK654">
        <v>1984</v>
      </c>
      <c r="AL654" t="s">
        <v>649</v>
      </c>
      <c r="AM654" s="1">
        <v>30859</v>
      </c>
      <c r="AN654">
        <v>200</v>
      </c>
      <c r="AO654">
        <v>201</v>
      </c>
      <c r="AP654" t="s">
        <v>497</v>
      </c>
    </row>
    <row r="655" spans="1:42" x14ac:dyDescent="0.35">
      <c r="A655" t="s">
        <v>579</v>
      </c>
      <c r="B655" t="s">
        <v>643</v>
      </c>
      <c r="C655" t="s">
        <v>506</v>
      </c>
      <c r="D655">
        <v>2014</v>
      </c>
      <c r="E655">
        <v>5</v>
      </c>
      <c r="F655">
        <v>1</v>
      </c>
      <c r="G655">
        <v>9</v>
      </c>
      <c r="H655">
        <f>Table1[[#This Row],[Games Before Injury]]*Table1[[#This Row],[Minutes per Game]]</f>
        <v>2550.2000000000003</v>
      </c>
      <c r="I655">
        <v>82</v>
      </c>
      <c r="J655">
        <f>Table1[[#This Row],[Minutes]]/Table1[[#This Row],[Games Played]]</f>
        <v>31.1</v>
      </c>
      <c r="K655">
        <v>0</v>
      </c>
      <c r="L655">
        <v>0</v>
      </c>
      <c r="M655" s="1">
        <v>41940</v>
      </c>
      <c r="N655" s="1">
        <v>42171</v>
      </c>
      <c r="O655">
        <v>3</v>
      </c>
      <c r="P655">
        <f>Table1[[#This Row],[Season Year]]-Table1[[#This Row],[Birth Year]]</f>
        <v>30</v>
      </c>
      <c r="Q655" t="s">
        <v>501</v>
      </c>
      <c r="R655" t="s">
        <v>501</v>
      </c>
      <c r="S655">
        <f>DATEDIF(Table1[[#This Row],[Date Occurred]],Table1[[#This Row],[Date Returned]],"d")</f>
        <v>0</v>
      </c>
      <c r="T655">
        <v>68</v>
      </c>
      <c r="U655" s="5">
        <v>2114.8000000000002</v>
      </c>
      <c r="V655" s="5">
        <v>299.20000000000005</v>
      </c>
      <c r="W655" s="5">
        <v>768.40000000000009</v>
      </c>
      <c r="X655" s="5">
        <v>88.4</v>
      </c>
      <c r="Y655" s="5">
        <v>238</v>
      </c>
      <c r="Z655" s="5">
        <v>204</v>
      </c>
      <c r="AA655" s="5">
        <v>238</v>
      </c>
      <c r="AB655" s="5">
        <v>156.39999999999998</v>
      </c>
      <c r="AC655" s="5">
        <v>156.39999999999998</v>
      </c>
      <c r="AD655" s="5">
        <v>27.200000000000003</v>
      </c>
      <c r="AE655" s="5">
        <v>210.8</v>
      </c>
      <c r="AF655" s="5">
        <v>238</v>
      </c>
      <c r="AG655" s="5">
        <v>448.79999999999995</v>
      </c>
      <c r="AH655" s="5">
        <v>61.2</v>
      </c>
      <c r="AI655" s="5">
        <v>20.399999999999999</v>
      </c>
      <c r="AJ655" s="5">
        <v>884</v>
      </c>
      <c r="AK655">
        <v>1984</v>
      </c>
      <c r="AL655" t="s">
        <v>649</v>
      </c>
      <c r="AM655" s="1">
        <v>30859</v>
      </c>
      <c r="AN655">
        <v>200</v>
      </c>
      <c r="AO655">
        <v>201</v>
      </c>
      <c r="AP655" t="s">
        <v>497</v>
      </c>
    </row>
    <row r="656" spans="1:42" x14ac:dyDescent="0.35">
      <c r="A656" t="s">
        <v>579</v>
      </c>
      <c r="B656" t="s">
        <v>643</v>
      </c>
      <c r="C656" t="s">
        <v>508</v>
      </c>
      <c r="D656">
        <v>2016</v>
      </c>
      <c r="E656">
        <v>7</v>
      </c>
      <c r="F656">
        <v>1</v>
      </c>
      <c r="G656">
        <v>11</v>
      </c>
      <c r="H656">
        <f>Table1[[#This Row],[Games Before Injury]]*Table1[[#This Row],[Minutes per Game]]</f>
        <v>2123.7999999999997</v>
      </c>
      <c r="I656">
        <v>82</v>
      </c>
      <c r="J656">
        <f>Table1[[#This Row],[Minutes]]/Table1[[#This Row],[Games Played]]</f>
        <v>25.9</v>
      </c>
      <c r="K656">
        <v>0</v>
      </c>
      <c r="L656">
        <v>0</v>
      </c>
      <c r="M656" s="1">
        <v>42668</v>
      </c>
      <c r="N656" s="1">
        <v>42898</v>
      </c>
      <c r="O656">
        <v>2</v>
      </c>
      <c r="P656">
        <f>Table1[[#This Row],[Season Year]]-Table1[[#This Row],[Birth Year]]</f>
        <v>32</v>
      </c>
      <c r="Q656" t="s">
        <v>501</v>
      </c>
      <c r="R656" t="s">
        <v>501</v>
      </c>
      <c r="S656">
        <f>DATEDIF(Table1[[#This Row],[Date Occurred]],Table1[[#This Row],[Date Returned]],"d")</f>
        <v>0</v>
      </c>
      <c r="T656">
        <v>64</v>
      </c>
      <c r="U656" s="5">
        <v>1657.6</v>
      </c>
      <c r="V656" s="5">
        <v>262.39999999999998</v>
      </c>
      <c r="W656" s="5">
        <v>601.6</v>
      </c>
      <c r="X656" s="5">
        <v>83.2</v>
      </c>
      <c r="Y656" s="5">
        <v>236.8</v>
      </c>
      <c r="Z656" s="5">
        <v>89.6</v>
      </c>
      <c r="AA656" s="5">
        <v>108.8</v>
      </c>
      <c r="AB656" s="5">
        <v>140.80000000000001</v>
      </c>
      <c r="AC656" s="5">
        <v>140.80000000000001</v>
      </c>
      <c r="AD656" s="5">
        <v>12.8</v>
      </c>
      <c r="AE656" s="5">
        <v>134.4</v>
      </c>
      <c r="AF656" s="5">
        <v>147.19999999999999</v>
      </c>
      <c r="AG656" s="5">
        <v>358.4</v>
      </c>
      <c r="AH656" s="5">
        <v>32</v>
      </c>
      <c r="AI656" s="5">
        <v>6.4</v>
      </c>
      <c r="AJ656" s="5">
        <v>704</v>
      </c>
      <c r="AK656">
        <v>1984</v>
      </c>
      <c r="AL656" t="s">
        <v>649</v>
      </c>
      <c r="AM656" s="1">
        <v>30859</v>
      </c>
      <c r="AN656">
        <v>200</v>
      </c>
      <c r="AO656">
        <v>201</v>
      </c>
      <c r="AP656" t="s">
        <v>497</v>
      </c>
    </row>
    <row r="657" spans="1:42" x14ac:dyDescent="0.35">
      <c r="A657" t="s">
        <v>579</v>
      </c>
      <c r="B657" t="s">
        <v>643</v>
      </c>
      <c r="C657" t="s">
        <v>505</v>
      </c>
      <c r="D657">
        <v>2013</v>
      </c>
      <c r="E657">
        <v>4</v>
      </c>
      <c r="F657">
        <v>1</v>
      </c>
      <c r="G657">
        <v>8</v>
      </c>
      <c r="H657">
        <f>Table1[[#This Row],[Games Before Injury]]*Table1[[#This Row],[Minutes per Game]]</f>
        <v>2640.4</v>
      </c>
      <c r="I657">
        <v>82</v>
      </c>
      <c r="J657">
        <f>Table1[[#This Row],[Minutes]]/Table1[[#This Row],[Games Played]]</f>
        <v>32.200000000000003</v>
      </c>
      <c r="K657">
        <v>0</v>
      </c>
      <c r="L657">
        <v>0</v>
      </c>
      <c r="M657" s="1">
        <v>41576</v>
      </c>
      <c r="N657" s="1">
        <v>41805</v>
      </c>
      <c r="O657">
        <v>4</v>
      </c>
      <c r="P657">
        <f>Table1[[#This Row],[Season Year]]-Table1[[#This Row],[Birth Year]]</f>
        <v>29</v>
      </c>
      <c r="Q657" t="s">
        <v>501</v>
      </c>
      <c r="R657" t="s">
        <v>501</v>
      </c>
      <c r="S657">
        <f>DATEDIF(Table1[[#This Row],[Date Occurred]],Table1[[#This Row],[Date Returned]],"d")</f>
        <v>0</v>
      </c>
      <c r="T657">
        <v>64</v>
      </c>
      <c r="U657" s="5">
        <v>2060.8000000000002</v>
      </c>
      <c r="V657" s="5">
        <v>320</v>
      </c>
      <c r="W657" s="5">
        <v>716.8</v>
      </c>
      <c r="X657" s="5">
        <v>96</v>
      </c>
      <c r="Y657" s="5">
        <v>268.8</v>
      </c>
      <c r="Z657" s="5">
        <v>172.8</v>
      </c>
      <c r="AA657" s="5">
        <v>217.6</v>
      </c>
      <c r="AB657" s="5">
        <v>140.80000000000001</v>
      </c>
      <c r="AC657" s="5">
        <v>147.19999999999999</v>
      </c>
      <c r="AD657" s="5">
        <v>12.8</v>
      </c>
      <c r="AE657" s="5">
        <v>153.6</v>
      </c>
      <c r="AF657" s="5">
        <v>166.4</v>
      </c>
      <c r="AG657" s="5">
        <v>390.4</v>
      </c>
      <c r="AH657" s="5">
        <v>96</v>
      </c>
      <c r="AI657" s="5">
        <v>12.8</v>
      </c>
      <c r="AJ657" s="5">
        <v>915.2</v>
      </c>
      <c r="AK657">
        <v>1984</v>
      </c>
      <c r="AL657" t="s">
        <v>649</v>
      </c>
      <c r="AM657" s="1">
        <v>30859</v>
      </c>
      <c r="AN657">
        <v>200</v>
      </c>
      <c r="AO657">
        <v>201</v>
      </c>
      <c r="AP657" t="s">
        <v>497</v>
      </c>
    </row>
    <row r="658" spans="1:42" x14ac:dyDescent="0.35">
      <c r="A658" t="s">
        <v>579</v>
      </c>
      <c r="B658" t="s">
        <v>643</v>
      </c>
      <c r="C658" t="s">
        <v>507</v>
      </c>
      <c r="D658">
        <v>2015</v>
      </c>
      <c r="E658">
        <v>6</v>
      </c>
      <c r="F658">
        <v>1</v>
      </c>
      <c r="G658">
        <v>10</v>
      </c>
      <c r="H658">
        <f>Table1[[#This Row],[Games Before Injury]]*Table1[[#This Row],[Minutes per Game]]</f>
        <v>2656.7999999999997</v>
      </c>
      <c r="I658">
        <v>82</v>
      </c>
      <c r="J658">
        <f>Table1[[#This Row],[Minutes]]/Table1[[#This Row],[Games Played]]</f>
        <v>32.4</v>
      </c>
      <c r="K658">
        <v>0</v>
      </c>
      <c r="L658">
        <v>0</v>
      </c>
      <c r="M658" s="1">
        <v>42304</v>
      </c>
      <c r="N658" s="1">
        <v>42540</v>
      </c>
      <c r="O658">
        <v>1</v>
      </c>
      <c r="P658">
        <f>Table1[[#This Row],[Season Year]]-Table1[[#This Row],[Birth Year]]</f>
        <v>31</v>
      </c>
      <c r="Q658" t="s">
        <v>501</v>
      </c>
      <c r="R658" t="s">
        <v>501</v>
      </c>
      <c r="S658">
        <f>DATEDIF(Table1[[#This Row],[Date Occurred]],Table1[[#This Row],[Date Returned]],"d")</f>
        <v>0</v>
      </c>
      <c r="T658">
        <v>65</v>
      </c>
      <c r="U658" s="5">
        <v>2106</v>
      </c>
      <c r="V658" s="5">
        <v>318.5</v>
      </c>
      <c r="W658" s="5">
        <v>773.5</v>
      </c>
      <c r="X658" s="5">
        <v>97.5</v>
      </c>
      <c r="Y658" s="5">
        <v>279.5</v>
      </c>
      <c r="Z658" s="5">
        <v>182</v>
      </c>
      <c r="AA658" s="5">
        <v>208</v>
      </c>
      <c r="AB658" s="5">
        <v>149.5</v>
      </c>
      <c r="AC658" s="5">
        <v>156</v>
      </c>
      <c r="AD658" s="5">
        <v>19.5</v>
      </c>
      <c r="AE658" s="5">
        <v>169</v>
      </c>
      <c r="AF658" s="5">
        <v>188.5</v>
      </c>
      <c r="AG658" s="5">
        <v>377</v>
      </c>
      <c r="AH658" s="5">
        <v>58.5</v>
      </c>
      <c r="AI658" s="5">
        <v>13</v>
      </c>
      <c r="AJ658" s="5">
        <v>916.5</v>
      </c>
      <c r="AK658">
        <v>1984</v>
      </c>
      <c r="AL658" t="s">
        <v>649</v>
      </c>
      <c r="AM658" s="1">
        <v>30859</v>
      </c>
      <c r="AN658">
        <v>200</v>
      </c>
      <c r="AO658">
        <v>201</v>
      </c>
      <c r="AP658" t="s">
        <v>497</v>
      </c>
    </row>
    <row r="659" spans="1:42" x14ac:dyDescent="0.35">
      <c r="A659" t="s">
        <v>370</v>
      </c>
      <c r="B659" t="s">
        <v>272</v>
      </c>
      <c r="C659" s="1" t="s">
        <v>505</v>
      </c>
      <c r="D659">
        <v>0</v>
      </c>
      <c r="E659">
        <v>4</v>
      </c>
      <c r="F659">
        <v>0</v>
      </c>
      <c r="G659">
        <v>4</v>
      </c>
      <c r="H659">
        <f>Table1[[#This Row],[Games Before Injury]]*Table1[[#This Row],[Minutes per Game]]</f>
        <v>1206.1369863013697</v>
      </c>
      <c r="I659">
        <v>40</v>
      </c>
      <c r="J659">
        <f>Table1[[#This Row],[Minutes]]/Table1[[#This Row],[Games Played]]</f>
        <v>30.153424657534245</v>
      </c>
      <c r="K659" s="1">
        <v>41660</v>
      </c>
      <c r="L659" s="1">
        <v>41664</v>
      </c>
      <c r="M659" s="1">
        <v>41576</v>
      </c>
      <c r="N659" s="1">
        <v>41805</v>
      </c>
      <c r="O659">
        <v>1</v>
      </c>
      <c r="P659">
        <f>DATEDIF(Table1[[#This Row],[Birth Date]],Table1[[#This Row],[Date Returned]],"y")</f>
        <v>22</v>
      </c>
      <c r="Q659" t="s">
        <v>501</v>
      </c>
      <c r="R659" t="s">
        <v>19</v>
      </c>
      <c r="S659">
        <f>DATEDIF(Table1[[#This Row],[Date Occurred]],Table1[[#This Row],[Date Returned]],"d")</f>
        <v>4</v>
      </c>
      <c r="T659">
        <v>73</v>
      </c>
      <c r="U659" s="5">
        <v>2201.1999999999998</v>
      </c>
      <c r="V659" s="5">
        <v>390</v>
      </c>
      <c r="W659" s="5">
        <v>747</v>
      </c>
      <c r="X659" s="5">
        <v>0</v>
      </c>
      <c r="Y659" s="5">
        <v>1</v>
      </c>
      <c r="Z659" s="5">
        <v>190</v>
      </c>
      <c r="AA659" s="5">
        <v>284</v>
      </c>
      <c r="AB659" s="5">
        <v>129</v>
      </c>
      <c r="AC659" s="5">
        <v>236</v>
      </c>
      <c r="AD659" s="5">
        <v>199</v>
      </c>
      <c r="AE659" s="5">
        <v>438</v>
      </c>
      <c r="AF659" s="5">
        <v>637</v>
      </c>
      <c r="AG659" s="5">
        <v>91</v>
      </c>
      <c r="AH659" s="5">
        <v>75</v>
      </c>
      <c r="AI659" s="5">
        <v>108</v>
      </c>
      <c r="AJ659" s="5">
        <v>970</v>
      </c>
      <c r="AK659">
        <v>1991</v>
      </c>
      <c r="AL659" t="s">
        <v>484</v>
      </c>
      <c r="AM659" s="1">
        <v>33434</v>
      </c>
      <c r="AN659">
        <v>208</v>
      </c>
      <c r="AO659">
        <v>265</v>
      </c>
      <c r="AP659" t="s">
        <v>498</v>
      </c>
    </row>
    <row r="660" spans="1:42" x14ac:dyDescent="0.35">
      <c r="A660" t="s">
        <v>370</v>
      </c>
      <c r="B660" t="s">
        <v>371</v>
      </c>
      <c r="C660" s="1" t="s">
        <v>504</v>
      </c>
      <c r="D660">
        <v>0</v>
      </c>
      <c r="E660">
        <v>3</v>
      </c>
      <c r="F660">
        <v>0</v>
      </c>
      <c r="G660">
        <v>3</v>
      </c>
      <c r="H660">
        <f>Table1[[#This Row],[Games Before Injury]]*Table1[[#This Row],[Minutes per Game]]</f>
        <v>394.51038961038967</v>
      </c>
      <c r="I660">
        <v>17</v>
      </c>
      <c r="J660">
        <f>Table1[[#This Row],[Minutes]]/Table1[[#This Row],[Games Played]]</f>
        <v>23.206493506493509</v>
      </c>
      <c r="K660" s="1">
        <v>41244</v>
      </c>
      <c r="L660" s="1">
        <v>41245</v>
      </c>
      <c r="M660" s="1">
        <v>41212</v>
      </c>
      <c r="N660" s="1">
        <v>41445</v>
      </c>
      <c r="O660">
        <v>1</v>
      </c>
      <c r="P660">
        <f>DATEDIF(Table1[[#This Row],[Birth Date]],Table1[[#This Row],[Date Returned]],"y")</f>
        <v>21</v>
      </c>
      <c r="Q660" t="s">
        <v>8</v>
      </c>
      <c r="R660" t="s">
        <v>9</v>
      </c>
      <c r="S660">
        <f>DATEDIF(Table1[[#This Row],[Date Occurred]],Table1[[#This Row],[Date Returned]],"d")</f>
        <v>1</v>
      </c>
      <c r="T660">
        <v>77</v>
      </c>
      <c r="U660" s="5">
        <v>1786.9</v>
      </c>
      <c r="V660" s="5">
        <f>576/Table1[[#This Row],[Games Played]]</f>
        <v>7.4805194805194803</v>
      </c>
      <c r="W660" s="5">
        <v>568</v>
      </c>
      <c r="X660" s="5">
        <v>0</v>
      </c>
      <c r="Y660" s="5">
        <v>5</v>
      </c>
      <c r="Z660" s="5">
        <v>179</v>
      </c>
      <c r="AA660" s="5">
        <v>260</v>
      </c>
      <c r="AB660" s="5">
        <v>129</v>
      </c>
      <c r="AC660" s="5">
        <v>247</v>
      </c>
      <c r="AD660" s="5">
        <v>184</v>
      </c>
      <c r="AE660" s="5">
        <v>362</v>
      </c>
      <c r="AF660" s="5">
        <v>546</v>
      </c>
      <c r="AG660" s="5">
        <v>75</v>
      </c>
      <c r="AH660" s="5">
        <v>67</v>
      </c>
      <c r="AI660" s="5">
        <v>130</v>
      </c>
      <c r="AJ660" s="5">
        <v>727</v>
      </c>
      <c r="AK660">
        <v>1991</v>
      </c>
      <c r="AL660" t="s">
        <v>484</v>
      </c>
      <c r="AM660" s="1">
        <v>33434</v>
      </c>
      <c r="AN660">
        <v>208</v>
      </c>
      <c r="AO660">
        <v>265</v>
      </c>
      <c r="AP660" t="s">
        <v>498</v>
      </c>
    </row>
    <row r="661" spans="1:42" x14ac:dyDescent="0.35">
      <c r="A661" t="s">
        <v>370</v>
      </c>
      <c r="B661" t="s">
        <v>372</v>
      </c>
      <c r="C661" s="1" t="s">
        <v>504</v>
      </c>
      <c r="D661">
        <v>0</v>
      </c>
      <c r="E661">
        <v>3</v>
      </c>
      <c r="F661">
        <v>0</v>
      </c>
      <c r="G661">
        <v>3</v>
      </c>
      <c r="H661">
        <f>Table1[[#This Row],[Games Before Injury]]*Table1[[#This Row],[Minutes per Game]]</f>
        <v>23.206493506493509</v>
      </c>
      <c r="I661">
        <v>1</v>
      </c>
      <c r="J661">
        <f>Table1[[#This Row],[Minutes]]/Table1[[#This Row],[Games Played]]</f>
        <v>23.206493506493509</v>
      </c>
      <c r="K661" s="1">
        <v>41246</v>
      </c>
      <c r="L661" s="1">
        <v>41252</v>
      </c>
      <c r="M661" s="1">
        <v>41212</v>
      </c>
      <c r="N661" s="1">
        <v>41445</v>
      </c>
      <c r="O661">
        <v>2</v>
      </c>
      <c r="P661">
        <f>DATEDIF(Table1[[#This Row],[Birth Date]],Table1[[#This Row],[Date Returned]],"y")</f>
        <v>21</v>
      </c>
      <c r="Q661" t="s">
        <v>501</v>
      </c>
      <c r="R661" t="s">
        <v>9</v>
      </c>
      <c r="S661">
        <f>DATEDIF(Table1[[#This Row],[Date Occurred]],Table1[[#This Row],[Date Returned]],"d")</f>
        <v>6</v>
      </c>
      <c r="T661">
        <v>77</v>
      </c>
      <c r="U661" s="5">
        <v>1786.9</v>
      </c>
      <c r="V661" s="5">
        <f>576/Table1[[#This Row],[Games Played]]</f>
        <v>7.4805194805194803</v>
      </c>
      <c r="W661" s="5">
        <v>568</v>
      </c>
      <c r="X661" s="5">
        <v>0</v>
      </c>
      <c r="Y661" s="5">
        <v>5</v>
      </c>
      <c r="Z661" s="5">
        <v>179</v>
      </c>
      <c r="AA661" s="5">
        <v>260</v>
      </c>
      <c r="AB661" s="5">
        <v>129</v>
      </c>
      <c r="AC661" s="5">
        <v>247</v>
      </c>
      <c r="AD661" s="5">
        <v>184</v>
      </c>
      <c r="AE661" s="5">
        <v>362</v>
      </c>
      <c r="AF661" s="5">
        <v>546</v>
      </c>
      <c r="AG661" s="5">
        <v>75</v>
      </c>
      <c r="AH661" s="5">
        <v>67</v>
      </c>
      <c r="AI661" s="5">
        <v>130</v>
      </c>
      <c r="AJ661" s="5">
        <v>727</v>
      </c>
      <c r="AK661">
        <v>1991</v>
      </c>
      <c r="AL661" t="s">
        <v>484</v>
      </c>
      <c r="AM661" s="1">
        <v>33434</v>
      </c>
      <c r="AN661">
        <v>208</v>
      </c>
      <c r="AO661">
        <v>265</v>
      </c>
      <c r="AP661" t="s">
        <v>498</v>
      </c>
    </row>
    <row r="662" spans="1:42" x14ac:dyDescent="0.35">
      <c r="A662" t="s">
        <v>370</v>
      </c>
      <c r="B662" t="s">
        <v>53</v>
      </c>
      <c r="C662" s="1" t="s">
        <v>506</v>
      </c>
      <c r="D662">
        <v>0</v>
      </c>
      <c r="E662">
        <v>5</v>
      </c>
      <c r="F662">
        <v>0</v>
      </c>
      <c r="G662">
        <v>5</v>
      </c>
      <c r="H662">
        <f>Table1[[#This Row],[Games Before Injury]]*Table1[[#This Row],[Minutes per Game]]</f>
        <v>1355.4378378378378</v>
      </c>
      <c r="I662">
        <v>44</v>
      </c>
      <c r="J662">
        <f>Table1[[#This Row],[Minutes]]/Table1[[#This Row],[Games Played]]</f>
        <v>30.805405405405406</v>
      </c>
      <c r="K662" s="1">
        <v>42091</v>
      </c>
      <c r="L662" s="1">
        <v>42095</v>
      </c>
      <c r="M662" s="1">
        <v>41940</v>
      </c>
      <c r="N662" s="1">
        <v>42171</v>
      </c>
      <c r="O662">
        <v>1</v>
      </c>
      <c r="P662">
        <f>DATEDIF(Table1[[#This Row],[Birth Date]],Table1[[#This Row],[Date Returned]],"y")</f>
        <v>23</v>
      </c>
      <c r="Q662" t="s">
        <v>501</v>
      </c>
      <c r="R662" t="s">
        <v>47</v>
      </c>
      <c r="S662">
        <f>DATEDIF(Table1[[#This Row],[Date Occurred]],Table1[[#This Row],[Date Returned]],"d")</f>
        <v>4</v>
      </c>
      <c r="T662">
        <v>74</v>
      </c>
      <c r="U662" s="5">
        <v>2279.6</v>
      </c>
      <c r="V662" s="5">
        <v>482</v>
      </c>
      <c r="W662" s="5">
        <v>918</v>
      </c>
      <c r="X662" s="5">
        <v>1</v>
      </c>
      <c r="Y662" s="5">
        <v>6</v>
      </c>
      <c r="Z662" s="5">
        <v>222</v>
      </c>
      <c r="AA662" s="5">
        <v>332</v>
      </c>
      <c r="AB662" s="5">
        <v>121</v>
      </c>
      <c r="AC662" s="5">
        <v>210</v>
      </c>
      <c r="AD662" s="5">
        <v>196</v>
      </c>
      <c r="AE662" s="5">
        <v>411</v>
      </c>
      <c r="AF662" s="5">
        <v>607</v>
      </c>
      <c r="AG662" s="5">
        <v>112</v>
      </c>
      <c r="AH662" s="5">
        <v>60</v>
      </c>
      <c r="AI662" s="5">
        <v>123</v>
      </c>
      <c r="AJ662" s="5">
        <v>1187</v>
      </c>
      <c r="AK662">
        <v>1991</v>
      </c>
      <c r="AL662" t="s">
        <v>484</v>
      </c>
      <c r="AM662" s="1">
        <v>33434</v>
      </c>
      <c r="AN662">
        <v>208</v>
      </c>
      <c r="AO662">
        <v>265</v>
      </c>
      <c r="AP662" t="s">
        <v>498</v>
      </c>
    </row>
    <row r="663" spans="1:42" x14ac:dyDescent="0.35">
      <c r="A663" t="s">
        <v>370</v>
      </c>
      <c r="B663" t="s">
        <v>13</v>
      </c>
      <c r="C663" s="1" t="s">
        <v>506</v>
      </c>
      <c r="D663">
        <v>0</v>
      </c>
      <c r="E663">
        <v>5</v>
      </c>
      <c r="F663">
        <v>0</v>
      </c>
      <c r="G663">
        <v>5</v>
      </c>
      <c r="H663">
        <f>Table1[[#This Row],[Games Before Injury]]*Table1[[#This Row],[Minutes per Game]]</f>
        <v>677.71891891891892</v>
      </c>
      <c r="I663">
        <v>22</v>
      </c>
      <c r="J663">
        <f>Table1[[#This Row],[Minutes]]/Table1[[#This Row],[Games Played]]</f>
        <v>30.805405405405406</v>
      </c>
      <c r="K663" s="1">
        <v>41987</v>
      </c>
      <c r="L663" s="1">
        <v>41990</v>
      </c>
      <c r="M663" s="1">
        <v>41940</v>
      </c>
      <c r="N663" s="1">
        <v>42171</v>
      </c>
      <c r="O663">
        <v>3</v>
      </c>
      <c r="P663">
        <f>DATEDIF(Table1[[#This Row],[Birth Date]],Table1[[#This Row],[Date Returned]],"y")</f>
        <v>23</v>
      </c>
      <c r="Q663" t="s">
        <v>501</v>
      </c>
      <c r="R663" t="s">
        <v>9</v>
      </c>
      <c r="S663">
        <f>DATEDIF(Table1[[#This Row],[Date Occurred]],Table1[[#This Row],[Date Returned]],"d")</f>
        <v>3</v>
      </c>
      <c r="T663">
        <v>74</v>
      </c>
      <c r="U663" s="5">
        <v>2279.6</v>
      </c>
      <c r="V663" s="5">
        <v>482</v>
      </c>
      <c r="W663" s="5">
        <v>918</v>
      </c>
      <c r="X663" s="5">
        <v>1</v>
      </c>
      <c r="Y663" s="5">
        <v>6</v>
      </c>
      <c r="Z663" s="5">
        <v>222</v>
      </c>
      <c r="AA663" s="5">
        <v>332</v>
      </c>
      <c r="AB663" s="5">
        <v>121</v>
      </c>
      <c r="AC663" s="5">
        <v>210</v>
      </c>
      <c r="AD663" s="5">
        <v>196</v>
      </c>
      <c r="AE663" s="5">
        <v>411</v>
      </c>
      <c r="AF663" s="5">
        <v>607</v>
      </c>
      <c r="AG663" s="5">
        <v>112</v>
      </c>
      <c r="AH663" s="5">
        <v>60</v>
      </c>
      <c r="AI663" s="5">
        <v>123</v>
      </c>
      <c r="AJ663" s="5">
        <v>1187</v>
      </c>
      <c r="AK663">
        <v>1991</v>
      </c>
      <c r="AL663" t="s">
        <v>484</v>
      </c>
      <c r="AM663" s="1">
        <v>33434</v>
      </c>
      <c r="AN663">
        <v>208</v>
      </c>
      <c r="AO663">
        <v>265</v>
      </c>
      <c r="AP663" t="s">
        <v>498</v>
      </c>
    </row>
    <row r="664" spans="1:42" x14ac:dyDescent="0.35">
      <c r="A664" t="s">
        <v>370</v>
      </c>
      <c r="B664" t="s">
        <v>53</v>
      </c>
      <c r="C664" s="1" t="s">
        <v>506</v>
      </c>
      <c r="D664">
        <v>0</v>
      </c>
      <c r="E664">
        <v>5</v>
      </c>
      <c r="F664">
        <v>1</v>
      </c>
      <c r="G664">
        <v>5</v>
      </c>
      <c r="H664">
        <f>Table1[[#This Row],[Games Before Injury]]*Table1[[#This Row],[Minutes per Game]]</f>
        <v>154.02702702702703</v>
      </c>
      <c r="I664">
        <v>5</v>
      </c>
      <c r="J664">
        <f>Table1[[#This Row],[Minutes]]/Table1[[#This Row],[Games Played]]</f>
        <v>30.805405405405406</v>
      </c>
      <c r="K664" s="1">
        <v>42107</v>
      </c>
      <c r="L664">
        <v>-1</v>
      </c>
      <c r="M664" s="1">
        <v>41940</v>
      </c>
      <c r="N664" s="1">
        <v>42171</v>
      </c>
      <c r="O664">
        <v>2</v>
      </c>
      <c r="P664">
        <f>DATEDIF(Table1[[#This Row],[Birth Date]],Table1[[#This Row],[Date Occurred]],"y")</f>
        <v>23</v>
      </c>
      <c r="Q664" t="s">
        <v>501</v>
      </c>
      <c r="R664" t="s">
        <v>47</v>
      </c>
      <c r="S664">
        <f>DATEDIF(Table1[[#This Row],[Date Occurred]],Table1[[#This Row],[Season End Date]],"d")</f>
        <v>64</v>
      </c>
      <c r="T664">
        <v>74</v>
      </c>
      <c r="U664" s="5">
        <v>2279.6</v>
      </c>
      <c r="V664" s="5">
        <v>482</v>
      </c>
      <c r="W664" s="5">
        <v>918</v>
      </c>
      <c r="X664" s="5">
        <v>1</v>
      </c>
      <c r="Y664" s="5">
        <v>6</v>
      </c>
      <c r="Z664" s="5">
        <v>222</v>
      </c>
      <c r="AA664" s="5">
        <v>332</v>
      </c>
      <c r="AB664" s="5">
        <v>121</v>
      </c>
      <c r="AC664" s="5">
        <v>210</v>
      </c>
      <c r="AD664" s="5">
        <v>196</v>
      </c>
      <c r="AE664" s="5">
        <v>411</v>
      </c>
      <c r="AF664" s="5">
        <v>607</v>
      </c>
      <c r="AG664" s="5">
        <v>112</v>
      </c>
      <c r="AH664" s="5">
        <v>60</v>
      </c>
      <c r="AI664" s="5">
        <v>123</v>
      </c>
      <c r="AJ664" s="5">
        <v>1187</v>
      </c>
      <c r="AK664">
        <v>1991</v>
      </c>
      <c r="AL664" t="s">
        <v>484</v>
      </c>
      <c r="AM664" s="1">
        <v>33434</v>
      </c>
      <c r="AN664">
        <v>208</v>
      </c>
      <c r="AO664">
        <v>265</v>
      </c>
      <c r="AP664" t="s">
        <v>498</v>
      </c>
    </row>
    <row r="665" spans="1:42" x14ac:dyDescent="0.35">
      <c r="A665" t="s">
        <v>370</v>
      </c>
      <c r="B665" t="s">
        <v>10</v>
      </c>
      <c r="C665" s="1" t="s">
        <v>509</v>
      </c>
      <c r="D665">
        <v>0</v>
      </c>
      <c r="E665">
        <v>8</v>
      </c>
      <c r="F665">
        <v>0</v>
      </c>
      <c r="G665">
        <v>8</v>
      </c>
      <c r="H665">
        <f>Table1[[#This Row],[Games Before Injury]]*Table1[[#This Row],[Minutes per Game]]</f>
        <v>811.05844155844159</v>
      </c>
      <c r="I665">
        <v>29</v>
      </c>
      <c r="J665">
        <f>Table1[[#This Row],[Minutes]]/Table1[[#This Row],[Games Played]]</f>
        <v>27.967532467532468</v>
      </c>
      <c r="K665" s="1">
        <v>43087</v>
      </c>
      <c r="L665" s="1">
        <v>43089</v>
      </c>
      <c r="M665" s="1">
        <v>43030</v>
      </c>
      <c r="N665" s="1">
        <v>43259</v>
      </c>
      <c r="O665">
        <v>1</v>
      </c>
      <c r="P665">
        <f>DATEDIF(Table1[[#This Row],[Birth Date]],Table1[[#This Row],[Date Returned]],"y")</f>
        <v>26</v>
      </c>
      <c r="Q665" t="s">
        <v>32</v>
      </c>
      <c r="R665" t="s">
        <v>12</v>
      </c>
      <c r="S665">
        <f>DATEDIF(Table1[[#This Row],[Date Occurred]],Table1[[#This Row],[Date Returned]],"d")</f>
        <v>2</v>
      </c>
      <c r="T665">
        <v>77</v>
      </c>
      <c r="U665" s="5">
        <v>2153.5</v>
      </c>
      <c r="V665" s="5">
        <v>395</v>
      </c>
      <c r="W665" s="5">
        <v>702</v>
      </c>
      <c r="X665" s="5">
        <v>14</v>
      </c>
      <c r="Y665" s="5">
        <v>63</v>
      </c>
      <c r="Z665" s="5">
        <v>140</v>
      </c>
      <c r="AA665" s="5">
        <v>215</v>
      </c>
      <c r="AB665" s="5">
        <v>88</v>
      </c>
      <c r="AC665" s="5">
        <v>164</v>
      </c>
      <c r="AD665" s="5">
        <v>198</v>
      </c>
      <c r="AE665" s="5">
        <v>354</v>
      </c>
      <c r="AF665" s="5">
        <v>552</v>
      </c>
      <c r="AG665" s="5">
        <v>102</v>
      </c>
      <c r="AH665" s="5">
        <v>54</v>
      </c>
      <c r="AI665" s="5">
        <v>82</v>
      </c>
      <c r="AJ665" s="5">
        <v>944</v>
      </c>
      <c r="AK665">
        <v>1991</v>
      </c>
      <c r="AL665" t="s">
        <v>484</v>
      </c>
      <c r="AM665" s="1">
        <v>33434</v>
      </c>
      <c r="AN665">
        <v>208</v>
      </c>
      <c r="AO665">
        <v>265</v>
      </c>
      <c r="AP665" t="s">
        <v>498</v>
      </c>
    </row>
    <row r="666" spans="1:42" x14ac:dyDescent="0.35">
      <c r="A666" t="s">
        <v>370</v>
      </c>
      <c r="B666" t="s">
        <v>13</v>
      </c>
      <c r="C666" s="1" t="s">
        <v>509</v>
      </c>
      <c r="D666">
        <v>0</v>
      </c>
      <c r="E666">
        <v>8</v>
      </c>
      <c r="F666">
        <v>0</v>
      </c>
      <c r="G666">
        <v>8</v>
      </c>
      <c r="H666">
        <f>Table1[[#This Row],[Games Before Injury]]*Table1[[#This Row],[Minutes per Game]]</f>
        <v>251.70779220779221</v>
      </c>
      <c r="I666">
        <v>9</v>
      </c>
      <c r="J666">
        <f>Table1[[#This Row],[Minutes]]/Table1[[#This Row],[Games Played]]</f>
        <v>27.967532467532468</v>
      </c>
      <c r="K666" s="1">
        <v>43110</v>
      </c>
      <c r="L666" s="1">
        <v>43112</v>
      </c>
      <c r="M666" s="1">
        <v>43030</v>
      </c>
      <c r="N666" s="1">
        <v>43259</v>
      </c>
      <c r="O666">
        <v>4</v>
      </c>
      <c r="P666">
        <f>DATEDIF(Table1[[#This Row],[Birth Date]],Table1[[#This Row],[Date Returned]],"y")</f>
        <v>26</v>
      </c>
      <c r="Q666" t="s">
        <v>501</v>
      </c>
      <c r="R666" t="s">
        <v>9</v>
      </c>
      <c r="S666">
        <f>DATEDIF(Table1[[#This Row],[Date Occurred]],Table1[[#This Row],[Date Returned]],"d")</f>
        <v>2</v>
      </c>
      <c r="T666">
        <v>77</v>
      </c>
      <c r="U666" s="5">
        <v>2153.5</v>
      </c>
      <c r="V666" s="5">
        <v>395</v>
      </c>
      <c r="W666" s="5">
        <v>702</v>
      </c>
      <c r="X666" s="5">
        <v>14</v>
      </c>
      <c r="Y666" s="5">
        <v>63</v>
      </c>
      <c r="Z666" s="5">
        <v>140</v>
      </c>
      <c r="AA666" s="5">
        <v>215</v>
      </c>
      <c r="AB666" s="5">
        <v>88</v>
      </c>
      <c r="AC666" s="5">
        <v>164</v>
      </c>
      <c r="AD666" s="5">
        <v>198</v>
      </c>
      <c r="AE666" s="5">
        <v>354</v>
      </c>
      <c r="AF666" s="5">
        <v>552</v>
      </c>
      <c r="AG666" s="5">
        <v>102</v>
      </c>
      <c r="AH666" s="5">
        <v>54</v>
      </c>
      <c r="AI666" s="5">
        <v>82</v>
      </c>
      <c r="AJ666" s="5">
        <v>944</v>
      </c>
      <c r="AK666">
        <v>1991</v>
      </c>
      <c r="AL666" t="s">
        <v>484</v>
      </c>
      <c r="AM666" s="1">
        <v>33434</v>
      </c>
      <c r="AN666">
        <v>208</v>
      </c>
      <c r="AO666">
        <v>265</v>
      </c>
      <c r="AP666" t="s">
        <v>498</v>
      </c>
    </row>
    <row r="667" spans="1:42" x14ac:dyDescent="0.35">
      <c r="A667" t="s">
        <v>370</v>
      </c>
      <c r="B667" t="s">
        <v>129</v>
      </c>
      <c r="C667" s="1" t="s">
        <v>509</v>
      </c>
      <c r="D667">
        <v>0</v>
      </c>
      <c r="E667">
        <v>8</v>
      </c>
      <c r="F667">
        <v>0</v>
      </c>
      <c r="G667">
        <v>8</v>
      </c>
      <c r="H667">
        <f>Table1[[#This Row],[Games Before Injury]]*Table1[[#This Row],[Minutes per Game]]</f>
        <v>587.31818181818187</v>
      </c>
      <c r="I667">
        <v>21</v>
      </c>
      <c r="J667">
        <f>Table1[[#This Row],[Minutes]]/Table1[[#This Row],[Games Played]]</f>
        <v>27.967532467532468</v>
      </c>
      <c r="K667" s="1">
        <v>43164</v>
      </c>
      <c r="L667" s="1">
        <v>43166</v>
      </c>
      <c r="M667" s="1">
        <v>43030</v>
      </c>
      <c r="N667" s="1">
        <v>43259</v>
      </c>
      <c r="O667">
        <v>1</v>
      </c>
      <c r="P667">
        <f>DATEDIF(Table1[[#This Row],[Birth Date]],Table1[[#This Row],[Date Returned]],"y")</f>
        <v>26</v>
      </c>
      <c r="Q667" t="s">
        <v>501</v>
      </c>
      <c r="R667" t="s">
        <v>27</v>
      </c>
      <c r="S667">
        <f>DATEDIF(Table1[[#This Row],[Date Occurred]],Table1[[#This Row],[Date Returned]],"d")</f>
        <v>2</v>
      </c>
      <c r="T667">
        <v>77</v>
      </c>
      <c r="U667" s="5">
        <v>2153.5</v>
      </c>
      <c r="V667" s="5">
        <v>395</v>
      </c>
      <c r="W667" s="5">
        <v>702</v>
      </c>
      <c r="X667" s="5">
        <v>14</v>
      </c>
      <c r="Y667" s="5">
        <v>63</v>
      </c>
      <c r="Z667" s="5">
        <v>140</v>
      </c>
      <c r="AA667" s="5">
        <v>215</v>
      </c>
      <c r="AB667" s="5">
        <v>88</v>
      </c>
      <c r="AC667" s="5">
        <v>164</v>
      </c>
      <c r="AD667" s="5">
        <v>198</v>
      </c>
      <c r="AE667" s="5">
        <v>354</v>
      </c>
      <c r="AF667" s="5">
        <v>552</v>
      </c>
      <c r="AG667" s="5">
        <v>102</v>
      </c>
      <c r="AH667" s="5">
        <v>54</v>
      </c>
      <c r="AI667" s="5">
        <v>82</v>
      </c>
      <c r="AJ667" s="5">
        <v>944</v>
      </c>
      <c r="AK667">
        <v>1991</v>
      </c>
      <c r="AL667" t="s">
        <v>484</v>
      </c>
      <c r="AM667" s="1">
        <v>33434</v>
      </c>
      <c r="AN667">
        <v>208</v>
      </c>
      <c r="AO667">
        <v>265</v>
      </c>
      <c r="AP667" t="s">
        <v>498</v>
      </c>
    </row>
    <row r="668" spans="1:42" x14ac:dyDescent="0.35">
      <c r="A668" t="s">
        <v>370</v>
      </c>
      <c r="B668" t="s">
        <v>53</v>
      </c>
      <c r="C668" s="1" t="s">
        <v>510</v>
      </c>
      <c r="D668">
        <v>0</v>
      </c>
      <c r="E668">
        <v>9</v>
      </c>
      <c r="F668">
        <v>0</v>
      </c>
      <c r="G668">
        <v>9</v>
      </c>
      <c r="H668">
        <f>Table1[[#This Row],[Games Before Injury]]*Table1[[#This Row],[Minutes per Game]]</f>
        <v>1743.1578947368421</v>
      </c>
      <c r="I668">
        <v>75</v>
      </c>
      <c r="J668">
        <f>Table1[[#This Row],[Minutes]]/Table1[[#This Row],[Games Played]]</f>
        <v>23.242105263157896</v>
      </c>
      <c r="K668" s="1">
        <v>43556</v>
      </c>
      <c r="L668" s="1">
        <v>43564</v>
      </c>
      <c r="M668" s="1">
        <v>43389</v>
      </c>
      <c r="N668" s="1">
        <v>43629</v>
      </c>
      <c r="O668">
        <v>3</v>
      </c>
      <c r="P668">
        <f>DATEDIF(Table1[[#This Row],[Birth Date]],Table1[[#This Row],[Date Returned]],"y")</f>
        <v>27</v>
      </c>
      <c r="Q668" t="s">
        <v>501</v>
      </c>
      <c r="R668" t="s">
        <v>47</v>
      </c>
      <c r="S668">
        <f>DATEDIF(Table1[[#This Row],[Date Occurred]],Table1[[#This Row],[Date Returned]],"d")</f>
        <v>8</v>
      </c>
      <c r="T668">
        <v>76</v>
      </c>
      <c r="U668" s="5">
        <v>1766.4</v>
      </c>
      <c r="V668" s="5">
        <v>363</v>
      </c>
      <c r="W668" s="5">
        <v>619</v>
      </c>
      <c r="X668" s="5">
        <v>17</v>
      </c>
      <c r="Y668" s="5">
        <v>78</v>
      </c>
      <c r="Z668" s="5">
        <v>154</v>
      </c>
      <c r="AA668" s="5">
        <v>228</v>
      </c>
      <c r="AB668" s="5">
        <v>84</v>
      </c>
      <c r="AC668" s="5">
        <v>163</v>
      </c>
      <c r="AD668" s="5">
        <v>207</v>
      </c>
      <c r="AE668" s="5">
        <v>353</v>
      </c>
      <c r="AF668" s="5">
        <v>560</v>
      </c>
      <c r="AG668" s="5">
        <v>89</v>
      </c>
      <c r="AH668" s="5">
        <v>56</v>
      </c>
      <c r="AI668" s="5">
        <v>106</v>
      </c>
      <c r="AJ668" s="5">
        <v>897</v>
      </c>
      <c r="AK668">
        <v>1991</v>
      </c>
      <c r="AL668" t="s">
        <v>484</v>
      </c>
      <c r="AM668" s="1">
        <v>33434</v>
      </c>
      <c r="AN668">
        <v>208</v>
      </c>
      <c r="AO668">
        <v>265</v>
      </c>
      <c r="AP668" t="s">
        <v>498</v>
      </c>
    </row>
    <row r="669" spans="1:42" x14ac:dyDescent="0.35">
      <c r="A669" t="s">
        <v>370</v>
      </c>
      <c r="B669" t="s">
        <v>99</v>
      </c>
      <c r="C669" s="1" t="s">
        <v>511</v>
      </c>
      <c r="D669">
        <v>0</v>
      </c>
      <c r="E669">
        <v>10</v>
      </c>
      <c r="F669">
        <v>0</v>
      </c>
      <c r="G669">
        <v>10</v>
      </c>
      <c r="H669">
        <f>Table1[[#This Row],[Games Before Injury]]*Table1[[#This Row],[Minutes per Game]]</f>
        <v>219.26470588235296</v>
      </c>
      <c r="I669">
        <v>9</v>
      </c>
      <c r="J669">
        <f>Table1[[#This Row],[Minutes]]/Table1[[#This Row],[Games Played]]</f>
        <v>24.362745098039216</v>
      </c>
      <c r="K669" s="1">
        <v>43786</v>
      </c>
      <c r="L669" s="1">
        <v>43812</v>
      </c>
      <c r="M669" s="1">
        <v>43760</v>
      </c>
      <c r="N669" s="1">
        <v>44115</v>
      </c>
      <c r="O669">
        <v>4</v>
      </c>
      <c r="P669">
        <f>DATEDIF(Table1[[#This Row],[Birth Date]],Table1[[#This Row],[Date Returned]],"y")</f>
        <v>28</v>
      </c>
      <c r="Q669" t="s">
        <v>501</v>
      </c>
      <c r="R669" t="s">
        <v>47</v>
      </c>
      <c r="S669">
        <f>DATEDIF(Table1[[#This Row],[Date Occurred]],Table1[[#This Row],[Date Returned]],"d")</f>
        <v>26</v>
      </c>
      <c r="T669">
        <v>51</v>
      </c>
      <c r="U669" s="5">
        <v>1242.5</v>
      </c>
      <c r="V669" s="5">
        <v>209</v>
      </c>
      <c r="W669" s="5">
        <v>339</v>
      </c>
      <c r="X669" s="5">
        <v>1</v>
      </c>
      <c r="Y669" s="5">
        <v>7</v>
      </c>
      <c r="Z669" s="5">
        <v>40</v>
      </c>
      <c r="AA669" s="5">
        <v>71</v>
      </c>
      <c r="AB669" s="5">
        <v>55</v>
      </c>
      <c r="AC669" s="5">
        <v>107</v>
      </c>
      <c r="AD669" s="5">
        <v>163</v>
      </c>
      <c r="AE669" s="5">
        <v>338</v>
      </c>
      <c r="AF669" s="5">
        <v>501</v>
      </c>
      <c r="AG669" s="5">
        <v>81</v>
      </c>
      <c r="AH669" s="5">
        <v>30</v>
      </c>
      <c r="AI669" s="5">
        <v>46</v>
      </c>
      <c r="AJ669" s="5">
        <v>459</v>
      </c>
      <c r="AK669">
        <v>1991</v>
      </c>
      <c r="AL669" t="s">
        <v>484</v>
      </c>
      <c r="AM669" s="1">
        <v>33434</v>
      </c>
      <c r="AN669">
        <v>208</v>
      </c>
      <c r="AO669">
        <v>265</v>
      </c>
      <c r="AP669" t="s">
        <v>498</v>
      </c>
    </row>
    <row r="670" spans="1:42" x14ac:dyDescent="0.35">
      <c r="A670" t="s">
        <v>370</v>
      </c>
      <c r="B670" t="s">
        <v>23</v>
      </c>
      <c r="C670" s="1" t="s">
        <v>511</v>
      </c>
      <c r="D670">
        <v>0</v>
      </c>
      <c r="E670">
        <v>10</v>
      </c>
      <c r="F670">
        <v>0</v>
      </c>
      <c r="G670">
        <v>10</v>
      </c>
      <c r="H670">
        <f>Table1[[#This Row],[Games Before Injury]]*Table1[[#This Row],[Minutes per Game]]</f>
        <v>341.07843137254901</v>
      </c>
      <c r="I670">
        <v>14</v>
      </c>
      <c r="J670">
        <f>Table1[[#This Row],[Minutes]]/Table1[[#This Row],[Games Played]]</f>
        <v>24.362745098039216</v>
      </c>
      <c r="K670" s="1">
        <v>43841</v>
      </c>
      <c r="L670" s="1">
        <v>43846</v>
      </c>
      <c r="M670" s="1">
        <v>43760</v>
      </c>
      <c r="N670" s="1">
        <v>44115</v>
      </c>
      <c r="O670">
        <v>4</v>
      </c>
      <c r="P670">
        <f>DATEDIF(Table1[[#This Row],[Birth Date]],Table1[[#This Row],[Date Returned]],"y")</f>
        <v>28</v>
      </c>
      <c r="Q670" t="s">
        <v>501</v>
      </c>
      <c r="R670" t="s">
        <v>19</v>
      </c>
      <c r="S670">
        <f>DATEDIF(Table1[[#This Row],[Date Occurred]],Table1[[#This Row],[Date Returned]],"d")</f>
        <v>5</v>
      </c>
      <c r="T670">
        <v>51</v>
      </c>
      <c r="U670" s="5">
        <v>1242.5</v>
      </c>
      <c r="V670" s="5">
        <v>209</v>
      </c>
      <c r="W670" s="5">
        <v>339</v>
      </c>
      <c r="X670" s="5">
        <v>1</v>
      </c>
      <c r="Y670" s="5">
        <v>7</v>
      </c>
      <c r="Z670" s="5">
        <v>40</v>
      </c>
      <c r="AA670" s="5">
        <v>71</v>
      </c>
      <c r="AB670" s="5">
        <v>55</v>
      </c>
      <c r="AC670" s="5">
        <v>107</v>
      </c>
      <c r="AD670" s="5">
        <v>163</v>
      </c>
      <c r="AE670" s="5">
        <v>338</v>
      </c>
      <c r="AF670" s="5">
        <v>501</v>
      </c>
      <c r="AG670" s="5">
        <v>81</v>
      </c>
      <c r="AH670" s="5">
        <v>30</v>
      </c>
      <c r="AI670" s="5">
        <v>46</v>
      </c>
      <c r="AJ670" s="5">
        <v>459</v>
      </c>
      <c r="AK670">
        <v>1991</v>
      </c>
      <c r="AL670" t="s">
        <v>484</v>
      </c>
      <c r="AM670" s="1">
        <v>33434</v>
      </c>
      <c r="AN670">
        <v>208</v>
      </c>
      <c r="AO670">
        <v>265</v>
      </c>
      <c r="AP670" t="s">
        <v>498</v>
      </c>
    </row>
    <row r="671" spans="1:42" x14ac:dyDescent="0.35">
      <c r="A671" t="s">
        <v>370</v>
      </c>
      <c r="B671" t="s">
        <v>374</v>
      </c>
      <c r="C671" s="1" t="s">
        <v>505</v>
      </c>
      <c r="D671">
        <v>0</v>
      </c>
      <c r="E671">
        <v>4</v>
      </c>
      <c r="F671">
        <v>0</v>
      </c>
      <c r="G671">
        <v>4</v>
      </c>
      <c r="H671">
        <f>Table1[[#This Row],[Games Before Injury]]*Table1[[#This Row],[Minutes per Game]]</f>
        <v>120.61369863013698</v>
      </c>
      <c r="I671">
        <v>4</v>
      </c>
      <c r="J671">
        <f>Table1[[#This Row],[Minutes]]/Table1[[#This Row],[Games Played]]</f>
        <v>30.153424657534245</v>
      </c>
      <c r="K671" s="1">
        <v>41689</v>
      </c>
      <c r="L671" s="1">
        <v>41694</v>
      </c>
      <c r="M671" s="1">
        <v>41576</v>
      </c>
      <c r="N671" s="1">
        <v>41805</v>
      </c>
      <c r="O671">
        <v>3</v>
      </c>
      <c r="P671">
        <f>DATEDIF(Table1[[#This Row],[Birth Date]],Table1[[#This Row],[Date Returned]],"y")</f>
        <v>22</v>
      </c>
      <c r="Q671" t="s">
        <v>501</v>
      </c>
      <c r="R671" t="s">
        <v>19</v>
      </c>
      <c r="S671">
        <f>DATEDIF(Table1[[#This Row],[Date Occurred]],Table1[[#This Row],[Date Returned]],"d")</f>
        <v>5</v>
      </c>
      <c r="T671">
        <v>73</v>
      </c>
      <c r="U671" s="5">
        <v>2201.1999999999998</v>
      </c>
      <c r="V671" s="5">
        <v>390</v>
      </c>
      <c r="W671" s="5">
        <v>747</v>
      </c>
      <c r="X671" s="5">
        <v>0</v>
      </c>
      <c r="Y671" s="5">
        <v>1</v>
      </c>
      <c r="Z671" s="5">
        <v>190</v>
      </c>
      <c r="AA671" s="5">
        <v>284</v>
      </c>
      <c r="AB671" s="5">
        <v>129</v>
      </c>
      <c r="AC671" s="5">
        <v>236</v>
      </c>
      <c r="AD671" s="5">
        <v>199</v>
      </c>
      <c r="AE671" s="5">
        <v>438</v>
      </c>
      <c r="AF671" s="5">
        <v>637</v>
      </c>
      <c r="AG671" s="5">
        <v>91</v>
      </c>
      <c r="AH671" s="5">
        <v>75</v>
      </c>
      <c r="AI671" s="5">
        <v>108</v>
      </c>
      <c r="AJ671" s="5">
        <v>970</v>
      </c>
      <c r="AK671">
        <v>1991</v>
      </c>
      <c r="AL671" t="s">
        <v>484</v>
      </c>
      <c r="AM671" s="1">
        <v>33434</v>
      </c>
      <c r="AN671">
        <v>208</v>
      </c>
      <c r="AO671">
        <v>265</v>
      </c>
      <c r="AP671" t="s">
        <v>498</v>
      </c>
    </row>
    <row r="672" spans="1:42" x14ac:dyDescent="0.35">
      <c r="A672" t="s">
        <v>370</v>
      </c>
      <c r="B672" t="s">
        <v>373</v>
      </c>
      <c r="C672" s="1" t="s">
        <v>505</v>
      </c>
      <c r="D672">
        <v>0</v>
      </c>
      <c r="E672">
        <v>4</v>
      </c>
      <c r="F672">
        <v>0</v>
      </c>
      <c r="G672">
        <v>4</v>
      </c>
      <c r="H672">
        <f>Table1[[#This Row],[Games Before Injury]]*Table1[[#This Row],[Minutes per Game]]</f>
        <v>60.30684931506849</v>
      </c>
      <c r="I672">
        <v>2</v>
      </c>
      <c r="J672">
        <f>Table1[[#This Row],[Minutes]]/Table1[[#This Row],[Games Played]]</f>
        <v>30.153424657534245</v>
      </c>
      <c r="K672" s="1">
        <v>41670</v>
      </c>
      <c r="L672" s="1">
        <v>41677</v>
      </c>
      <c r="M672" s="1">
        <v>41576</v>
      </c>
      <c r="N672" s="1">
        <v>41805</v>
      </c>
      <c r="O672">
        <v>2</v>
      </c>
      <c r="P672">
        <f>DATEDIF(Table1[[#This Row],[Birth Date]],Table1[[#This Row],[Date Returned]],"y")</f>
        <v>22</v>
      </c>
      <c r="Q672" t="s">
        <v>501</v>
      </c>
      <c r="R672" t="s">
        <v>19</v>
      </c>
      <c r="S672">
        <f>DATEDIF(Table1[[#This Row],[Date Occurred]],Table1[[#This Row],[Date Returned]],"d")</f>
        <v>7</v>
      </c>
      <c r="T672">
        <v>73</v>
      </c>
      <c r="U672" s="5">
        <v>2201.1999999999998</v>
      </c>
      <c r="V672" s="5">
        <v>390</v>
      </c>
      <c r="W672" s="5">
        <v>747</v>
      </c>
      <c r="X672" s="5">
        <v>0</v>
      </c>
      <c r="Y672" s="5">
        <v>1</v>
      </c>
      <c r="Z672" s="5">
        <v>190</v>
      </c>
      <c r="AA672" s="5">
        <v>284</v>
      </c>
      <c r="AB672" s="5">
        <v>129</v>
      </c>
      <c r="AC672" s="5">
        <v>236</v>
      </c>
      <c r="AD672" s="5">
        <v>199</v>
      </c>
      <c r="AE672" s="5">
        <v>438</v>
      </c>
      <c r="AF672" s="5">
        <v>637</v>
      </c>
      <c r="AG672" s="5">
        <v>91</v>
      </c>
      <c r="AH672" s="5">
        <v>75</v>
      </c>
      <c r="AI672" s="5">
        <v>108</v>
      </c>
      <c r="AJ672" s="5">
        <v>970</v>
      </c>
      <c r="AK672">
        <v>1991</v>
      </c>
      <c r="AL672" t="s">
        <v>484</v>
      </c>
      <c r="AM672" s="1">
        <v>33434</v>
      </c>
      <c r="AN672">
        <v>208</v>
      </c>
      <c r="AO672">
        <v>265</v>
      </c>
      <c r="AP672" t="s">
        <v>498</v>
      </c>
    </row>
    <row r="673" spans="1:42" x14ac:dyDescent="0.35">
      <c r="A673" t="s">
        <v>564</v>
      </c>
      <c r="B673" t="s">
        <v>643</v>
      </c>
      <c r="C673" t="s">
        <v>507</v>
      </c>
      <c r="D673">
        <v>2015</v>
      </c>
      <c r="E673">
        <v>6</v>
      </c>
      <c r="F673">
        <v>1</v>
      </c>
      <c r="G673">
        <v>5</v>
      </c>
      <c r="H673">
        <f>Table1[[#This Row],[Games Before Injury]]*Table1[[#This Row],[Minutes per Game]]</f>
        <v>2607.6000000000004</v>
      </c>
      <c r="I673">
        <v>82</v>
      </c>
      <c r="J673">
        <f>Table1[[#This Row],[Minutes]]/Table1[[#This Row],[Games Played]]</f>
        <v>31.800000000000004</v>
      </c>
      <c r="K673">
        <v>0</v>
      </c>
      <c r="L673">
        <v>0</v>
      </c>
      <c r="M673" s="1">
        <v>42304</v>
      </c>
      <c r="N673" s="1">
        <v>42540</v>
      </c>
      <c r="O673">
        <v>4</v>
      </c>
      <c r="P673">
        <f>Table1[[#This Row],[Season Year]]-Table1[[#This Row],[Birth Year]]</f>
        <v>27</v>
      </c>
      <c r="Q673" t="s">
        <v>501</v>
      </c>
      <c r="R673" t="s">
        <v>501</v>
      </c>
      <c r="S673">
        <f>DATEDIF(Table1[[#This Row],[Date Occurred]],Table1[[#This Row],[Date Returned]],"d")</f>
        <v>0</v>
      </c>
      <c r="T673">
        <v>66</v>
      </c>
      <c r="U673" s="5">
        <v>2098.8000000000002</v>
      </c>
      <c r="V673" s="5">
        <v>448.8</v>
      </c>
      <c r="W673" s="5">
        <v>1049.4000000000001</v>
      </c>
      <c r="X673" s="5">
        <v>46.199999999999996</v>
      </c>
      <c r="Y673" s="5">
        <v>151.79999999999998</v>
      </c>
      <c r="Z673" s="5">
        <v>145.20000000000002</v>
      </c>
      <c r="AA673" s="5">
        <v>178.20000000000002</v>
      </c>
      <c r="AB673" s="5">
        <v>178.20000000000002</v>
      </c>
      <c r="AC673" s="5">
        <v>85.8</v>
      </c>
      <c r="AD673" s="5">
        <v>46.199999999999996</v>
      </c>
      <c r="AE673" s="5">
        <v>178.20000000000002</v>
      </c>
      <c r="AF673" s="5">
        <v>224.4</v>
      </c>
      <c r="AG673" s="5">
        <v>310.2</v>
      </c>
      <c r="AH673" s="5">
        <v>46.199999999999996</v>
      </c>
      <c r="AI673" s="5">
        <v>13.200000000000001</v>
      </c>
      <c r="AJ673" s="5">
        <v>1082.3999999999999</v>
      </c>
      <c r="AK673">
        <v>1988</v>
      </c>
      <c r="AL673" t="s">
        <v>492</v>
      </c>
      <c r="AM673" s="1">
        <v>32420</v>
      </c>
      <c r="AN673">
        <v>190</v>
      </c>
      <c r="AO673">
        <v>200</v>
      </c>
      <c r="AP673" t="s">
        <v>497</v>
      </c>
    </row>
    <row r="674" spans="1:42" x14ac:dyDescent="0.35">
      <c r="A674" t="s">
        <v>564</v>
      </c>
      <c r="B674" t="s">
        <v>643</v>
      </c>
      <c r="C674" t="s">
        <v>503</v>
      </c>
      <c r="D674">
        <v>2011</v>
      </c>
      <c r="E674">
        <v>2</v>
      </c>
      <c r="F674">
        <v>1</v>
      </c>
      <c r="G674">
        <v>2</v>
      </c>
      <c r="H674">
        <f>Table1[[#This Row],[Games Before Injury]]*Table1[[#This Row],[Minutes per Game]]</f>
        <v>2329.7999999999997</v>
      </c>
      <c r="I674">
        <f>66</f>
        <v>66</v>
      </c>
      <c r="J674" s="4">
        <f>Table1[[#This Row],[Minutes]]/Table1[[#This Row],[Games Played]]</f>
        <v>35.299999999999997</v>
      </c>
      <c r="K674">
        <v>0</v>
      </c>
      <c r="L674">
        <v>0</v>
      </c>
      <c r="M674" s="1">
        <v>40902</v>
      </c>
      <c r="N674" s="1">
        <v>41081</v>
      </c>
      <c r="O674">
        <v>5</v>
      </c>
      <c r="P674">
        <f>Table1[[#This Row],[Season Year]]-Table1[[#This Row],[Birth Year]]</f>
        <v>23</v>
      </c>
      <c r="Q674" t="s">
        <v>501</v>
      </c>
      <c r="R674" t="s">
        <v>501</v>
      </c>
      <c r="S674">
        <f>DATEDIF(Table1[[#This Row],[Date Occurred]],Table1[[#This Row],[Date Returned]],"d")</f>
        <v>0</v>
      </c>
      <c r="T674">
        <v>39</v>
      </c>
      <c r="U674" s="5">
        <v>1376.6999999999998</v>
      </c>
      <c r="V674" s="5">
        <v>300.3</v>
      </c>
      <c r="W674" s="5">
        <v>694.2</v>
      </c>
      <c r="X674" s="5">
        <v>54.599999999999994</v>
      </c>
      <c r="Y674" s="5">
        <v>171.60000000000002</v>
      </c>
      <c r="Z674" s="5">
        <v>195</v>
      </c>
      <c r="AA674" s="5">
        <v>237.89999999999998</v>
      </c>
      <c r="AB674" s="5">
        <v>120.9</v>
      </c>
      <c r="AC674" s="5">
        <v>50.7</v>
      </c>
      <c r="AD674" s="5">
        <v>27.299999999999997</v>
      </c>
      <c r="AE674" s="5">
        <v>105.30000000000001</v>
      </c>
      <c r="AF674" s="5">
        <v>132.6</v>
      </c>
      <c r="AG674" s="5">
        <v>308.10000000000002</v>
      </c>
      <c r="AH674" s="5">
        <v>35.1</v>
      </c>
      <c r="AI674" s="5">
        <v>27.299999999999997</v>
      </c>
      <c r="AJ674" s="5">
        <v>850.2</v>
      </c>
      <c r="AK674">
        <v>1988</v>
      </c>
      <c r="AL674" t="s">
        <v>492</v>
      </c>
      <c r="AM674" s="1">
        <v>32420</v>
      </c>
      <c r="AN674">
        <v>190</v>
      </c>
      <c r="AO674">
        <v>200</v>
      </c>
      <c r="AP674" t="s">
        <v>497</v>
      </c>
    </row>
    <row r="675" spans="1:42" x14ac:dyDescent="0.35">
      <c r="A675" t="s">
        <v>564</v>
      </c>
      <c r="B675" t="s">
        <v>643</v>
      </c>
      <c r="C675" t="s">
        <v>506</v>
      </c>
      <c r="D675">
        <v>2014</v>
      </c>
      <c r="E675">
        <v>5</v>
      </c>
      <c r="F675">
        <v>1</v>
      </c>
      <c r="G675">
        <v>4</v>
      </c>
      <c r="H675">
        <f>Table1[[#This Row],[Games Before Injury]]*Table1[[#This Row],[Minutes per Game]]</f>
        <v>2460</v>
      </c>
      <c r="I675">
        <v>82</v>
      </c>
      <c r="J675">
        <f>Table1[[#This Row],[Minutes]]/Table1[[#This Row],[Games Played]]</f>
        <v>30</v>
      </c>
      <c r="K675">
        <v>0</v>
      </c>
      <c r="L675">
        <v>0</v>
      </c>
      <c r="M675" s="1">
        <v>41940</v>
      </c>
      <c r="N675" s="1">
        <v>42171</v>
      </c>
      <c r="O675">
        <v>1</v>
      </c>
      <c r="P675">
        <f>Table1[[#This Row],[Season Year]]-Table1[[#This Row],[Birth Year]]</f>
        <v>26</v>
      </c>
      <c r="Q675" t="s">
        <v>501</v>
      </c>
      <c r="R675" t="s">
        <v>501</v>
      </c>
      <c r="S675">
        <f>DATEDIF(Table1[[#This Row],[Date Occurred]],Table1[[#This Row],[Date Returned]],"d")</f>
        <v>0</v>
      </c>
      <c r="T675">
        <v>51</v>
      </c>
      <c r="U675" s="5">
        <v>1530</v>
      </c>
      <c r="V675" s="5">
        <v>336.59999999999997</v>
      </c>
      <c r="W675" s="5">
        <v>836.4</v>
      </c>
      <c r="X675" s="5">
        <v>76.5</v>
      </c>
      <c r="Y675" s="5">
        <v>270.3</v>
      </c>
      <c r="Z675" s="5">
        <v>153</v>
      </c>
      <c r="AA675" s="5">
        <v>188.70000000000002</v>
      </c>
      <c r="AB675" s="5">
        <v>163.20000000000002</v>
      </c>
      <c r="AC675" s="5">
        <v>61.199999999999996</v>
      </c>
      <c r="AD675" s="5">
        <v>35.699999999999996</v>
      </c>
      <c r="AE675" s="5">
        <v>127.5</v>
      </c>
      <c r="AF675" s="5">
        <v>163.20000000000002</v>
      </c>
      <c r="AG675" s="5">
        <v>249.9</v>
      </c>
      <c r="AH675" s="5">
        <v>35.699999999999996</v>
      </c>
      <c r="AI675" s="5">
        <v>15.299999999999999</v>
      </c>
      <c r="AJ675" s="5">
        <v>902.69999999999993</v>
      </c>
      <c r="AK675">
        <v>1988</v>
      </c>
      <c r="AL675" t="s">
        <v>492</v>
      </c>
      <c r="AM675" s="1">
        <v>32420</v>
      </c>
      <c r="AN675">
        <v>190</v>
      </c>
      <c r="AO675">
        <v>200</v>
      </c>
      <c r="AP675" t="s">
        <v>497</v>
      </c>
    </row>
    <row r="676" spans="1:42" x14ac:dyDescent="0.35">
      <c r="A676" t="s">
        <v>564</v>
      </c>
      <c r="B676" t="s">
        <v>643</v>
      </c>
      <c r="C676" t="s">
        <v>509</v>
      </c>
      <c r="D676">
        <v>2017</v>
      </c>
      <c r="E676">
        <v>8</v>
      </c>
      <c r="F676">
        <v>1</v>
      </c>
      <c r="G676">
        <v>7</v>
      </c>
      <c r="H676">
        <f>Table1[[#This Row],[Games Before Injury]]*Table1[[#This Row],[Minutes per Game]]</f>
        <v>1377.6000000000001</v>
      </c>
      <c r="I676">
        <v>82</v>
      </c>
      <c r="J676">
        <f>Table1[[#This Row],[Minutes]]/Table1[[#This Row],[Games Played]]</f>
        <v>16.8</v>
      </c>
      <c r="K676">
        <v>0</v>
      </c>
      <c r="L676">
        <v>0</v>
      </c>
      <c r="M676" s="1">
        <v>43030</v>
      </c>
      <c r="N676" s="1">
        <v>43259</v>
      </c>
      <c r="O676">
        <v>6</v>
      </c>
      <c r="P676">
        <f>Table1[[#This Row],[Season Year]]-Table1[[#This Row],[Birth Year]]</f>
        <v>29</v>
      </c>
      <c r="Q676" t="s">
        <v>501</v>
      </c>
      <c r="R676" t="s">
        <v>501</v>
      </c>
      <c r="S676">
        <f>DATEDIF(Table1[[#This Row],[Date Occurred]],Table1[[#This Row],[Date Returned]],"d")</f>
        <v>0</v>
      </c>
      <c r="T676">
        <v>25</v>
      </c>
      <c r="U676" s="5">
        <v>420</v>
      </c>
      <c r="V676" s="5">
        <v>80</v>
      </c>
      <c r="W676" s="5">
        <v>185</v>
      </c>
      <c r="X676" s="5">
        <v>7.5</v>
      </c>
      <c r="Y676" s="5">
        <v>30</v>
      </c>
      <c r="Z676" s="5">
        <v>40</v>
      </c>
      <c r="AA676" s="5">
        <v>45</v>
      </c>
      <c r="AB676" s="5">
        <v>35</v>
      </c>
      <c r="AC676" s="5">
        <v>15</v>
      </c>
      <c r="AD676" s="5">
        <v>12.5</v>
      </c>
      <c r="AE676" s="5">
        <v>22.5</v>
      </c>
      <c r="AF676" s="5">
        <v>35</v>
      </c>
      <c r="AG676" s="5">
        <v>37.5</v>
      </c>
      <c r="AH676" s="5">
        <v>7.5</v>
      </c>
      <c r="AI676" s="5">
        <v>5</v>
      </c>
      <c r="AJ676" s="5">
        <v>210</v>
      </c>
      <c r="AK676">
        <v>1988</v>
      </c>
      <c r="AL676" t="s">
        <v>492</v>
      </c>
      <c r="AM676" s="1">
        <v>32420</v>
      </c>
      <c r="AN676">
        <v>190</v>
      </c>
      <c r="AO676">
        <v>200</v>
      </c>
      <c r="AP676" t="s">
        <v>497</v>
      </c>
    </row>
    <row r="677" spans="1:42" x14ac:dyDescent="0.35">
      <c r="A677" t="s">
        <v>564</v>
      </c>
      <c r="B677" t="s">
        <v>643</v>
      </c>
      <c r="C677" t="s">
        <v>510</v>
      </c>
      <c r="D677">
        <v>2018</v>
      </c>
      <c r="E677">
        <v>9</v>
      </c>
      <c r="F677">
        <v>1</v>
      </c>
      <c r="G677">
        <v>8</v>
      </c>
      <c r="H677">
        <f>Table1[[#This Row],[Games Before Injury]]*Table1[[#This Row],[Minutes per Game]]</f>
        <v>2238.6</v>
      </c>
      <c r="I677">
        <v>82</v>
      </c>
      <c r="J677">
        <f>Table1[[#This Row],[Minutes]]/Table1[[#This Row],[Games Played]]</f>
        <v>27.3</v>
      </c>
      <c r="K677">
        <v>0</v>
      </c>
      <c r="L677">
        <v>0</v>
      </c>
      <c r="M677" s="1">
        <v>43389</v>
      </c>
      <c r="N677" s="1">
        <v>43629</v>
      </c>
      <c r="O677">
        <v>7</v>
      </c>
      <c r="P677">
        <f>Table1[[#This Row],[Season Year]]-Table1[[#This Row],[Birth Year]]</f>
        <v>30</v>
      </c>
      <c r="Q677" t="s">
        <v>501</v>
      </c>
      <c r="R677" t="s">
        <v>501</v>
      </c>
      <c r="S677">
        <f>DATEDIF(Table1[[#This Row],[Date Occurred]],Table1[[#This Row],[Date Returned]],"d")</f>
        <v>0</v>
      </c>
      <c r="T677">
        <v>51</v>
      </c>
      <c r="U677" s="5">
        <v>1392.3</v>
      </c>
      <c r="V677" s="5">
        <v>362.09999999999997</v>
      </c>
      <c r="W677" s="5">
        <v>754.80000000000007</v>
      </c>
      <c r="X677" s="5">
        <v>56.1</v>
      </c>
      <c r="Y677" s="5">
        <v>147.9</v>
      </c>
      <c r="Z677" s="5">
        <v>137.70000000000002</v>
      </c>
      <c r="AA677" s="5">
        <v>158.1</v>
      </c>
      <c r="AB677" s="5">
        <v>81.600000000000009</v>
      </c>
      <c r="AC677" s="5">
        <v>56.1</v>
      </c>
      <c r="AD677" s="5">
        <v>30.599999999999998</v>
      </c>
      <c r="AE677" s="5">
        <v>107.10000000000001</v>
      </c>
      <c r="AF677" s="5">
        <v>137.70000000000002</v>
      </c>
      <c r="AG677" s="5">
        <v>219.29999999999998</v>
      </c>
      <c r="AH677" s="5">
        <v>30.599999999999998</v>
      </c>
      <c r="AI677" s="5">
        <v>10.200000000000001</v>
      </c>
      <c r="AJ677" s="5">
        <v>918</v>
      </c>
      <c r="AK677">
        <v>1988</v>
      </c>
      <c r="AL677" t="s">
        <v>492</v>
      </c>
      <c r="AM677" s="1">
        <v>32420</v>
      </c>
      <c r="AN677">
        <v>190</v>
      </c>
      <c r="AO677">
        <v>200</v>
      </c>
      <c r="AP677" t="s">
        <v>497</v>
      </c>
    </row>
    <row r="678" spans="1:42" x14ac:dyDescent="0.35">
      <c r="A678" t="s">
        <v>564</v>
      </c>
      <c r="B678" t="s">
        <v>643</v>
      </c>
      <c r="C678" t="s">
        <v>511</v>
      </c>
      <c r="D678">
        <v>2019</v>
      </c>
      <c r="E678">
        <v>10</v>
      </c>
      <c r="F678">
        <v>1</v>
      </c>
      <c r="G678">
        <v>9</v>
      </c>
      <c r="H678">
        <f>Table1[[#This Row],[Games Before Injury]]*Table1[[#This Row],[Minutes per Game]]</f>
        <v>1950</v>
      </c>
      <c r="I678">
        <v>75</v>
      </c>
      <c r="J678">
        <f>Table1[[#This Row],[Minutes]]/Table1[[#This Row],[Games Played]]</f>
        <v>26</v>
      </c>
      <c r="K678">
        <v>0</v>
      </c>
      <c r="L678">
        <v>0</v>
      </c>
      <c r="M678" s="1">
        <v>43760</v>
      </c>
      <c r="N678" s="1">
        <v>44115</v>
      </c>
      <c r="O678">
        <v>3</v>
      </c>
      <c r="P678">
        <f>Table1[[#This Row],[Season Year]]-Table1[[#This Row],[Birth Year]]</f>
        <v>31</v>
      </c>
      <c r="Q678" t="s">
        <v>501</v>
      </c>
      <c r="R678" t="s">
        <v>501</v>
      </c>
      <c r="S678">
        <f>DATEDIF(Table1[[#This Row],[Date Occurred]],Table1[[#This Row],[Date Returned]],"d")</f>
        <v>0</v>
      </c>
      <c r="T678">
        <v>50</v>
      </c>
      <c r="U678" s="5">
        <v>1300</v>
      </c>
      <c r="V678" s="5">
        <v>370</v>
      </c>
      <c r="W678" s="5">
        <v>755</v>
      </c>
      <c r="X678" s="5">
        <v>45</v>
      </c>
      <c r="Y678" s="5">
        <v>145</v>
      </c>
      <c r="Z678" s="5">
        <v>120</v>
      </c>
      <c r="AA678" s="5">
        <v>140</v>
      </c>
      <c r="AB678" s="5">
        <v>125</v>
      </c>
      <c r="AC678" s="5">
        <v>50</v>
      </c>
      <c r="AD678" s="5">
        <v>25</v>
      </c>
      <c r="AE678" s="5">
        <v>95</v>
      </c>
      <c r="AF678" s="5">
        <v>120</v>
      </c>
      <c r="AG678" s="5">
        <v>280</v>
      </c>
      <c r="AH678" s="5">
        <v>40</v>
      </c>
      <c r="AI678" s="5">
        <v>15</v>
      </c>
      <c r="AJ678" s="5">
        <v>905.00000000000011</v>
      </c>
      <c r="AK678">
        <v>1988</v>
      </c>
      <c r="AL678" t="s">
        <v>492</v>
      </c>
      <c r="AM678" s="1">
        <v>32420</v>
      </c>
      <c r="AN678">
        <v>190</v>
      </c>
      <c r="AO678">
        <v>200</v>
      </c>
      <c r="AP678" t="s">
        <v>497</v>
      </c>
    </row>
    <row r="679" spans="1:42" x14ac:dyDescent="0.35">
      <c r="A679" t="s">
        <v>564</v>
      </c>
      <c r="B679" t="s">
        <v>643</v>
      </c>
      <c r="C679" t="s">
        <v>505</v>
      </c>
      <c r="D679">
        <v>2013</v>
      </c>
      <c r="E679">
        <v>4</v>
      </c>
      <c r="F679">
        <v>1</v>
      </c>
      <c r="G679">
        <v>3</v>
      </c>
      <c r="H679">
        <f>Table1[[#This Row],[Games Before Injury]]*Table1[[#This Row],[Minutes per Game]]</f>
        <v>2550.2000000000003</v>
      </c>
      <c r="I679">
        <v>82</v>
      </c>
      <c r="J679">
        <f>Table1[[#This Row],[Minutes]]/Table1[[#This Row],[Games Played]]</f>
        <v>31.1</v>
      </c>
      <c r="K679">
        <v>0</v>
      </c>
      <c r="L679">
        <v>0</v>
      </c>
      <c r="M679" s="1">
        <v>41576</v>
      </c>
      <c r="N679" s="1">
        <v>41805</v>
      </c>
      <c r="O679">
        <v>4</v>
      </c>
      <c r="P679">
        <f>Table1[[#This Row],[Season Year]]-Table1[[#This Row],[Birth Year]]</f>
        <v>25</v>
      </c>
      <c r="Q679" t="s">
        <v>501</v>
      </c>
      <c r="R679" t="s">
        <v>501</v>
      </c>
      <c r="S679">
        <f>DATEDIF(Table1[[#This Row],[Date Occurred]],Table1[[#This Row],[Date Returned]],"d")</f>
        <v>0</v>
      </c>
      <c r="T679">
        <v>10</v>
      </c>
      <c r="U679" s="5">
        <v>311</v>
      </c>
      <c r="V679" s="5">
        <v>58</v>
      </c>
      <c r="W679" s="5">
        <v>164</v>
      </c>
      <c r="X679" s="5">
        <v>16</v>
      </c>
      <c r="Y679" s="5">
        <v>47</v>
      </c>
      <c r="Z679" s="5">
        <v>27</v>
      </c>
      <c r="AA679" s="5">
        <v>32</v>
      </c>
      <c r="AB679" s="5">
        <v>34</v>
      </c>
      <c r="AC679" s="5">
        <v>15</v>
      </c>
      <c r="AD679" s="5">
        <v>9</v>
      </c>
      <c r="AE679" s="5">
        <v>23</v>
      </c>
      <c r="AF679" s="5">
        <v>32</v>
      </c>
      <c r="AG679" s="5">
        <v>43</v>
      </c>
      <c r="AH679" s="5">
        <v>5</v>
      </c>
      <c r="AI679" s="5">
        <v>1</v>
      </c>
      <c r="AJ679" s="5">
        <v>159</v>
      </c>
      <c r="AK679">
        <v>1988</v>
      </c>
      <c r="AL679" t="s">
        <v>492</v>
      </c>
      <c r="AM679" s="1">
        <v>32420</v>
      </c>
      <c r="AN679">
        <v>190</v>
      </c>
      <c r="AO679">
        <v>200</v>
      </c>
      <c r="AP679" t="s">
        <v>497</v>
      </c>
    </row>
    <row r="680" spans="1:42" x14ac:dyDescent="0.35">
      <c r="A680" t="s">
        <v>564</v>
      </c>
      <c r="B680" t="s">
        <v>643</v>
      </c>
      <c r="C680" t="s">
        <v>508</v>
      </c>
      <c r="D680">
        <v>2016</v>
      </c>
      <c r="E680">
        <v>7</v>
      </c>
      <c r="F680">
        <v>1</v>
      </c>
      <c r="G680">
        <v>6</v>
      </c>
      <c r="H680">
        <f>Table1[[#This Row],[Games Before Injury]]*Table1[[#This Row],[Minutes per Game]]</f>
        <v>2665</v>
      </c>
      <c r="I680">
        <v>82</v>
      </c>
      <c r="J680">
        <f>Table1[[#This Row],[Minutes]]/Table1[[#This Row],[Games Played]]</f>
        <v>32.5</v>
      </c>
      <c r="K680">
        <v>0</v>
      </c>
      <c r="L680">
        <v>0</v>
      </c>
      <c r="M680" s="1">
        <v>42668</v>
      </c>
      <c r="N680" s="1">
        <v>42898</v>
      </c>
      <c r="O680">
        <v>5</v>
      </c>
      <c r="P680">
        <f>Table1[[#This Row],[Season Year]]-Table1[[#This Row],[Birth Year]]</f>
        <v>28</v>
      </c>
      <c r="Q680" t="s">
        <v>501</v>
      </c>
      <c r="R680" t="s">
        <v>501</v>
      </c>
      <c r="S680">
        <f>DATEDIF(Table1[[#This Row],[Date Occurred]],Table1[[#This Row],[Date Returned]],"d")</f>
        <v>0</v>
      </c>
      <c r="T680">
        <v>64</v>
      </c>
      <c r="U680" s="5">
        <v>2080</v>
      </c>
      <c r="V680" s="5">
        <v>460.8</v>
      </c>
      <c r="W680" s="5">
        <v>979.2</v>
      </c>
      <c r="X680" s="5">
        <v>12.8</v>
      </c>
      <c r="Y680" s="5">
        <v>57.6</v>
      </c>
      <c r="Z680" s="5">
        <v>224</v>
      </c>
      <c r="AA680" s="5">
        <v>256</v>
      </c>
      <c r="AB680" s="5">
        <v>147.19999999999999</v>
      </c>
      <c r="AC680" s="5">
        <v>83.2</v>
      </c>
      <c r="AD680" s="5">
        <v>64</v>
      </c>
      <c r="AE680" s="5">
        <v>179.2</v>
      </c>
      <c r="AF680" s="5">
        <v>243.2</v>
      </c>
      <c r="AG680" s="5">
        <v>281.60000000000002</v>
      </c>
      <c r="AH680" s="5">
        <v>44.8</v>
      </c>
      <c r="AI680" s="5">
        <v>19.2</v>
      </c>
      <c r="AJ680" s="5">
        <v>1152</v>
      </c>
      <c r="AK680">
        <v>1988</v>
      </c>
      <c r="AL680" t="s">
        <v>492</v>
      </c>
      <c r="AM680" s="1">
        <v>32420</v>
      </c>
      <c r="AN680">
        <v>190</v>
      </c>
      <c r="AO680">
        <v>200</v>
      </c>
      <c r="AP680" t="s">
        <v>497</v>
      </c>
    </row>
    <row r="681" spans="1:42" x14ac:dyDescent="0.35">
      <c r="A681" t="s">
        <v>608</v>
      </c>
      <c r="B681" t="s">
        <v>643</v>
      </c>
      <c r="C681" t="s">
        <v>503</v>
      </c>
      <c r="D681">
        <v>2011</v>
      </c>
      <c r="E681">
        <v>2</v>
      </c>
      <c r="F681">
        <v>1</v>
      </c>
      <c r="G681">
        <v>1</v>
      </c>
      <c r="H681">
        <f>Table1[[#This Row],[Games Before Injury]]*Table1[[#This Row],[Minutes per Game]]</f>
        <v>1419</v>
      </c>
      <c r="I681">
        <f>66</f>
        <v>66</v>
      </c>
      <c r="J681" s="4">
        <f>Table1[[#This Row],[Minutes]]/Table1[[#This Row],[Games Played]]</f>
        <v>21.5</v>
      </c>
      <c r="K681">
        <v>0</v>
      </c>
      <c r="L681">
        <v>0</v>
      </c>
      <c r="M681" s="1">
        <v>40902</v>
      </c>
      <c r="N681" s="1">
        <v>41081</v>
      </c>
      <c r="O681">
        <v>6</v>
      </c>
      <c r="P681">
        <f>Table1[[#This Row],[Season Year]]-Table1[[#This Row],[Birth Year]]</f>
        <v>20</v>
      </c>
      <c r="Q681" t="s">
        <v>501</v>
      </c>
      <c r="R681" t="s">
        <v>501</v>
      </c>
      <c r="S681">
        <f>DATEDIF(Table1[[#This Row],[Date Occurred]],Table1[[#This Row],[Date Returned]],"d")</f>
        <v>0</v>
      </c>
      <c r="T681">
        <v>66</v>
      </c>
      <c r="U681" s="5">
        <v>1419</v>
      </c>
      <c r="V681" s="5">
        <v>204.6</v>
      </c>
      <c r="W681" s="5">
        <v>495</v>
      </c>
      <c r="X681" s="5">
        <v>39.6</v>
      </c>
      <c r="Y681" s="5">
        <v>138.6</v>
      </c>
      <c r="Z681" s="5">
        <v>138.6</v>
      </c>
      <c r="AA681" s="5">
        <v>198</v>
      </c>
      <c r="AB681" s="5">
        <v>79.2</v>
      </c>
      <c r="AC681" s="5">
        <v>92.399999999999991</v>
      </c>
      <c r="AD681" s="5">
        <v>79.2</v>
      </c>
      <c r="AE681" s="5">
        <v>231</v>
      </c>
      <c r="AF681" s="5">
        <v>310.2</v>
      </c>
      <c r="AG681" s="5">
        <v>39.6</v>
      </c>
      <c r="AH681" s="5">
        <v>33</v>
      </c>
      <c r="AI681" s="5">
        <v>33</v>
      </c>
      <c r="AJ681" s="5">
        <v>580.80000000000007</v>
      </c>
      <c r="AK681">
        <v>1991</v>
      </c>
      <c r="AL681" t="s">
        <v>493</v>
      </c>
      <c r="AM681" s="1">
        <v>33383</v>
      </c>
      <c r="AN681">
        <v>203</v>
      </c>
      <c r="AO681">
        <v>240</v>
      </c>
      <c r="AP681" t="s">
        <v>498</v>
      </c>
    </row>
    <row r="682" spans="1:42" x14ac:dyDescent="0.35">
      <c r="A682" t="s">
        <v>608</v>
      </c>
      <c r="B682" t="s">
        <v>643</v>
      </c>
      <c r="C682" t="s">
        <v>504</v>
      </c>
      <c r="D682">
        <v>2012</v>
      </c>
      <c r="E682">
        <v>3</v>
      </c>
      <c r="F682">
        <v>1</v>
      </c>
      <c r="G682">
        <v>2</v>
      </c>
      <c r="H682">
        <f>Table1[[#This Row],[Games Before Injury]]*Table1[[#This Row],[Minutes per Game]]</f>
        <v>2017.2</v>
      </c>
      <c r="I682">
        <v>82</v>
      </c>
      <c r="J682">
        <f>Table1[[#This Row],[Minutes]]/Table1[[#This Row],[Games Played]]</f>
        <v>24.6</v>
      </c>
      <c r="K682">
        <v>0</v>
      </c>
      <c r="L682">
        <v>0</v>
      </c>
      <c r="M682" s="1">
        <v>41212</v>
      </c>
      <c r="N682" s="1">
        <v>41445</v>
      </c>
      <c r="O682">
        <v>1</v>
      </c>
      <c r="P682">
        <f>Table1[[#This Row],[Season Year]]-Table1[[#This Row],[Birth Year]]</f>
        <v>21</v>
      </c>
      <c r="Q682" t="s">
        <v>501</v>
      </c>
      <c r="R682" t="s">
        <v>501</v>
      </c>
      <c r="S682">
        <f>DATEDIF(Table1[[#This Row],[Date Occurred]],Table1[[#This Row],[Date Returned]],"d")</f>
        <v>0</v>
      </c>
      <c r="T682">
        <v>78</v>
      </c>
      <c r="U682" s="5">
        <v>1918.8000000000002</v>
      </c>
      <c r="V682" s="5">
        <f>576/Table1[[#This Row],[Games Played]]</f>
        <v>7.384615384615385</v>
      </c>
      <c r="W682" s="5">
        <v>787.8</v>
      </c>
      <c r="X682" s="5">
        <v>62.400000000000006</v>
      </c>
      <c r="Y682" s="5">
        <v>195</v>
      </c>
      <c r="Z682" s="5">
        <v>195</v>
      </c>
      <c r="AA682" s="5">
        <v>273</v>
      </c>
      <c r="AB682" s="5">
        <v>101.4</v>
      </c>
      <c r="AC682" s="5">
        <v>124.80000000000001</v>
      </c>
      <c r="AD682" s="5">
        <v>93.6</v>
      </c>
      <c r="AE682" s="5">
        <v>335.4</v>
      </c>
      <c r="AF682" s="5">
        <v>429</v>
      </c>
      <c r="AG682" s="5">
        <v>46.8</v>
      </c>
      <c r="AH682" s="5">
        <v>46.8</v>
      </c>
      <c r="AI682" s="5">
        <v>39</v>
      </c>
      <c r="AJ682" s="5">
        <v>936</v>
      </c>
      <c r="AK682">
        <v>1991</v>
      </c>
      <c r="AL682" t="s">
        <v>493</v>
      </c>
      <c r="AM682" s="1">
        <v>33383</v>
      </c>
      <c r="AN682">
        <v>203</v>
      </c>
      <c r="AO682">
        <v>240</v>
      </c>
      <c r="AP682" t="s">
        <v>498</v>
      </c>
    </row>
    <row r="683" spans="1:42" x14ac:dyDescent="0.35">
      <c r="A683" t="s">
        <v>608</v>
      </c>
      <c r="B683" t="s">
        <v>643</v>
      </c>
      <c r="C683" t="s">
        <v>506</v>
      </c>
      <c r="D683">
        <v>2014</v>
      </c>
      <c r="E683">
        <v>5</v>
      </c>
      <c r="F683">
        <v>1</v>
      </c>
      <c r="G683">
        <v>4</v>
      </c>
      <c r="H683">
        <f>Table1[[#This Row],[Games Before Injury]]*Table1[[#This Row],[Minutes per Game]]</f>
        <v>1623.6000000000001</v>
      </c>
      <c r="I683">
        <v>82</v>
      </c>
      <c r="J683">
        <f>Table1[[#This Row],[Minutes]]/Table1[[#This Row],[Games Played]]</f>
        <v>19.8</v>
      </c>
      <c r="K683">
        <v>0</v>
      </c>
      <c r="L683">
        <v>0</v>
      </c>
      <c r="M683" s="1">
        <v>41940</v>
      </c>
      <c r="N683" s="1">
        <v>42171</v>
      </c>
      <c r="O683">
        <v>2</v>
      </c>
      <c r="P683">
        <f>Table1[[#This Row],[Season Year]]-Table1[[#This Row],[Birth Year]]</f>
        <v>23</v>
      </c>
      <c r="Q683" t="s">
        <v>501</v>
      </c>
      <c r="R683" t="s">
        <v>501</v>
      </c>
      <c r="S683">
        <f>DATEDIF(Table1[[#This Row],[Date Occurred]],Table1[[#This Row],[Date Returned]],"d")</f>
        <v>0</v>
      </c>
      <c r="T683">
        <v>74</v>
      </c>
      <c r="U683" s="5">
        <v>1465.2</v>
      </c>
      <c r="V683" s="5">
        <v>214.6</v>
      </c>
      <c r="W683" s="5">
        <v>488.4</v>
      </c>
      <c r="X683" s="5">
        <v>51.8</v>
      </c>
      <c r="Y683" s="5">
        <v>155.4</v>
      </c>
      <c r="Z683" s="5">
        <v>133.20000000000002</v>
      </c>
      <c r="AA683" s="5">
        <v>192.4</v>
      </c>
      <c r="AB683" s="5">
        <v>59.2</v>
      </c>
      <c r="AC683" s="5">
        <v>66.600000000000009</v>
      </c>
      <c r="AD683" s="5">
        <v>44.4</v>
      </c>
      <c r="AE683" s="5">
        <v>162.80000000000001</v>
      </c>
      <c r="AF683" s="5">
        <v>199.8</v>
      </c>
      <c r="AG683" s="5">
        <v>51.8</v>
      </c>
      <c r="AH683" s="5">
        <v>37</v>
      </c>
      <c r="AI683" s="5">
        <v>7.4</v>
      </c>
      <c r="AJ683" s="5">
        <v>614.20000000000005</v>
      </c>
      <c r="AK683">
        <v>1991</v>
      </c>
      <c r="AL683" t="s">
        <v>493</v>
      </c>
      <c r="AM683" s="1">
        <v>33383</v>
      </c>
      <c r="AN683">
        <v>203</v>
      </c>
      <c r="AO683">
        <v>240</v>
      </c>
      <c r="AP683" t="s">
        <v>498</v>
      </c>
    </row>
    <row r="684" spans="1:42" x14ac:dyDescent="0.35">
      <c r="A684" t="s">
        <v>608</v>
      </c>
      <c r="B684" t="s">
        <v>643</v>
      </c>
      <c r="C684" t="s">
        <v>507</v>
      </c>
      <c r="D684">
        <v>2015</v>
      </c>
      <c r="E684">
        <v>6</v>
      </c>
      <c r="F684">
        <v>1</v>
      </c>
      <c r="G684">
        <v>5</v>
      </c>
      <c r="H684">
        <f>Table1[[#This Row],[Games Before Injury]]*Table1[[#This Row],[Minutes per Game]]</f>
        <v>1467.8</v>
      </c>
      <c r="I684">
        <v>82</v>
      </c>
      <c r="J684">
        <f>Table1[[#This Row],[Minutes]]/Table1[[#This Row],[Games Played]]</f>
        <v>17.899999999999999</v>
      </c>
      <c r="K684">
        <v>0</v>
      </c>
      <c r="L684">
        <v>0</v>
      </c>
      <c r="M684" s="1">
        <v>42304</v>
      </c>
      <c r="N684" s="1">
        <v>42540</v>
      </c>
      <c r="O684">
        <v>1</v>
      </c>
      <c r="P684">
        <f>Table1[[#This Row],[Season Year]]-Table1[[#This Row],[Birth Year]]</f>
        <v>24</v>
      </c>
      <c r="Q684" t="s">
        <v>501</v>
      </c>
      <c r="R684" t="s">
        <v>501</v>
      </c>
      <c r="S684">
        <f>DATEDIF(Table1[[#This Row],[Date Occurred]],Table1[[#This Row],[Date Returned]],"d")</f>
        <v>0</v>
      </c>
      <c r="T684">
        <v>80</v>
      </c>
      <c r="U684" s="5">
        <v>1432</v>
      </c>
      <c r="V684" s="5">
        <v>256</v>
      </c>
      <c r="W684" s="5">
        <v>568</v>
      </c>
      <c r="X684" s="5">
        <v>48</v>
      </c>
      <c r="Y684" s="5">
        <v>152</v>
      </c>
      <c r="Z684" s="5">
        <v>192</v>
      </c>
      <c r="AA684" s="5">
        <v>256</v>
      </c>
      <c r="AB684" s="5">
        <v>64</v>
      </c>
      <c r="AC684" s="5">
        <v>72</v>
      </c>
      <c r="AD684" s="5">
        <v>48</v>
      </c>
      <c r="AE684" s="5">
        <v>248</v>
      </c>
      <c r="AF684" s="5">
        <v>296</v>
      </c>
      <c r="AG684" s="5">
        <v>72</v>
      </c>
      <c r="AH684" s="5">
        <v>32</v>
      </c>
      <c r="AI684" s="5">
        <v>8</v>
      </c>
      <c r="AJ684" s="5">
        <v>744</v>
      </c>
      <c r="AK684">
        <v>1991</v>
      </c>
      <c r="AL684" t="s">
        <v>493</v>
      </c>
      <c r="AM684" s="1">
        <v>33383</v>
      </c>
      <c r="AN684">
        <v>203</v>
      </c>
      <c r="AO684">
        <v>240</v>
      </c>
      <c r="AP684" t="s">
        <v>498</v>
      </c>
    </row>
    <row r="685" spans="1:42" x14ac:dyDescent="0.35">
      <c r="A685" t="s">
        <v>608</v>
      </c>
      <c r="B685" t="s">
        <v>643</v>
      </c>
      <c r="C685" t="s">
        <v>508</v>
      </c>
      <c r="D685">
        <v>2016</v>
      </c>
      <c r="E685">
        <v>7</v>
      </c>
      <c r="F685">
        <v>1</v>
      </c>
      <c r="G685">
        <v>6</v>
      </c>
      <c r="H685">
        <f>Table1[[#This Row],[Games Before Injury]]*Table1[[#This Row],[Minutes per Game]]</f>
        <v>1320.2</v>
      </c>
      <c r="I685">
        <v>82</v>
      </c>
      <c r="J685">
        <f>Table1[[#This Row],[Minutes]]/Table1[[#This Row],[Games Played]]</f>
        <v>16.100000000000001</v>
      </c>
      <c r="K685">
        <v>0</v>
      </c>
      <c r="L685">
        <v>0</v>
      </c>
      <c r="M685" s="1">
        <v>42668</v>
      </c>
      <c r="N685" s="1">
        <v>42898</v>
      </c>
      <c r="O685">
        <v>1</v>
      </c>
      <c r="P685">
        <f>Table1[[#This Row],[Season Year]]-Table1[[#This Row],[Birth Year]]</f>
        <v>25</v>
      </c>
      <c r="Q685" t="s">
        <v>501</v>
      </c>
      <c r="R685" t="s">
        <v>501</v>
      </c>
      <c r="S685">
        <f>DATEDIF(Table1[[#This Row],[Date Occurred]],Table1[[#This Row],[Date Returned]],"d")</f>
        <v>0</v>
      </c>
      <c r="T685">
        <v>50</v>
      </c>
      <c r="U685" s="5">
        <v>805.00000000000011</v>
      </c>
      <c r="V685" s="5">
        <v>110.00000000000001</v>
      </c>
      <c r="W685" s="5">
        <v>245.00000000000003</v>
      </c>
      <c r="X685" s="5">
        <v>30</v>
      </c>
      <c r="Y685" s="5">
        <v>95</v>
      </c>
      <c r="Z685" s="5">
        <v>60</v>
      </c>
      <c r="AA685" s="5">
        <v>90</v>
      </c>
      <c r="AB685" s="5">
        <v>30</v>
      </c>
      <c r="AC685" s="5">
        <v>60</v>
      </c>
      <c r="AD685" s="5">
        <v>20</v>
      </c>
      <c r="AE685" s="5">
        <v>110.00000000000001</v>
      </c>
      <c r="AF685" s="5">
        <v>130</v>
      </c>
      <c r="AG685" s="5">
        <v>30</v>
      </c>
      <c r="AH685" s="5">
        <v>15</v>
      </c>
      <c r="AI685" s="5">
        <v>5</v>
      </c>
      <c r="AJ685" s="5">
        <v>305</v>
      </c>
      <c r="AK685">
        <v>1991</v>
      </c>
      <c r="AL685" t="s">
        <v>493</v>
      </c>
      <c r="AM685" s="1">
        <v>33383</v>
      </c>
      <c r="AN685">
        <v>203</v>
      </c>
      <c r="AO685">
        <v>240</v>
      </c>
      <c r="AP685" t="s">
        <v>498</v>
      </c>
    </row>
    <row r="686" spans="1:42" x14ac:dyDescent="0.35">
      <c r="A686" t="s">
        <v>608</v>
      </c>
      <c r="B686" t="s">
        <v>643</v>
      </c>
      <c r="C686" t="s">
        <v>505</v>
      </c>
      <c r="D686">
        <v>2013</v>
      </c>
      <c r="E686">
        <v>4</v>
      </c>
      <c r="F686">
        <v>1</v>
      </c>
      <c r="G686">
        <v>3</v>
      </c>
      <c r="H686">
        <f>Table1[[#This Row],[Games Before Injury]]*Table1[[#This Row],[Minutes per Game]]</f>
        <v>1910.6000000000001</v>
      </c>
      <c r="I686">
        <v>82</v>
      </c>
      <c r="J686">
        <f>Table1[[#This Row],[Minutes]]/Table1[[#This Row],[Games Played]]</f>
        <v>23.3</v>
      </c>
      <c r="K686">
        <v>0</v>
      </c>
      <c r="L686">
        <v>0</v>
      </c>
      <c r="M686" s="1">
        <v>41576</v>
      </c>
      <c r="N686" s="1">
        <v>41805</v>
      </c>
      <c r="O686">
        <v>2</v>
      </c>
      <c r="P686">
        <f>Table1[[#This Row],[Season Year]]-Table1[[#This Row],[Birth Year]]</f>
        <v>22</v>
      </c>
      <c r="Q686" t="s">
        <v>501</v>
      </c>
      <c r="R686" t="s">
        <v>501</v>
      </c>
      <c r="S686">
        <f>DATEDIF(Table1[[#This Row],[Date Occurred]],Table1[[#This Row],[Date Returned]],"d")</f>
        <v>0</v>
      </c>
      <c r="T686">
        <v>78</v>
      </c>
      <c r="U686" s="5">
        <v>1817.4</v>
      </c>
      <c r="V686" s="5">
        <v>202.8</v>
      </c>
      <c r="W686" s="5">
        <v>483.6</v>
      </c>
      <c r="X686" s="5">
        <v>23.4</v>
      </c>
      <c r="Y686" s="5">
        <v>101.4</v>
      </c>
      <c r="Z686" s="5">
        <v>187.2</v>
      </c>
      <c r="AA686" s="5">
        <v>257.39999999999998</v>
      </c>
      <c r="AB686" s="5">
        <v>78</v>
      </c>
      <c r="AC686" s="5">
        <v>117</v>
      </c>
      <c r="AD686" s="5">
        <v>70.2</v>
      </c>
      <c r="AE686" s="5">
        <v>249.60000000000002</v>
      </c>
      <c r="AF686" s="5">
        <v>319.79999999999995</v>
      </c>
      <c r="AG686" s="5">
        <v>54.599999999999994</v>
      </c>
      <c r="AH686" s="5">
        <v>46.8</v>
      </c>
      <c r="AI686" s="5">
        <v>23.4</v>
      </c>
      <c r="AJ686" s="5">
        <v>624</v>
      </c>
      <c r="AK686">
        <v>1991</v>
      </c>
      <c r="AL686" t="s">
        <v>493</v>
      </c>
      <c r="AM686" s="1">
        <v>33383</v>
      </c>
      <c r="AN686">
        <v>203</v>
      </c>
      <c r="AO686">
        <v>240</v>
      </c>
      <c r="AP686" t="s">
        <v>498</v>
      </c>
    </row>
    <row r="687" spans="1:42" x14ac:dyDescent="0.35">
      <c r="A687" t="s">
        <v>609</v>
      </c>
      <c r="B687" t="s">
        <v>643</v>
      </c>
      <c r="C687" t="s">
        <v>507</v>
      </c>
      <c r="D687">
        <v>2015</v>
      </c>
      <c r="E687">
        <v>6</v>
      </c>
      <c r="F687">
        <v>1</v>
      </c>
      <c r="G687">
        <v>1</v>
      </c>
      <c r="H687">
        <f>Table1[[#This Row],[Games Before Injury]]*Table1[[#This Row],[Minutes per Game]]</f>
        <v>2271.4</v>
      </c>
      <c r="I687">
        <v>82</v>
      </c>
      <c r="J687">
        <f>Table1[[#This Row],[Minutes]]/Table1[[#This Row],[Games Played]]</f>
        <v>27.7</v>
      </c>
      <c r="K687">
        <v>0</v>
      </c>
      <c r="L687">
        <v>0</v>
      </c>
      <c r="M687" s="1">
        <v>42304</v>
      </c>
      <c r="N687" s="1">
        <v>42540</v>
      </c>
      <c r="O687">
        <v>3</v>
      </c>
      <c r="P687">
        <f>Table1[[#This Row],[Season Year]]-Table1[[#This Row],[Birth Year]]</f>
        <v>19</v>
      </c>
      <c r="Q687" t="s">
        <v>501</v>
      </c>
      <c r="R687" t="s">
        <v>501</v>
      </c>
      <c r="S687">
        <f>DATEDIF(Table1[[#This Row],[Date Occurred]],Table1[[#This Row],[Date Returned]],"d")</f>
        <v>0</v>
      </c>
      <c r="T687">
        <v>76</v>
      </c>
      <c r="U687" s="5">
        <v>2105.1999999999998</v>
      </c>
      <c r="V687" s="5">
        <v>364.8</v>
      </c>
      <c r="W687" s="5">
        <v>866.4</v>
      </c>
      <c r="X687" s="5">
        <v>98.8</v>
      </c>
      <c r="Y687" s="5">
        <v>288.8</v>
      </c>
      <c r="Z687" s="5">
        <v>212.79999999999998</v>
      </c>
      <c r="AA687" s="5">
        <v>258.39999999999998</v>
      </c>
      <c r="AB687" s="5">
        <v>159.6</v>
      </c>
      <c r="AC687" s="5">
        <v>228</v>
      </c>
      <c r="AD687" s="5">
        <v>30.400000000000002</v>
      </c>
      <c r="AE687" s="5">
        <v>159.6</v>
      </c>
      <c r="AF687" s="5">
        <v>190</v>
      </c>
      <c r="AG687" s="5">
        <v>197.6</v>
      </c>
      <c r="AH687" s="5">
        <v>45.6</v>
      </c>
      <c r="AI687" s="5">
        <v>22.8</v>
      </c>
      <c r="AJ687" s="5">
        <v>1048.8</v>
      </c>
      <c r="AK687">
        <v>1996</v>
      </c>
      <c r="AL687" t="s">
        <v>492</v>
      </c>
      <c r="AM687" s="1">
        <v>35358</v>
      </c>
      <c r="AN687">
        <v>196</v>
      </c>
      <c r="AO687">
        <v>206</v>
      </c>
      <c r="AP687" t="s">
        <v>496</v>
      </c>
    </row>
    <row r="688" spans="1:42" x14ac:dyDescent="0.35">
      <c r="A688" t="s">
        <v>609</v>
      </c>
      <c r="B688" t="s">
        <v>643</v>
      </c>
      <c r="C688" t="s">
        <v>508</v>
      </c>
      <c r="D688">
        <v>2016</v>
      </c>
      <c r="E688">
        <v>7</v>
      </c>
      <c r="F688">
        <v>1</v>
      </c>
      <c r="G688">
        <v>2</v>
      </c>
      <c r="H688">
        <f>Table1[[#This Row],[Games Before Injury]]*Table1[[#This Row],[Minutes per Game]]</f>
        <v>2870</v>
      </c>
      <c r="I688">
        <v>82</v>
      </c>
      <c r="J688">
        <f>Table1[[#This Row],[Minutes]]/Table1[[#This Row],[Games Played]]</f>
        <v>35</v>
      </c>
      <c r="K688">
        <v>0</v>
      </c>
      <c r="L688">
        <v>0</v>
      </c>
      <c r="M688" s="1">
        <v>42668</v>
      </c>
      <c r="N688" s="1">
        <v>42898</v>
      </c>
      <c r="O688">
        <v>1</v>
      </c>
      <c r="P688">
        <f>Table1[[#This Row],[Season Year]]-Table1[[#This Row],[Birth Year]]</f>
        <v>20</v>
      </c>
      <c r="Q688" t="s">
        <v>501</v>
      </c>
      <c r="R688" t="s">
        <v>501</v>
      </c>
      <c r="S688">
        <f>DATEDIF(Table1[[#This Row],[Date Occurred]],Table1[[#This Row],[Date Returned]],"d")</f>
        <v>0</v>
      </c>
      <c r="T688">
        <v>78</v>
      </c>
      <c r="U688" s="5">
        <v>2730</v>
      </c>
      <c r="V688" s="5">
        <v>608.4</v>
      </c>
      <c r="W688" s="5">
        <v>1427.4</v>
      </c>
      <c r="X688" s="5">
        <v>148.19999999999999</v>
      </c>
      <c r="Y688" s="5">
        <v>405.6</v>
      </c>
      <c r="Z688" s="5">
        <v>366.6</v>
      </c>
      <c r="AA688" s="5">
        <v>444.6</v>
      </c>
      <c r="AB688" s="5">
        <v>241.8</v>
      </c>
      <c r="AC688" s="5">
        <v>241.8</v>
      </c>
      <c r="AD688" s="5">
        <v>46.8</v>
      </c>
      <c r="AE688" s="5">
        <v>202.8</v>
      </c>
      <c r="AF688" s="5">
        <v>249.60000000000002</v>
      </c>
      <c r="AG688" s="5">
        <v>265.2</v>
      </c>
      <c r="AH688" s="5">
        <v>70.2</v>
      </c>
      <c r="AI688" s="5">
        <v>23.4</v>
      </c>
      <c r="AJ688" s="5">
        <v>1723.8000000000002</v>
      </c>
      <c r="AK688">
        <v>1996</v>
      </c>
      <c r="AL688" t="s">
        <v>492</v>
      </c>
      <c r="AM688" s="1">
        <v>35358</v>
      </c>
      <c r="AN688">
        <v>196</v>
      </c>
      <c r="AO688">
        <v>206</v>
      </c>
      <c r="AP688" t="s">
        <v>496</v>
      </c>
    </row>
    <row r="689" spans="1:42" x14ac:dyDescent="0.35">
      <c r="A689" t="s">
        <v>609</v>
      </c>
      <c r="B689" t="s">
        <v>643</v>
      </c>
      <c r="C689" t="s">
        <v>509</v>
      </c>
      <c r="D689">
        <v>2017</v>
      </c>
      <c r="E689">
        <v>8</v>
      </c>
      <c r="F689">
        <v>1</v>
      </c>
      <c r="G689">
        <v>3</v>
      </c>
      <c r="H689">
        <f>Table1[[#This Row],[Games Before Injury]]*Table1[[#This Row],[Minutes per Game]]</f>
        <v>2829</v>
      </c>
      <c r="I689">
        <v>82</v>
      </c>
      <c r="J689">
        <f>Table1[[#This Row],[Minutes]]/Table1[[#This Row],[Games Played]]</f>
        <v>34.5</v>
      </c>
      <c r="K689">
        <v>0</v>
      </c>
      <c r="L689">
        <v>0</v>
      </c>
      <c r="M689" s="1">
        <v>43030</v>
      </c>
      <c r="N689" s="1">
        <v>43259</v>
      </c>
      <c r="O689">
        <v>1</v>
      </c>
      <c r="P689">
        <f>Table1[[#This Row],[Season Year]]-Table1[[#This Row],[Birth Year]]</f>
        <v>21</v>
      </c>
      <c r="Q689" t="s">
        <v>501</v>
      </c>
      <c r="R689" t="s">
        <v>501</v>
      </c>
      <c r="S689">
        <f>DATEDIF(Table1[[#This Row],[Date Occurred]],Table1[[#This Row],[Date Returned]],"d")</f>
        <v>0</v>
      </c>
      <c r="T689">
        <v>54</v>
      </c>
      <c r="U689" s="5">
        <v>1863</v>
      </c>
      <c r="V689" s="5">
        <v>453.6</v>
      </c>
      <c r="W689" s="5">
        <v>1053</v>
      </c>
      <c r="X689" s="5">
        <v>145.80000000000001</v>
      </c>
      <c r="Y689" s="5">
        <v>383.4</v>
      </c>
      <c r="Z689" s="5">
        <v>291.60000000000002</v>
      </c>
      <c r="AA689" s="5">
        <v>329.4</v>
      </c>
      <c r="AB689" s="5">
        <v>194.4</v>
      </c>
      <c r="AC689" s="5">
        <v>167.4</v>
      </c>
      <c r="AD689" s="5">
        <v>27</v>
      </c>
      <c r="AE689" s="5">
        <v>216</v>
      </c>
      <c r="AF689" s="5">
        <v>243</v>
      </c>
      <c r="AG689" s="5">
        <v>253.8</v>
      </c>
      <c r="AH689" s="5">
        <v>48.6</v>
      </c>
      <c r="AI689" s="5">
        <v>16.2</v>
      </c>
      <c r="AJ689" s="5">
        <v>1344.6</v>
      </c>
      <c r="AK689">
        <v>1996</v>
      </c>
      <c r="AL689" t="s">
        <v>492</v>
      </c>
      <c r="AM689" s="1">
        <v>35358</v>
      </c>
      <c r="AN689">
        <v>196</v>
      </c>
      <c r="AO689">
        <v>206</v>
      </c>
      <c r="AP689" t="s">
        <v>496</v>
      </c>
    </row>
    <row r="690" spans="1:42" x14ac:dyDescent="0.35">
      <c r="A690" t="s">
        <v>609</v>
      </c>
      <c r="B690" t="s">
        <v>643</v>
      </c>
      <c r="C690" t="s">
        <v>511</v>
      </c>
      <c r="D690">
        <v>2019</v>
      </c>
      <c r="E690">
        <v>10</v>
      </c>
      <c r="F690">
        <v>1</v>
      </c>
      <c r="G690">
        <v>5</v>
      </c>
      <c r="H690">
        <f>Table1[[#This Row],[Games Before Injury]]*Table1[[#This Row],[Minutes per Game]]</f>
        <v>2692.5</v>
      </c>
      <c r="I690">
        <v>75</v>
      </c>
      <c r="J690">
        <f>Table1[[#This Row],[Minutes]]/Table1[[#This Row],[Games Played]]</f>
        <v>35.9</v>
      </c>
      <c r="K690">
        <v>0</v>
      </c>
      <c r="L690">
        <v>0</v>
      </c>
      <c r="M690" s="1">
        <v>43760</v>
      </c>
      <c r="N690" s="1">
        <v>44115</v>
      </c>
      <c r="O690">
        <v>2</v>
      </c>
      <c r="P690">
        <f>Table1[[#This Row],[Season Year]]-Table1[[#This Row],[Birth Year]]</f>
        <v>23</v>
      </c>
      <c r="Q690" t="s">
        <v>501</v>
      </c>
      <c r="R690" t="s">
        <v>501</v>
      </c>
      <c r="S690">
        <f>DATEDIF(Table1[[#This Row],[Date Occurred]],Table1[[#This Row],[Date Returned]],"d")</f>
        <v>0</v>
      </c>
      <c r="T690">
        <v>70</v>
      </c>
      <c r="U690" s="5">
        <v>2513</v>
      </c>
      <c r="V690" s="5">
        <v>630</v>
      </c>
      <c r="W690" s="5">
        <v>1281</v>
      </c>
      <c r="X690" s="5">
        <v>140</v>
      </c>
      <c r="Y690" s="5">
        <v>399</v>
      </c>
      <c r="Z690" s="5">
        <v>469</v>
      </c>
      <c r="AA690" s="5">
        <v>511</v>
      </c>
      <c r="AB690" s="5">
        <v>266</v>
      </c>
      <c r="AC690" s="5">
        <v>210</v>
      </c>
      <c r="AD690" s="5">
        <v>28</v>
      </c>
      <c r="AE690" s="5">
        <v>266</v>
      </c>
      <c r="AF690" s="5">
        <v>294</v>
      </c>
      <c r="AG690" s="5">
        <v>455</v>
      </c>
      <c r="AH690" s="5">
        <v>49</v>
      </c>
      <c r="AI690" s="5">
        <v>21</v>
      </c>
      <c r="AJ690" s="5">
        <v>1862</v>
      </c>
      <c r="AK690">
        <v>1996</v>
      </c>
      <c r="AL690" t="s">
        <v>492</v>
      </c>
      <c r="AM690" s="1">
        <v>35358</v>
      </c>
      <c r="AN690">
        <v>196</v>
      </c>
      <c r="AO690">
        <v>206</v>
      </c>
      <c r="AP690" t="s">
        <v>496</v>
      </c>
    </row>
    <row r="691" spans="1:42" x14ac:dyDescent="0.35">
      <c r="A691" t="s">
        <v>609</v>
      </c>
      <c r="B691" t="s">
        <v>643</v>
      </c>
      <c r="C691" t="s">
        <v>510</v>
      </c>
      <c r="D691">
        <v>2018</v>
      </c>
      <c r="E691">
        <v>9</v>
      </c>
      <c r="F691">
        <v>1</v>
      </c>
      <c r="G691">
        <v>4</v>
      </c>
      <c r="H691">
        <f>Table1[[#This Row],[Games Before Injury]]*Table1[[#This Row],[Minutes per Game]]</f>
        <v>2870</v>
      </c>
      <c r="I691">
        <v>82</v>
      </c>
      <c r="J691">
        <f>Table1[[#This Row],[Minutes]]/Table1[[#This Row],[Games Played]]</f>
        <v>35</v>
      </c>
      <c r="K691">
        <v>0</v>
      </c>
      <c r="L691">
        <v>0</v>
      </c>
      <c r="M691" s="1">
        <v>43389</v>
      </c>
      <c r="N691" s="1">
        <v>43629</v>
      </c>
      <c r="O691">
        <v>3</v>
      </c>
      <c r="P691">
        <f>Table1[[#This Row],[Season Year]]-Table1[[#This Row],[Birth Year]]</f>
        <v>22</v>
      </c>
      <c r="Q691" t="s">
        <v>501</v>
      </c>
      <c r="R691" t="s">
        <v>501</v>
      </c>
      <c r="S691">
        <f>DATEDIF(Table1[[#This Row],[Date Occurred]],Table1[[#This Row],[Date Returned]],"d")</f>
        <v>0</v>
      </c>
      <c r="T691">
        <v>64</v>
      </c>
      <c r="U691" s="5">
        <v>2240</v>
      </c>
      <c r="V691" s="5">
        <v>588.79999999999995</v>
      </c>
      <c r="W691" s="5">
        <v>1254.4000000000001</v>
      </c>
      <c r="X691" s="5">
        <v>134.4</v>
      </c>
      <c r="Y691" s="5">
        <v>416</v>
      </c>
      <c r="Z691" s="5">
        <v>390.4</v>
      </c>
      <c r="AA691" s="5">
        <v>454.4</v>
      </c>
      <c r="AB691" s="5">
        <v>262.39999999999998</v>
      </c>
      <c r="AC691" s="5">
        <v>198.4</v>
      </c>
      <c r="AD691" s="5">
        <v>38.4</v>
      </c>
      <c r="AE691" s="5">
        <v>224</v>
      </c>
      <c r="AF691" s="5">
        <v>262.39999999999998</v>
      </c>
      <c r="AG691" s="5">
        <v>435.2</v>
      </c>
      <c r="AH691" s="5">
        <v>57.6</v>
      </c>
      <c r="AI691" s="5">
        <v>12.8</v>
      </c>
      <c r="AJ691" s="5">
        <v>1702.4</v>
      </c>
      <c r="AK691">
        <v>1996</v>
      </c>
      <c r="AL691" t="s">
        <v>492</v>
      </c>
      <c r="AM691" s="1">
        <v>35358</v>
      </c>
      <c r="AN691">
        <v>196</v>
      </c>
      <c r="AO691">
        <v>206</v>
      </c>
      <c r="AP691" t="s">
        <v>496</v>
      </c>
    </row>
    <row r="692" spans="1:42" x14ac:dyDescent="0.35">
      <c r="A692" t="s">
        <v>438</v>
      </c>
      <c r="B692" t="s">
        <v>134</v>
      </c>
      <c r="C692" s="1" t="s">
        <v>506</v>
      </c>
      <c r="D692">
        <v>0</v>
      </c>
      <c r="E692">
        <v>5</v>
      </c>
      <c r="F692">
        <v>0</v>
      </c>
      <c r="G692">
        <v>11</v>
      </c>
      <c r="H692">
        <f>Table1[[#This Row],[Games Before Injury]]*Table1[[#This Row],[Minutes per Game]]</f>
        <v>1352.5144736842105</v>
      </c>
      <c r="I692">
        <v>61</v>
      </c>
      <c r="J692">
        <f>Table1[[#This Row],[Minutes]]/Table1[[#This Row],[Games Played]]</f>
        <v>22.172368421052632</v>
      </c>
      <c r="K692" s="1">
        <v>42069</v>
      </c>
      <c r="L692" s="1">
        <v>42073</v>
      </c>
      <c r="M692" s="1">
        <v>41940</v>
      </c>
      <c r="N692" s="1">
        <v>42171</v>
      </c>
      <c r="O692">
        <v>1</v>
      </c>
      <c r="P692">
        <f>DATEDIF(Table1[[#This Row],[Birth Date]],Table1[[#This Row],[Date Returned]],"y")</f>
        <v>32</v>
      </c>
      <c r="Q692" t="s">
        <v>501</v>
      </c>
      <c r="R692" t="s">
        <v>39</v>
      </c>
      <c r="S692">
        <f>DATEDIF(Table1[[#This Row],[Date Occurred]],Table1[[#This Row],[Date Returned]],"d")</f>
        <v>4</v>
      </c>
      <c r="T692">
        <v>76</v>
      </c>
      <c r="U692" s="5">
        <v>1685.1</v>
      </c>
      <c r="V692" s="5">
        <v>219</v>
      </c>
      <c r="W692" s="5">
        <v>524</v>
      </c>
      <c r="X692" s="5">
        <v>95</v>
      </c>
      <c r="Y692" s="5">
        <v>266</v>
      </c>
      <c r="Z692" s="5">
        <v>132</v>
      </c>
      <c r="AA692" s="5">
        <v>162</v>
      </c>
      <c r="AB692" s="5">
        <v>85</v>
      </c>
      <c r="AC692" s="5">
        <v>147</v>
      </c>
      <c r="AD692" s="5">
        <v>13</v>
      </c>
      <c r="AE692" s="5">
        <v>122</v>
      </c>
      <c r="AF692" s="5">
        <v>135</v>
      </c>
      <c r="AG692" s="5">
        <v>237</v>
      </c>
      <c r="AH692" s="5">
        <v>78</v>
      </c>
      <c r="AI692" s="5">
        <v>14</v>
      </c>
      <c r="AJ692" s="5">
        <v>665</v>
      </c>
      <c r="AK692">
        <v>1983</v>
      </c>
      <c r="AL692" t="s">
        <v>487</v>
      </c>
      <c r="AM692" s="1">
        <v>30374</v>
      </c>
      <c r="AN692">
        <v>191</v>
      </c>
      <c r="AO692">
        <v>185</v>
      </c>
      <c r="AP692" t="s">
        <v>497</v>
      </c>
    </row>
    <row r="693" spans="1:42" x14ac:dyDescent="0.35">
      <c r="A693" t="s">
        <v>438</v>
      </c>
      <c r="B693" t="s">
        <v>184</v>
      </c>
      <c r="C693" s="1" t="s">
        <v>506</v>
      </c>
      <c r="D693">
        <v>0</v>
      </c>
      <c r="E693">
        <v>5</v>
      </c>
      <c r="F693">
        <v>0</v>
      </c>
      <c r="G693">
        <v>11</v>
      </c>
      <c r="H693">
        <f>Table1[[#This Row],[Games Before Injury]]*Table1[[#This Row],[Minutes per Game]]</f>
        <v>310.41315789473686</v>
      </c>
      <c r="I693">
        <v>14</v>
      </c>
      <c r="J693">
        <f>Table1[[#This Row],[Minutes]]/Table1[[#This Row],[Games Played]]</f>
        <v>22.172368421052632</v>
      </c>
      <c r="K693" s="1">
        <v>42109</v>
      </c>
      <c r="L693" s="1">
        <v>42112</v>
      </c>
      <c r="M693" s="1">
        <v>41940</v>
      </c>
      <c r="N693" s="1">
        <v>42171</v>
      </c>
      <c r="O693">
        <v>1</v>
      </c>
      <c r="P693">
        <f>DATEDIF(Table1[[#This Row],[Birth Date]],Table1[[#This Row],[Date Returned]],"y")</f>
        <v>32</v>
      </c>
      <c r="Q693" t="s">
        <v>501</v>
      </c>
      <c r="R693" t="s">
        <v>82</v>
      </c>
      <c r="S693">
        <f>DATEDIF(Table1[[#This Row],[Date Occurred]],Table1[[#This Row],[Date Returned]],"d")</f>
        <v>3</v>
      </c>
      <c r="T693">
        <v>76</v>
      </c>
      <c r="U693" s="5">
        <v>1685.1</v>
      </c>
      <c r="V693" s="5">
        <v>219</v>
      </c>
      <c r="W693" s="5">
        <v>524</v>
      </c>
      <c r="X693" s="5">
        <v>95</v>
      </c>
      <c r="Y693" s="5">
        <v>266</v>
      </c>
      <c r="Z693" s="5">
        <v>132</v>
      </c>
      <c r="AA693" s="5">
        <v>162</v>
      </c>
      <c r="AB693" s="5">
        <v>85</v>
      </c>
      <c r="AC693" s="5">
        <v>147</v>
      </c>
      <c r="AD693" s="5">
        <v>13</v>
      </c>
      <c r="AE693" s="5">
        <v>122</v>
      </c>
      <c r="AF693" s="5">
        <v>135</v>
      </c>
      <c r="AG693" s="5">
        <v>237</v>
      </c>
      <c r="AH693" s="5">
        <v>78</v>
      </c>
      <c r="AI693" s="5">
        <v>14</v>
      </c>
      <c r="AJ693" s="5">
        <v>665</v>
      </c>
      <c r="AK693">
        <v>1983</v>
      </c>
      <c r="AL693" t="s">
        <v>487</v>
      </c>
      <c r="AM693" s="1">
        <v>30374</v>
      </c>
      <c r="AN693">
        <v>191</v>
      </c>
      <c r="AO693">
        <v>185</v>
      </c>
      <c r="AP693" t="s">
        <v>497</v>
      </c>
    </row>
    <row r="694" spans="1:42" x14ac:dyDescent="0.35">
      <c r="A694" t="s">
        <v>438</v>
      </c>
      <c r="B694" t="s">
        <v>184</v>
      </c>
      <c r="C694" s="1" t="s">
        <v>506</v>
      </c>
      <c r="D694">
        <v>0</v>
      </c>
      <c r="E694">
        <v>5</v>
      </c>
      <c r="F694">
        <v>0</v>
      </c>
      <c r="G694">
        <v>11</v>
      </c>
      <c r="H694">
        <f>Table1[[#This Row],[Games Before Injury]]*Table1[[#This Row],[Minutes per Game]]</f>
        <v>44.344736842105263</v>
      </c>
      <c r="I694">
        <v>2</v>
      </c>
      <c r="J694">
        <f>Table1[[#This Row],[Minutes]]/Table1[[#This Row],[Games Played]]</f>
        <v>22.172368421052632</v>
      </c>
      <c r="K694" s="1">
        <v>42115</v>
      </c>
      <c r="L694" s="1">
        <v>42540</v>
      </c>
      <c r="M694" s="1">
        <v>41940</v>
      </c>
      <c r="N694" s="1">
        <v>42171</v>
      </c>
      <c r="O694">
        <v>2</v>
      </c>
      <c r="P694">
        <f>DATEDIF(Table1[[#This Row],[Birth Date]],Table1[[#This Row],[Date Returned]],"y")</f>
        <v>33</v>
      </c>
      <c r="Q694" t="s">
        <v>11</v>
      </c>
      <c r="R694" t="s">
        <v>82</v>
      </c>
      <c r="S694">
        <f>DATEDIF(Table1[[#This Row],[Date Occurred]],Table1[[#This Row],[Date Returned]],"d")</f>
        <v>425</v>
      </c>
      <c r="T694">
        <v>76</v>
      </c>
      <c r="U694" s="5">
        <v>1685.1</v>
      </c>
      <c r="V694" s="5">
        <v>219</v>
      </c>
      <c r="W694" s="5">
        <v>524</v>
      </c>
      <c r="X694" s="5">
        <v>95</v>
      </c>
      <c r="Y694" s="5">
        <v>266</v>
      </c>
      <c r="Z694" s="5">
        <v>132</v>
      </c>
      <c r="AA694" s="5">
        <v>162</v>
      </c>
      <c r="AB694" s="5">
        <v>85</v>
      </c>
      <c r="AC694" s="5">
        <v>147</v>
      </c>
      <c r="AD694" s="5">
        <v>13</v>
      </c>
      <c r="AE694" s="5">
        <v>122</v>
      </c>
      <c r="AF694" s="5">
        <v>135</v>
      </c>
      <c r="AG694" s="5">
        <v>237</v>
      </c>
      <c r="AH694" s="5">
        <v>78</v>
      </c>
      <c r="AI694" s="5">
        <v>14</v>
      </c>
      <c r="AJ694" s="5">
        <v>665</v>
      </c>
      <c r="AK694">
        <v>1983</v>
      </c>
      <c r="AL694" t="s">
        <v>487</v>
      </c>
      <c r="AM694" s="1">
        <v>30374</v>
      </c>
      <c r="AN694">
        <v>191</v>
      </c>
      <c r="AO694">
        <v>185</v>
      </c>
      <c r="AP694" t="s">
        <v>497</v>
      </c>
    </row>
    <row r="695" spans="1:42" x14ac:dyDescent="0.35">
      <c r="A695" t="s">
        <v>438</v>
      </c>
      <c r="B695" t="s">
        <v>235</v>
      </c>
      <c r="C695" s="1" t="s">
        <v>509</v>
      </c>
      <c r="D695">
        <v>0</v>
      </c>
      <c r="E695">
        <v>8</v>
      </c>
      <c r="F695">
        <v>0</v>
      </c>
      <c r="G695">
        <v>14</v>
      </c>
      <c r="H695">
        <f>Table1[[#This Row],[Games Before Injury]]*Table1[[#This Row],[Minutes per Game]]</f>
        <v>169.79577464788733</v>
      </c>
      <c r="I695">
        <v>9</v>
      </c>
      <c r="J695">
        <f>Table1[[#This Row],[Minutes]]/Table1[[#This Row],[Games Played]]</f>
        <v>18.866197183098592</v>
      </c>
      <c r="K695" s="1">
        <v>43051</v>
      </c>
      <c r="L695" s="1">
        <v>43056</v>
      </c>
      <c r="M695" s="1">
        <v>43030</v>
      </c>
      <c r="N695" s="1">
        <v>43259</v>
      </c>
      <c r="O695">
        <v>1</v>
      </c>
      <c r="P695">
        <f>DATEDIF(Table1[[#This Row],[Birth Date]],Table1[[#This Row],[Date Returned]],"y")</f>
        <v>34</v>
      </c>
      <c r="Q695" t="s">
        <v>501</v>
      </c>
      <c r="R695" t="s">
        <v>27</v>
      </c>
      <c r="S695">
        <f>DATEDIF(Table1[[#This Row],[Date Occurred]],Table1[[#This Row],[Date Returned]],"d")</f>
        <v>5</v>
      </c>
      <c r="T695">
        <v>71</v>
      </c>
      <c r="U695" s="5">
        <v>1339.5</v>
      </c>
      <c r="V695" s="5">
        <v>187</v>
      </c>
      <c r="W695" s="5">
        <v>454</v>
      </c>
      <c r="X695" s="5">
        <v>79</v>
      </c>
      <c r="Y695" s="5">
        <v>227</v>
      </c>
      <c r="Z695" s="5">
        <v>142</v>
      </c>
      <c r="AA695" s="5">
        <v>170</v>
      </c>
      <c r="AB695" s="5">
        <v>76</v>
      </c>
      <c r="AC695" s="5">
        <v>158</v>
      </c>
      <c r="AD695" s="5">
        <v>12</v>
      </c>
      <c r="AE695" s="5">
        <v>115</v>
      </c>
      <c r="AF695" s="5">
        <v>127</v>
      </c>
      <c r="AG695" s="5">
        <v>152</v>
      </c>
      <c r="AH695" s="5">
        <v>47</v>
      </c>
      <c r="AI695" s="5">
        <v>12</v>
      </c>
      <c r="AJ695" s="5">
        <v>595</v>
      </c>
      <c r="AK695">
        <v>1983</v>
      </c>
      <c r="AL695" t="s">
        <v>487</v>
      </c>
      <c r="AM695" s="1">
        <v>30374</v>
      </c>
      <c r="AN695">
        <v>191</v>
      </c>
      <c r="AO695">
        <v>185</v>
      </c>
      <c r="AP695" t="s">
        <v>497</v>
      </c>
    </row>
    <row r="696" spans="1:42" x14ac:dyDescent="0.35">
      <c r="A696" t="s">
        <v>438</v>
      </c>
      <c r="B696" t="s">
        <v>10</v>
      </c>
      <c r="C696" s="1" t="s">
        <v>509</v>
      </c>
      <c r="D696">
        <v>0</v>
      </c>
      <c r="E696">
        <v>8</v>
      </c>
      <c r="F696">
        <v>0</v>
      </c>
      <c r="G696">
        <v>14</v>
      </c>
      <c r="H696">
        <f>Table1[[#This Row],[Games Before Injury]]*Table1[[#This Row],[Minutes per Game]]</f>
        <v>584.85211267605632</v>
      </c>
      <c r="I696">
        <v>31</v>
      </c>
      <c r="J696">
        <f>Table1[[#This Row],[Minutes]]/Table1[[#This Row],[Games Played]]</f>
        <v>18.866197183098592</v>
      </c>
      <c r="K696" s="1">
        <v>43122</v>
      </c>
      <c r="L696" s="1">
        <v>43129</v>
      </c>
      <c r="M696" s="1">
        <v>43030</v>
      </c>
      <c r="N696" s="1">
        <v>43259</v>
      </c>
      <c r="O696">
        <v>1</v>
      </c>
      <c r="P696">
        <f>DATEDIF(Table1[[#This Row],[Birth Date]],Table1[[#This Row],[Date Returned]],"y")</f>
        <v>34</v>
      </c>
      <c r="Q696" t="s">
        <v>501</v>
      </c>
      <c r="R696" t="s">
        <v>12</v>
      </c>
      <c r="S696">
        <f>DATEDIF(Table1[[#This Row],[Date Occurred]],Table1[[#This Row],[Date Returned]],"d")</f>
        <v>7</v>
      </c>
      <c r="T696">
        <v>71</v>
      </c>
      <c r="U696" s="5">
        <v>1339.5</v>
      </c>
      <c r="V696" s="5">
        <v>187</v>
      </c>
      <c r="W696" s="5">
        <v>454</v>
      </c>
      <c r="X696" s="5">
        <v>79</v>
      </c>
      <c r="Y696" s="5">
        <v>227</v>
      </c>
      <c r="Z696" s="5">
        <v>142</v>
      </c>
      <c r="AA696" s="5">
        <v>170</v>
      </c>
      <c r="AB696" s="5">
        <v>76</v>
      </c>
      <c r="AC696" s="5">
        <v>158</v>
      </c>
      <c r="AD696" s="5">
        <v>12</v>
      </c>
      <c r="AE696" s="5">
        <v>115</v>
      </c>
      <c r="AF696" s="5">
        <v>127</v>
      </c>
      <c r="AG696" s="5">
        <v>152</v>
      </c>
      <c r="AH696" s="5">
        <v>47</v>
      </c>
      <c r="AI696" s="5">
        <v>12</v>
      </c>
      <c r="AJ696" s="5">
        <v>595</v>
      </c>
      <c r="AK696">
        <v>1983</v>
      </c>
      <c r="AL696" t="s">
        <v>487</v>
      </c>
      <c r="AM696" s="1">
        <v>30374</v>
      </c>
      <c r="AN696">
        <v>191</v>
      </c>
      <c r="AO696">
        <v>185</v>
      </c>
      <c r="AP696" t="s">
        <v>497</v>
      </c>
    </row>
    <row r="697" spans="1:42" x14ac:dyDescent="0.35">
      <c r="A697" t="s">
        <v>438</v>
      </c>
      <c r="B697" t="s">
        <v>67</v>
      </c>
      <c r="C697" s="1" t="s">
        <v>509</v>
      </c>
      <c r="D697">
        <v>0</v>
      </c>
      <c r="E697">
        <v>8</v>
      </c>
      <c r="F697">
        <v>0</v>
      </c>
      <c r="G697">
        <v>14</v>
      </c>
      <c r="H697">
        <f>Table1[[#This Row],[Games Before Injury]]*Table1[[#This Row],[Minutes per Game]]</f>
        <v>226.3943661971831</v>
      </c>
      <c r="I697">
        <v>12</v>
      </c>
      <c r="J697">
        <f>Table1[[#This Row],[Minutes]]/Table1[[#This Row],[Games Played]]</f>
        <v>18.866197183098592</v>
      </c>
      <c r="K697" s="1">
        <v>43176</v>
      </c>
      <c r="L697" s="1">
        <v>43177</v>
      </c>
      <c r="M697" s="1">
        <v>43030</v>
      </c>
      <c r="N697" s="1">
        <v>43259</v>
      </c>
      <c r="O697">
        <v>1</v>
      </c>
      <c r="P697">
        <f>DATEDIF(Table1[[#This Row],[Birth Date]],Table1[[#This Row],[Date Returned]],"y")</f>
        <v>35</v>
      </c>
      <c r="Q697" t="s">
        <v>32</v>
      </c>
      <c r="R697" t="s">
        <v>19</v>
      </c>
      <c r="S697">
        <f>DATEDIF(Table1[[#This Row],[Date Occurred]],Table1[[#This Row],[Date Returned]],"d")</f>
        <v>1</v>
      </c>
      <c r="T697">
        <v>71</v>
      </c>
      <c r="U697" s="5">
        <v>1339.5</v>
      </c>
      <c r="V697" s="5">
        <v>187</v>
      </c>
      <c r="W697" s="5">
        <v>454</v>
      </c>
      <c r="X697" s="5">
        <v>79</v>
      </c>
      <c r="Y697" s="5">
        <v>227</v>
      </c>
      <c r="Z697" s="5">
        <v>142</v>
      </c>
      <c r="AA697" s="5">
        <v>170</v>
      </c>
      <c r="AB697" s="5">
        <v>76</v>
      </c>
      <c r="AC697" s="5">
        <v>158</v>
      </c>
      <c r="AD697" s="5">
        <v>12</v>
      </c>
      <c r="AE697" s="5">
        <v>115</v>
      </c>
      <c r="AF697" s="5">
        <v>127</v>
      </c>
      <c r="AG697" s="5">
        <v>152</v>
      </c>
      <c r="AH697" s="5">
        <v>47</v>
      </c>
      <c r="AI697" s="5">
        <v>12</v>
      </c>
      <c r="AJ697" s="5">
        <v>595</v>
      </c>
      <c r="AK697">
        <v>1983</v>
      </c>
      <c r="AL697" t="s">
        <v>487</v>
      </c>
      <c r="AM697" s="1">
        <v>30374</v>
      </c>
      <c r="AN697">
        <v>191</v>
      </c>
      <c r="AO697">
        <v>185</v>
      </c>
      <c r="AP697" t="s">
        <v>497</v>
      </c>
    </row>
    <row r="698" spans="1:42" x14ac:dyDescent="0.35">
      <c r="A698" t="s">
        <v>438</v>
      </c>
      <c r="B698" t="s">
        <v>17</v>
      </c>
      <c r="C698" s="1" t="s">
        <v>510</v>
      </c>
      <c r="D698">
        <v>0</v>
      </c>
      <c r="E698">
        <v>9</v>
      </c>
      <c r="F698">
        <v>0</v>
      </c>
      <c r="G698">
        <v>15</v>
      </c>
      <c r="H698">
        <f>Table1[[#This Row],[Games Before Injury]]*Table1[[#This Row],[Minutes per Game]]</f>
        <v>15.744117647058822</v>
      </c>
      <c r="I698">
        <v>1</v>
      </c>
      <c r="J698">
        <f>Table1[[#This Row],[Minutes]]/Table1[[#This Row],[Games Played]]</f>
        <v>15.744117647058822</v>
      </c>
      <c r="K698" s="1">
        <v>43392</v>
      </c>
      <c r="L698" s="1">
        <v>43414</v>
      </c>
      <c r="M698" s="1">
        <v>43389</v>
      </c>
      <c r="N698" s="1">
        <v>43629</v>
      </c>
      <c r="O698">
        <v>2</v>
      </c>
      <c r="P698">
        <f>DATEDIF(Table1[[#This Row],[Birth Date]],Table1[[#This Row],[Date Returned]],"y")</f>
        <v>35</v>
      </c>
      <c r="Q698" t="s">
        <v>501</v>
      </c>
      <c r="R698" t="s">
        <v>19</v>
      </c>
      <c r="S698">
        <f>DATEDIF(Table1[[#This Row],[Date Occurred]],Table1[[#This Row],[Date Returned]],"d")</f>
        <v>22</v>
      </c>
      <c r="T698">
        <v>68</v>
      </c>
      <c r="U698" s="5">
        <v>1070.5999999999999</v>
      </c>
      <c r="V698" s="5">
        <v>132</v>
      </c>
      <c r="W698" s="5">
        <v>347</v>
      </c>
      <c r="X698" s="5">
        <v>62</v>
      </c>
      <c r="Y698" s="5">
        <v>200</v>
      </c>
      <c r="Z698" s="5">
        <v>102</v>
      </c>
      <c r="AA698" s="5">
        <v>134</v>
      </c>
      <c r="AB698" s="5">
        <v>56</v>
      </c>
      <c r="AC698" s="5">
        <v>133</v>
      </c>
      <c r="AD698" s="5">
        <v>12</v>
      </c>
      <c r="AE698" s="5">
        <v>100</v>
      </c>
      <c r="AF698" s="5">
        <v>112</v>
      </c>
      <c r="AG698" s="5">
        <v>122</v>
      </c>
      <c r="AH698" s="5">
        <v>35</v>
      </c>
      <c r="AI698" s="5">
        <v>16</v>
      </c>
      <c r="AJ698" s="5">
        <v>428</v>
      </c>
      <c r="AK698">
        <v>1983</v>
      </c>
      <c r="AL698" t="s">
        <v>487</v>
      </c>
      <c r="AM698" s="1">
        <v>30374</v>
      </c>
      <c r="AN698">
        <v>191</v>
      </c>
      <c r="AO698">
        <v>185</v>
      </c>
      <c r="AP698" t="s">
        <v>497</v>
      </c>
    </row>
    <row r="699" spans="1:42" x14ac:dyDescent="0.35">
      <c r="A699" t="s">
        <v>438</v>
      </c>
      <c r="B699" t="s">
        <v>119</v>
      </c>
      <c r="C699" s="1" t="s">
        <v>510</v>
      </c>
      <c r="D699">
        <v>0</v>
      </c>
      <c r="E699">
        <v>9</v>
      </c>
      <c r="F699">
        <v>0</v>
      </c>
      <c r="G699">
        <v>15</v>
      </c>
      <c r="H699">
        <f>Table1[[#This Row],[Games Before Injury]]*Table1[[#This Row],[Minutes per Game]]</f>
        <v>425.09117647058821</v>
      </c>
      <c r="I699">
        <v>27</v>
      </c>
      <c r="J699">
        <f>Table1[[#This Row],[Minutes]]/Table1[[#This Row],[Games Played]]</f>
        <v>15.744117647058822</v>
      </c>
      <c r="K699" s="1">
        <v>43470</v>
      </c>
      <c r="L699" s="1">
        <v>43472</v>
      </c>
      <c r="M699" s="1">
        <v>43389</v>
      </c>
      <c r="N699" s="1">
        <v>43629</v>
      </c>
      <c r="O699">
        <v>1</v>
      </c>
      <c r="P699">
        <f>DATEDIF(Table1[[#This Row],[Birth Date]],Table1[[#This Row],[Date Returned]],"y")</f>
        <v>35</v>
      </c>
      <c r="Q699" t="s">
        <v>501</v>
      </c>
      <c r="R699" t="s">
        <v>47</v>
      </c>
      <c r="S699">
        <f>DATEDIF(Table1[[#This Row],[Date Occurred]],Table1[[#This Row],[Date Returned]],"d")</f>
        <v>2</v>
      </c>
      <c r="T699">
        <v>68</v>
      </c>
      <c r="U699" s="5">
        <v>1070.5999999999999</v>
      </c>
      <c r="V699" s="5">
        <v>132</v>
      </c>
      <c r="W699" s="5">
        <v>347</v>
      </c>
      <c r="X699" s="5">
        <v>62</v>
      </c>
      <c r="Y699" s="5">
        <v>200</v>
      </c>
      <c r="Z699" s="5">
        <v>102</v>
      </c>
      <c r="AA699" s="5">
        <v>134</v>
      </c>
      <c r="AB699" s="5">
        <v>56</v>
      </c>
      <c r="AC699" s="5">
        <v>133</v>
      </c>
      <c r="AD699" s="5">
        <v>12</v>
      </c>
      <c r="AE699" s="5">
        <v>100</v>
      </c>
      <c r="AF699" s="5">
        <v>112</v>
      </c>
      <c r="AG699" s="5">
        <v>122</v>
      </c>
      <c r="AH699" s="5">
        <v>35</v>
      </c>
      <c r="AI699" s="5">
        <v>16</v>
      </c>
      <c r="AJ699" s="5">
        <v>428</v>
      </c>
      <c r="AK699">
        <v>1983</v>
      </c>
      <c r="AL699" t="s">
        <v>487</v>
      </c>
      <c r="AM699" s="1">
        <v>30374</v>
      </c>
      <c r="AN699">
        <v>191</v>
      </c>
      <c r="AO699">
        <v>185</v>
      </c>
      <c r="AP699" t="s">
        <v>497</v>
      </c>
    </row>
    <row r="700" spans="1:42" x14ac:dyDescent="0.35">
      <c r="A700" t="s">
        <v>438</v>
      </c>
      <c r="B700" t="s">
        <v>439</v>
      </c>
      <c r="C700" s="1" t="s">
        <v>508</v>
      </c>
      <c r="D700">
        <v>0</v>
      </c>
      <c r="E700">
        <v>7</v>
      </c>
      <c r="F700">
        <v>0</v>
      </c>
      <c r="G700">
        <v>13</v>
      </c>
      <c r="H700">
        <f>Table1[[#This Row],[Games Before Injury]]*Table1[[#This Row],[Minutes per Game]]</f>
        <v>16.726153846153846</v>
      </c>
      <c r="I700">
        <v>1</v>
      </c>
      <c r="J700">
        <f>Table1[[#This Row],[Minutes]]/Table1[[#This Row],[Games Played]]</f>
        <v>16.726153846153846</v>
      </c>
      <c r="K700" s="1">
        <v>42667</v>
      </c>
      <c r="L700" s="1">
        <v>42704</v>
      </c>
      <c r="M700" s="1">
        <v>42668</v>
      </c>
      <c r="N700" s="1">
        <v>42898</v>
      </c>
      <c r="O700">
        <v>3</v>
      </c>
      <c r="P700">
        <f>DATEDIF(Table1[[#This Row],[Birth Date]],Table1[[#This Row],[Date Returned]],"y")</f>
        <v>33</v>
      </c>
      <c r="Q700" t="s">
        <v>501</v>
      </c>
      <c r="R700" t="s">
        <v>82</v>
      </c>
      <c r="S700">
        <f>DATEDIF(Table1[[#This Row],[Date Occurred]],Table1[[#This Row],[Date Returned]],"d")</f>
        <v>37</v>
      </c>
      <c r="T700">
        <v>65</v>
      </c>
      <c r="U700" s="5">
        <v>1087.2</v>
      </c>
      <c r="V700" s="5">
        <v>136</v>
      </c>
      <c r="W700" s="5">
        <v>340</v>
      </c>
      <c r="X700" s="5">
        <v>58</v>
      </c>
      <c r="Y700" s="5">
        <v>176</v>
      </c>
      <c r="Z700" s="5">
        <v>107</v>
      </c>
      <c r="AA700" s="5">
        <v>129</v>
      </c>
      <c r="AB700" s="5">
        <v>57</v>
      </c>
      <c r="AC700" s="5">
        <v>101</v>
      </c>
      <c r="AD700" s="5">
        <v>11</v>
      </c>
      <c r="AE700" s="5">
        <v>115</v>
      </c>
      <c r="AF700" s="5">
        <v>126</v>
      </c>
      <c r="AG700" s="5">
        <v>136</v>
      </c>
      <c r="AH700" s="5">
        <v>43</v>
      </c>
      <c r="AI700" s="5">
        <v>7</v>
      </c>
      <c r="AJ700" s="5">
        <v>437</v>
      </c>
      <c r="AK700">
        <v>1983</v>
      </c>
      <c r="AL700" t="s">
        <v>487</v>
      </c>
      <c r="AM700" s="1">
        <v>30374</v>
      </c>
      <c r="AN700">
        <v>191</v>
      </c>
      <c r="AO700">
        <v>185</v>
      </c>
      <c r="AP700" t="s">
        <v>497</v>
      </c>
    </row>
    <row r="701" spans="1:42" x14ac:dyDescent="0.35">
      <c r="A701" t="s">
        <v>610</v>
      </c>
      <c r="B701" t="s">
        <v>643</v>
      </c>
      <c r="C701" t="s">
        <v>509</v>
      </c>
      <c r="D701">
        <v>2017</v>
      </c>
      <c r="E701">
        <v>8</v>
      </c>
      <c r="F701">
        <v>1</v>
      </c>
      <c r="G701">
        <v>5</v>
      </c>
      <c r="H701">
        <f>Table1[[#This Row],[Games Before Injury]]*Table1[[#This Row],[Minutes per Game]]</f>
        <v>2041.8</v>
      </c>
      <c r="I701">
        <v>82</v>
      </c>
      <c r="J701">
        <f>Table1[[#This Row],[Minutes]]/Table1[[#This Row],[Games Played]]</f>
        <v>24.9</v>
      </c>
      <c r="K701">
        <v>0</v>
      </c>
      <c r="L701">
        <v>0</v>
      </c>
      <c r="M701" s="1">
        <v>43030</v>
      </c>
      <c r="N701" s="1">
        <v>43259</v>
      </c>
      <c r="O701">
        <v>2</v>
      </c>
      <c r="P701">
        <f>Table1[[#This Row],[Season Year]]-Table1[[#This Row],[Birth Year]]</f>
        <v>28</v>
      </c>
      <c r="Q701" t="s">
        <v>501</v>
      </c>
      <c r="R701" t="s">
        <v>501</v>
      </c>
      <c r="S701">
        <f>DATEDIF(Table1[[#This Row],[Date Occurred]],Table1[[#This Row],[Date Returned]],"d")</f>
        <v>0</v>
      </c>
      <c r="T701">
        <v>62</v>
      </c>
      <c r="U701" s="5">
        <v>1543.8</v>
      </c>
      <c r="V701" s="5">
        <v>248</v>
      </c>
      <c r="W701" s="5">
        <v>477.40000000000003</v>
      </c>
      <c r="X701" s="5">
        <v>49.6</v>
      </c>
      <c r="Y701" s="5">
        <v>142.6</v>
      </c>
      <c r="Z701" s="5">
        <v>68.2</v>
      </c>
      <c r="AA701" s="5">
        <v>86.8</v>
      </c>
      <c r="AB701" s="5">
        <v>86.8</v>
      </c>
      <c r="AC701" s="5">
        <v>161.20000000000002</v>
      </c>
      <c r="AD701" s="5">
        <v>99.2</v>
      </c>
      <c r="AE701" s="5">
        <v>390.59999999999997</v>
      </c>
      <c r="AF701" s="5">
        <v>489.8</v>
      </c>
      <c r="AG701" s="5">
        <v>93</v>
      </c>
      <c r="AH701" s="5">
        <v>37.199999999999996</v>
      </c>
      <c r="AI701" s="5">
        <v>49.6</v>
      </c>
      <c r="AJ701" s="5">
        <v>620</v>
      </c>
      <c r="AK701">
        <v>1989</v>
      </c>
      <c r="AL701" t="s">
        <v>483</v>
      </c>
      <c r="AM701" s="1">
        <v>32732</v>
      </c>
      <c r="AN701">
        <v>213</v>
      </c>
      <c r="AO701">
        <v>245</v>
      </c>
      <c r="AP701" t="s">
        <v>499</v>
      </c>
    </row>
    <row r="702" spans="1:42" x14ac:dyDescent="0.35">
      <c r="A702" t="s">
        <v>610</v>
      </c>
      <c r="B702" t="s">
        <v>643</v>
      </c>
      <c r="C702" t="s">
        <v>506</v>
      </c>
      <c r="D702">
        <v>2014</v>
      </c>
      <c r="E702">
        <v>5</v>
      </c>
      <c r="F702">
        <v>1</v>
      </c>
      <c r="G702">
        <v>2</v>
      </c>
      <c r="H702">
        <f>Table1[[#This Row],[Games Before Injury]]*Table1[[#This Row],[Minutes per Game]]</f>
        <v>1172.6000000000001</v>
      </c>
      <c r="I702">
        <v>82</v>
      </c>
      <c r="J702">
        <f>Table1[[#This Row],[Minutes]]/Table1[[#This Row],[Games Played]]</f>
        <v>14.3</v>
      </c>
      <c r="K702">
        <v>0</v>
      </c>
      <c r="L702">
        <v>0</v>
      </c>
      <c r="M702" s="1">
        <v>41940</v>
      </c>
      <c r="N702" s="1">
        <v>42171</v>
      </c>
      <c r="O702">
        <v>3</v>
      </c>
      <c r="P702">
        <f>Table1[[#This Row],[Season Year]]-Table1[[#This Row],[Birth Year]]</f>
        <v>25</v>
      </c>
      <c r="Q702" t="s">
        <v>501</v>
      </c>
      <c r="R702" t="s">
        <v>501</v>
      </c>
      <c r="S702">
        <f>DATEDIF(Table1[[#This Row],[Date Occurred]],Table1[[#This Row],[Date Returned]],"d")</f>
        <v>0</v>
      </c>
      <c r="T702">
        <v>59</v>
      </c>
      <c r="U702" s="5">
        <v>843.7</v>
      </c>
      <c r="V702" s="5">
        <v>88.5</v>
      </c>
      <c r="W702" s="5">
        <v>159.30000000000001</v>
      </c>
      <c r="X702" s="5">
        <v>0</v>
      </c>
      <c r="Y702" s="5">
        <v>0</v>
      </c>
      <c r="Z702" s="5">
        <v>35.4</v>
      </c>
      <c r="AA702" s="5">
        <v>64.900000000000006</v>
      </c>
      <c r="AB702" s="5">
        <v>53.1</v>
      </c>
      <c r="AC702" s="5">
        <v>141.6</v>
      </c>
      <c r="AD702" s="5">
        <v>118</v>
      </c>
      <c r="AE702" s="5">
        <v>177</v>
      </c>
      <c r="AF702" s="5">
        <v>295</v>
      </c>
      <c r="AG702" s="5">
        <v>11.8</v>
      </c>
      <c r="AH702" s="5">
        <v>17.7</v>
      </c>
      <c r="AI702" s="5">
        <v>47.2</v>
      </c>
      <c r="AJ702" s="5">
        <v>218.3</v>
      </c>
      <c r="AK702">
        <v>1989</v>
      </c>
      <c r="AL702" t="s">
        <v>483</v>
      </c>
      <c r="AM702" s="1">
        <v>32732</v>
      </c>
      <c r="AN702">
        <v>213</v>
      </c>
      <c r="AO702">
        <v>245</v>
      </c>
      <c r="AP702" t="s">
        <v>499</v>
      </c>
    </row>
    <row r="703" spans="1:42" x14ac:dyDescent="0.35">
      <c r="A703" t="s">
        <v>610</v>
      </c>
      <c r="B703" t="s">
        <v>643</v>
      </c>
      <c r="C703" t="s">
        <v>507</v>
      </c>
      <c r="D703">
        <v>2015</v>
      </c>
      <c r="E703">
        <v>6</v>
      </c>
      <c r="F703">
        <v>1</v>
      </c>
      <c r="G703">
        <v>3</v>
      </c>
      <c r="H703">
        <f>Table1[[#This Row],[Games Before Injury]]*Table1[[#This Row],[Minutes per Game]]</f>
        <v>1000.4</v>
      </c>
      <c r="I703">
        <v>82</v>
      </c>
      <c r="J703">
        <f>Table1[[#This Row],[Minutes]]/Table1[[#This Row],[Games Played]]</f>
        <v>12.2</v>
      </c>
      <c r="K703">
        <v>0</v>
      </c>
      <c r="L703">
        <v>0</v>
      </c>
      <c r="M703" s="1">
        <v>42304</v>
      </c>
      <c r="N703" s="1">
        <v>42540</v>
      </c>
      <c r="O703">
        <v>4</v>
      </c>
      <c r="P703">
        <f>Table1[[#This Row],[Season Year]]-Table1[[#This Row],[Birth Year]]</f>
        <v>26</v>
      </c>
      <c r="Q703" t="s">
        <v>501</v>
      </c>
      <c r="R703" t="s">
        <v>501</v>
      </c>
      <c r="S703">
        <f>DATEDIF(Table1[[#This Row],[Date Occurred]],Table1[[#This Row],[Date Returned]],"d")</f>
        <v>0</v>
      </c>
      <c r="T703">
        <v>58</v>
      </c>
      <c r="U703" s="5">
        <v>707.59999999999991</v>
      </c>
      <c r="V703" s="5">
        <v>98.6</v>
      </c>
      <c r="W703" s="5">
        <v>179.8</v>
      </c>
      <c r="X703" s="5">
        <v>0</v>
      </c>
      <c r="Y703" s="5">
        <v>0</v>
      </c>
      <c r="Z703" s="5">
        <v>58</v>
      </c>
      <c r="AA703" s="5">
        <v>75.400000000000006</v>
      </c>
      <c r="AB703" s="5">
        <v>34.799999999999997</v>
      </c>
      <c r="AC703" s="5">
        <v>110.19999999999999</v>
      </c>
      <c r="AD703" s="5">
        <v>69.599999999999994</v>
      </c>
      <c r="AE703" s="5">
        <v>162.39999999999998</v>
      </c>
      <c r="AF703" s="5">
        <v>226.2</v>
      </c>
      <c r="AG703" s="5">
        <v>11.600000000000001</v>
      </c>
      <c r="AH703" s="5">
        <v>23.200000000000003</v>
      </c>
      <c r="AI703" s="5">
        <v>46.400000000000006</v>
      </c>
      <c r="AJ703" s="5">
        <v>255.20000000000002</v>
      </c>
      <c r="AK703">
        <v>1989</v>
      </c>
      <c r="AL703" t="s">
        <v>483</v>
      </c>
      <c r="AM703" s="1">
        <v>32732</v>
      </c>
      <c r="AN703">
        <v>213</v>
      </c>
      <c r="AO703">
        <v>245</v>
      </c>
      <c r="AP703" t="s">
        <v>499</v>
      </c>
    </row>
    <row r="704" spans="1:42" x14ac:dyDescent="0.35">
      <c r="A704" t="s">
        <v>610</v>
      </c>
      <c r="B704" t="s">
        <v>643</v>
      </c>
      <c r="C704" t="s">
        <v>508</v>
      </c>
      <c r="D704">
        <v>2016</v>
      </c>
      <c r="E704">
        <v>7</v>
      </c>
      <c r="F704">
        <v>1</v>
      </c>
      <c r="G704">
        <v>4</v>
      </c>
      <c r="H704">
        <f>Table1[[#This Row],[Games Before Injury]]*Table1[[#This Row],[Minutes per Game]]</f>
        <v>1435</v>
      </c>
      <c r="I704">
        <v>82</v>
      </c>
      <c r="J704">
        <f>Table1[[#This Row],[Minutes]]/Table1[[#This Row],[Games Played]]</f>
        <v>17.5</v>
      </c>
      <c r="K704">
        <v>0</v>
      </c>
      <c r="L704">
        <v>0</v>
      </c>
      <c r="M704" s="1">
        <v>42668</v>
      </c>
      <c r="N704" s="1">
        <v>42898</v>
      </c>
      <c r="O704">
        <v>1</v>
      </c>
      <c r="P704">
        <f>Table1[[#This Row],[Season Year]]-Table1[[#This Row],[Birth Year]]</f>
        <v>27</v>
      </c>
      <c r="Q704" t="s">
        <v>501</v>
      </c>
      <c r="R704" t="s">
        <v>501</v>
      </c>
      <c r="S704">
        <f>DATEDIF(Table1[[#This Row],[Date Occurred]],Table1[[#This Row],[Date Returned]],"d")</f>
        <v>0</v>
      </c>
      <c r="T704">
        <v>76</v>
      </c>
      <c r="U704" s="5">
        <v>1330</v>
      </c>
      <c r="V704" s="5">
        <v>159.6</v>
      </c>
      <c r="W704" s="5">
        <v>258.39999999999998</v>
      </c>
      <c r="X704" s="5">
        <v>0</v>
      </c>
      <c r="Y704" s="5">
        <v>0</v>
      </c>
      <c r="Z704" s="5">
        <v>68.400000000000006</v>
      </c>
      <c r="AA704" s="5">
        <v>91.2</v>
      </c>
      <c r="AB704" s="5">
        <v>60.800000000000004</v>
      </c>
      <c r="AC704" s="5">
        <v>182.4</v>
      </c>
      <c r="AD704" s="5">
        <v>129.19999999999999</v>
      </c>
      <c r="AE704" s="5">
        <v>364.8</v>
      </c>
      <c r="AF704" s="5">
        <v>494</v>
      </c>
      <c r="AG704" s="5">
        <v>45.6</v>
      </c>
      <c r="AH704" s="5">
        <v>38</v>
      </c>
      <c r="AI704" s="5">
        <v>60.800000000000004</v>
      </c>
      <c r="AJ704" s="5">
        <v>387.59999999999997</v>
      </c>
      <c r="AK704">
        <v>1989</v>
      </c>
      <c r="AL704" t="s">
        <v>483</v>
      </c>
      <c r="AM704" s="1">
        <v>32732</v>
      </c>
      <c r="AN704">
        <v>213</v>
      </c>
      <c r="AO704">
        <v>245</v>
      </c>
      <c r="AP704" t="s">
        <v>499</v>
      </c>
    </row>
    <row r="705" spans="1:42" x14ac:dyDescent="0.35">
      <c r="A705" t="s">
        <v>610</v>
      </c>
      <c r="B705" t="s">
        <v>643</v>
      </c>
      <c r="C705" t="s">
        <v>511</v>
      </c>
      <c r="D705">
        <v>2019</v>
      </c>
      <c r="E705">
        <v>10</v>
      </c>
      <c r="F705">
        <v>1</v>
      </c>
      <c r="G705">
        <v>7</v>
      </c>
      <c r="H705">
        <f>Table1[[#This Row],[Games Before Injury]]*Table1[[#This Row],[Minutes per Game]]</f>
        <v>1320</v>
      </c>
      <c r="I705">
        <v>75</v>
      </c>
      <c r="J705">
        <f>Table1[[#This Row],[Minutes]]/Table1[[#This Row],[Games Played]]</f>
        <v>17.600000000000001</v>
      </c>
      <c r="K705">
        <v>0</v>
      </c>
      <c r="L705">
        <v>0</v>
      </c>
      <c r="M705" s="1">
        <v>43760</v>
      </c>
      <c r="N705" s="1">
        <v>44115</v>
      </c>
      <c r="O705">
        <v>1</v>
      </c>
      <c r="P705">
        <f>Table1[[#This Row],[Season Year]]-Table1[[#This Row],[Birth Year]]</f>
        <v>30</v>
      </c>
      <c r="Q705" t="s">
        <v>501</v>
      </c>
      <c r="R705" t="s">
        <v>501</v>
      </c>
      <c r="S705">
        <f>DATEDIF(Table1[[#This Row],[Date Occurred]],Table1[[#This Row],[Date Returned]],"d")</f>
        <v>0</v>
      </c>
      <c r="T705">
        <v>44</v>
      </c>
      <c r="U705" s="5">
        <v>774.40000000000009</v>
      </c>
      <c r="V705" s="5">
        <v>101.19999999999999</v>
      </c>
      <c r="W705" s="5">
        <v>255.2</v>
      </c>
      <c r="X705" s="5">
        <v>22</v>
      </c>
      <c r="Y705" s="5">
        <v>105.6</v>
      </c>
      <c r="Z705" s="5">
        <v>30.799999999999997</v>
      </c>
      <c r="AA705" s="5">
        <v>35.200000000000003</v>
      </c>
      <c r="AB705" s="5">
        <v>57.2</v>
      </c>
      <c r="AC705" s="5">
        <v>132</v>
      </c>
      <c r="AD705" s="5">
        <v>61.599999999999994</v>
      </c>
      <c r="AE705" s="5">
        <v>189.2</v>
      </c>
      <c r="AF705" s="5">
        <v>250.8</v>
      </c>
      <c r="AG705" s="5">
        <v>22</v>
      </c>
      <c r="AH705" s="5">
        <v>26.4</v>
      </c>
      <c r="AI705" s="5">
        <v>39.6</v>
      </c>
      <c r="AJ705" s="5">
        <v>255.2</v>
      </c>
      <c r="AK705">
        <v>1989</v>
      </c>
      <c r="AL705" t="s">
        <v>483</v>
      </c>
      <c r="AM705" s="1">
        <v>32732</v>
      </c>
      <c r="AN705">
        <v>213</v>
      </c>
      <c r="AO705">
        <v>245</v>
      </c>
      <c r="AP705" t="s">
        <v>499</v>
      </c>
    </row>
    <row r="706" spans="1:42" x14ac:dyDescent="0.35">
      <c r="A706" t="s">
        <v>610</v>
      </c>
      <c r="B706" t="s">
        <v>643</v>
      </c>
      <c r="C706" t="s">
        <v>505</v>
      </c>
      <c r="D706">
        <v>2013</v>
      </c>
      <c r="E706">
        <v>4</v>
      </c>
      <c r="F706">
        <v>1</v>
      </c>
      <c r="G706">
        <v>1</v>
      </c>
      <c r="H706">
        <f>Table1[[#This Row],[Games Before Injury]]*Table1[[#This Row],[Minutes per Game]]</f>
        <v>1033.2</v>
      </c>
      <c r="I706">
        <v>82</v>
      </c>
      <c r="J706">
        <f>Table1[[#This Row],[Minutes]]/Table1[[#This Row],[Games Played]]</f>
        <v>12.6</v>
      </c>
      <c r="K706">
        <v>0</v>
      </c>
      <c r="L706">
        <v>0</v>
      </c>
      <c r="M706" s="1">
        <v>41576</v>
      </c>
      <c r="N706" s="1">
        <v>41805</v>
      </c>
      <c r="O706">
        <v>5</v>
      </c>
      <c r="P706">
        <f>Table1[[#This Row],[Season Year]]-Table1[[#This Row],[Birth Year]]</f>
        <v>24</v>
      </c>
      <c r="Q706" t="s">
        <v>501</v>
      </c>
      <c r="R706" t="s">
        <v>501</v>
      </c>
      <c r="S706">
        <f>DATEDIF(Table1[[#This Row],[Date Occurred]],Table1[[#This Row],[Date Returned]],"d")</f>
        <v>0</v>
      </c>
      <c r="T706">
        <v>31</v>
      </c>
      <c r="U706" s="5">
        <v>390.59999999999997</v>
      </c>
      <c r="V706" s="5">
        <v>37.199999999999996</v>
      </c>
      <c r="W706" s="5">
        <v>83.7</v>
      </c>
      <c r="X706" s="5">
        <v>0</v>
      </c>
      <c r="Y706" s="5">
        <v>0</v>
      </c>
      <c r="Z706" s="5">
        <v>21.7</v>
      </c>
      <c r="AA706" s="5">
        <v>31</v>
      </c>
      <c r="AB706" s="5">
        <v>18.599999999999998</v>
      </c>
      <c r="AC706" s="5">
        <v>65.100000000000009</v>
      </c>
      <c r="AD706" s="5">
        <v>37.199999999999996</v>
      </c>
      <c r="AE706" s="5">
        <v>89.899999999999991</v>
      </c>
      <c r="AF706" s="5">
        <v>127.1</v>
      </c>
      <c r="AG706" s="5">
        <v>6.2</v>
      </c>
      <c r="AH706" s="5">
        <v>6.2</v>
      </c>
      <c r="AI706" s="5">
        <v>21.7</v>
      </c>
      <c r="AJ706" s="5">
        <v>96.100000000000009</v>
      </c>
      <c r="AK706">
        <v>1989</v>
      </c>
      <c r="AL706" t="s">
        <v>483</v>
      </c>
      <c r="AM706" s="1">
        <v>32732</v>
      </c>
      <c r="AN706">
        <v>213</v>
      </c>
      <c r="AO706">
        <v>245</v>
      </c>
      <c r="AP706" t="s">
        <v>499</v>
      </c>
    </row>
    <row r="707" spans="1:42" x14ac:dyDescent="0.35">
      <c r="A707" t="s">
        <v>610</v>
      </c>
      <c r="B707" t="s">
        <v>643</v>
      </c>
      <c r="C707" t="s">
        <v>510</v>
      </c>
      <c r="D707">
        <v>2018</v>
      </c>
      <c r="E707">
        <v>9</v>
      </c>
      <c r="F707">
        <v>1</v>
      </c>
      <c r="G707">
        <v>6</v>
      </c>
      <c r="H707">
        <f>Table1[[#This Row],[Games Before Injury]]*Table1[[#This Row],[Minutes per Game]]</f>
        <v>2058.2000000000003</v>
      </c>
      <c r="I707">
        <v>82</v>
      </c>
      <c r="J707">
        <f>Table1[[#This Row],[Minutes]]/Table1[[#This Row],[Games Played]]</f>
        <v>25.1</v>
      </c>
      <c r="K707">
        <v>0</v>
      </c>
      <c r="L707">
        <v>0</v>
      </c>
      <c r="M707" s="1">
        <v>43389</v>
      </c>
      <c r="N707" s="1">
        <v>43629</v>
      </c>
      <c r="O707">
        <v>6</v>
      </c>
      <c r="P707">
        <f>Table1[[#This Row],[Season Year]]-Table1[[#This Row],[Birth Year]]</f>
        <v>29</v>
      </c>
      <c r="Q707" t="s">
        <v>501</v>
      </c>
      <c r="R707" t="s">
        <v>501</v>
      </c>
      <c r="S707">
        <f>DATEDIF(Table1[[#This Row],[Date Occurred]],Table1[[#This Row],[Date Returned]],"d")</f>
        <v>0</v>
      </c>
      <c r="T707">
        <v>64</v>
      </c>
      <c r="U707" s="5">
        <v>1606.4</v>
      </c>
      <c r="V707" s="5">
        <v>256</v>
      </c>
      <c r="W707" s="5">
        <v>524.79999999999995</v>
      </c>
      <c r="X707" s="5">
        <v>83.2</v>
      </c>
      <c r="Y707" s="5">
        <v>217.6</v>
      </c>
      <c r="Z707" s="5">
        <v>89.6</v>
      </c>
      <c r="AA707" s="5">
        <v>115.2</v>
      </c>
      <c r="AB707" s="5">
        <v>83.2</v>
      </c>
      <c r="AC707" s="5">
        <v>211.2</v>
      </c>
      <c r="AD707" s="5">
        <v>102.4</v>
      </c>
      <c r="AE707" s="5">
        <v>377.6</v>
      </c>
      <c r="AF707" s="5">
        <v>480</v>
      </c>
      <c r="AG707" s="5">
        <v>89.6</v>
      </c>
      <c r="AH707" s="5">
        <v>70.400000000000006</v>
      </c>
      <c r="AI707" s="5">
        <v>70.400000000000006</v>
      </c>
      <c r="AJ707" s="5">
        <v>691.2</v>
      </c>
      <c r="AK707">
        <v>1989</v>
      </c>
      <c r="AL707" t="s">
        <v>483</v>
      </c>
      <c r="AM707" s="1">
        <v>32732</v>
      </c>
      <c r="AN707">
        <v>213</v>
      </c>
      <c r="AO707">
        <v>245</v>
      </c>
      <c r="AP707" t="s">
        <v>499</v>
      </c>
    </row>
    <row r="708" spans="1:42" x14ac:dyDescent="0.35">
      <c r="A708" t="s">
        <v>611</v>
      </c>
      <c r="B708" t="s">
        <v>643</v>
      </c>
      <c r="C708" t="s">
        <v>504</v>
      </c>
      <c r="D708">
        <v>2012</v>
      </c>
      <c r="E708">
        <v>3</v>
      </c>
      <c r="F708">
        <v>1</v>
      </c>
      <c r="G708">
        <v>1</v>
      </c>
      <c r="H708">
        <f>Table1[[#This Row],[Games Before Injury]]*Table1[[#This Row],[Minutes per Game]]</f>
        <v>2361.6</v>
      </c>
      <c r="I708">
        <v>82</v>
      </c>
      <c r="J708">
        <f>Table1[[#This Row],[Minutes]]/Table1[[#This Row],[Games Played]]</f>
        <v>28.8</v>
      </c>
      <c r="K708">
        <v>0</v>
      </c>
      <c r="L708">
        <v>0</v>
      </c>
      <c r="M708" s="1">
        <v>41212</v>
      </c>
      <c r="N708" s="1">
        <v>41445</v>
      </c>
      <c r="O708">
        <v>2</v>
      </c>
      <c r="P708">
        <f>Table1[[#This Row],[Season Year]]-Table1[[#This Row],[Birth Year]]</f>
        <v>21</v>
      </c>
      <c r="Q708" t="s">
        <v>501</v>
      </c>
      <c r="R708" t="s">
        <v>501</v>
      </c>
      <c r="S708">
        <f>DATEDIF(Table1[[#This Row],[Date Occurred]],Table1[[#This Row],[Date Returned]],"d")</f>
        <v>0</v>
      </c>
      <c r="T708">
        <v>61</v>
      </c>
      <c r="U708" s="5">
        <v>1756.8</v>
      </c>
      <c r="V708" s="5">
        <f>576/Table1[[#This Row],[Games Played]]</f>
        <v>9.442622950819672</v>
      </c>
      <c r="W708" s="5">
        <v>817.4</v>
      </c>
      <c r="X708" s="5">
        <v>61</v>
      </c>
      <c r="Y708" s="5">
        <v>201.29999999999998</v>
      </c>
      <c r="Z708" s="5">
        <v>158.6</v>
      </c>
      <c r="AA708" s="5">
        <v>213.5</v>
      </c>
      <c r="AB708" s="5">
        <v>122</v>
      </c>
      <c r="AC708" s="5">
        <v>115.89999999999999</v>
      </c>
      <c r="AD708" s="5">
        <v>24.400000000000002</v>
      </c>
      <c r="AE708" s="5">
        <v>128.1</v>
      </c>
      <c r="AF708" s="5">
        <v>146.4</v>
      </c>
      <c r="AG708" s="5">
        <v>183</v>
      </c>
      <c r="AH708" s="5">
        <v>61</v>
      </c>
      <c r="AI708" s="5">
        <v>18.3</v>
      </c>
      <c r="AJ708" s="5">
        <v>896.69999999999993</v>
      </c>
      <c r="AK708">
        <v>1991</v>
      </c>
      <c r="AL708" t="s">
        <v>485</v>
      </c>
      <c r="AM708" s="1">
        <v>33582</v>
      </c>
      <c r="AN708">
        <v>190</v>
      </c>
      <c r="AO708">
        <v>215</v>
      </c>
      <c r="AP708" t="s">
        <v>496</v>
      </c>
    </row>
    <row r="709" spans="1:42" x14ac:dyDescent="0.35">
      <c r="A709" t="s">
        <v>611</v>
      </c>
      <c r="B709" t="s">
        <v>643</v>
      </c>
      <c r="C709" t="s">
        <v>506</v>
      </c>
      <c r="D709">
        <v>2014</v>
      </c>
      <c r="E709">
        <v>5</v>
      </c>
      <c r="F709">
        <v>1</v>
      </c>
      <c r="G709">
        <v>3</v>
      </c>
      <c r="H709">
        <f>Table1[[#This Row],[Games Before Injury]]*Table1[[#This Row],[Minutes per Game]]</f>
        <v>2263.2000000000003</v>
      </c>
      <c r="I709">
        <v>82</v>
      </c>
      <c r="J709">
        <f>Table1[[#This Row],[Minutes]]/Table1[[#This Row],[Games Played]]</f>
        <v>27.6</v>
      </c>
      <c r="K709">
        <v>0</v>
      </c>
      <c r="L709">
        <v>0</v>
      </c>
      <c r="M709" s="1">
        <v>41940</v>
      </c>
      <c r="N709" s="1">
        <v>42171</v>
      </c>
      <c r="O709">
        <v>3</v>
      </c>
      <c r="P709">
        <f>Table1[[#This Row],[Season Year]]-Table1[[#This Row],[Birth Year]]</f>
        <v>23</v>
      </c>
      <c r="Q709" t="s">
        <v>501</v>
      </c>
      <c r="R709" t="s">
        <v>501</v>
      </c>
      <c r="S709">
        <f>DATEDIF(Table1[[#This Row],[Date Occurred]],Table1[[#This Row],[Date Returned]],"d")</f>
        <v>0</v>
      </c>
      <c r="T709">
        <v>80</v>
      </c>
      <c r="U709" s="5">
        <v>2208</v>
      </c>
      <c r="V709" s="5">
        <v>376</v>
      </c>
      <c r="W709" s="5">
        <v>944</v>
      </c>
      <c r="X709" s="5">
        <v>72</v>
      </c>
      <c r="Y709" s="5">
        <v>248</v>
      </c>
      <c r="Z709" s="5">
        <v>120</v>
      </c>
      <c r="AA709" s="5">
        <v>176</v>
      </c>
      <c r="AB709" s="5">
        <v>112</v>
      </c>
      <c r="AC709" s="5">
        <v>152</v>
      </c>
      <c r="AD709" s="5">
        <v>40</v>
      </c>
      <c r="AE709" s="5">
        <v>152</v>
      </c>
      <c r="AF709" s="5">
        <v>192</v>
      </c>
      <c r="AG709" s="5">
        <v>160</v>
      </c>
      <c r="AH709" s="5">
        <v>88</v>
      </c>
      <c r="AI709" s="5">
        <v>24</v>
      </c>
      <c r="AJ709" s="5">
        <v>944</v>
      </c>
      <c r="AK709">
        <v>1991</v>
      </c>
      <c r="AL709" t="s">
        <v>485</v>
      </c>
      <c r="AM709" s="1">
        <v>33582</v>
      </c>
      <c r="AN709">
        <v>190</v>
      </c>
      <c r="AO709">
        <v>215</v>
      </c>
      <c r="AP709" t="s">
        <v>496</v>
      </c>
    </row>
    <row r="710" spans="1:42" x14ac:dyDescent="0.35">
      <c r="A710" t="s">
        <v>611</v>
      </c>
      <c r="B710" t="s">
        <v>643</v>
      </c>
      <c r="C710" t="s">
        <v>507</v>
      </c>
      <c r="D710">
        <v>2015</v>
      </c>
      <c r="E710">
        <v>6</v>
      </c>
      <c r="F710">
        <v>1</v>
      </c>
      <c r="G710">
        <v>4</v>
      </c>
      <c r="H710">
        <f>Table1[[#This Row],[Games Before Injury]]*Table1[[#This Row],[Minutes per Game]]</f>
        <v>2263.2000000000003</v>
      </c>
      <c r="I710">
        <v>82</v>
      </c>
      <c r="J710">
        <f>Table1[[#This Row],[Minutes]]/Table1[[#This Row],[Games Played]]</f>
        <v>27.6</v>
      </c>
      <c r="K710">
        <v>0</v>
      </c>
      <c r="L710">
        <v>0</v>
      </c>
      <c r="M710" s="1">
        <v>42304</v>
      </c>
      <c r="N710" s="1">
        <v>42540</v>
      </c>
      <c r="O710">
        <v>1</v>
      </c>
      <c r="P710">
        <f>Table1[[#This Row],[Season Year]]-Table1[[#This Row],[Birth Year]]</f>
        <v>24</v>
      </c>
      <c r="Q710" t="s">
        <v>501</v>
      </c>
      <c r="R710" t="s">
        <v>501</v>
      </c>
      <c r="S710">
        <f>DATEDIF(Table1[[#This Row],[Date Occurred]],Table1[[#This Row],[Date Returned]],"d")</f>
        <v>0</v>
      </c>
      <c r="T710">
        <v>78</v>
      </c>
      <c r="U710" s="5">
        <v>2152.8000000000002</v>
      </c>
      <c r="V710" s="5">
        <v>280.8</v>
      </c>
      <c r="W710" s="5">
        <v>709.8</v>
      </c>
      <c r="X710" s="5">
        <v>85.800000000000011</v>
      </c>
      <c r="Y710" s="5">
        <v>241.8</v>
      </c>
      <c r="Z710" s="5">
        <v>109.19999999999999</v>
      </c>
      <c r="AA710" s="5">
        <v>156</v>
      </c>
      <c r="AB710" s="5">
        <v>117</v>
      </c>
      <c r="AC710" s="5">
        <v>140.4</v>
      </c>
      <c r="AD710" s="5">
        <v>39</v>
      </c>
      <c r="AE710" s="5">
        <v>163.80000000000001</v>
      </c>
      <c r="AF710" s="5">
        <v>202.8</v>
      </c>
      <c r="AG710" s="5">
        <v>156</v>
      </c>
      <c r="AH710" s="5">
        <v>78</v>
      </c>
      <c r="AI710" s="5">
        <v>15.600000000000001</v>
      </c>
      <c r="AJ710" s="5">
        <v>764.40000000000009</v>
      </c>
      <c r="AK710">
        <v>1991</v>
      </c>
      <c r="AL710" t="s">
        <v>485</v>
      </c>
      <c r="AM710" s="1">
        <v>33582</v>
      </c>
      <c r="AN710">
        <v>190</v>
      </c>
      <c r="AO710">
        <v>215</v>
      </c>
      <c r="AP710" t="s">
        <v>496</v>
      </c>
    </row>
    <row r="711" spans="1:42" x14ac:dyDescent="0.35">
      <c r="A711" t="s">
        <v>611</v>
      </c>
      <c r="B711" t="s">
        <v>643</v>
      </c>
      <c r="C711" t="s">
        <v>508</v>
      </c>
      <c r="D711">
        <v>2016</v>
      </c>
      <c r="E711">
        <v>7</v>
      </c>
      <c r="F711">
        <v>1</v>
      </c>
      <c r="G711">
        <v>5</v>
      </c>
      <c r="H711">
        <f>Table1[[#This Row],[Games Before Injury]]*Table1[[#This Row],[Minutes per Game]]</f>
        <v>2468.2000000000003</v>
      </c>
      <c r="I711">
        <v>82</v>
      </c>
      <c r="J711">
        <f>Table1[[#This Row],[Minutes]]/Table1[[#This Row],[Games Played]]</f>
        <v>30.1</v>
      </c>
      <c r="K711">
        <v>0</v>
      </c>
      <c r="L711">
        <v>0</v>
      </c>
      <c r="M711" s="1">
        <v>42668</v>
      </c>
      <c r="N711" s="1">
        <v>42898</v>
      </c>
      <c r="O711">
        <v>1</v>
      </c>
      <c r="P711">
        <f>Table1[[#This Row],[Season Year]]-Table1[[#This Row],[Birth Year]]</f>
        <v>25</v>
      </c>
      <c r="Q711" t="s">
        <v>501</v>
      </c>
      <c r="R711" t="s">
        <v>501</v>
      </c>
      <c r="S711">
        <f>DATEDIF(Table1[[#This Row],[Date Occurred]],Table1[[#This Row],[Date Returned]],"d")</f>
        <v>0</v>
      </c>
      <c r="T711">
        <v>46</v>
      </c>
      <c r="U711" s="5">
        <v>1384.6000000000001</v>
      </c>
      <c r="V711" s="5">
        <v>280.59999999999997</v>
      </c>
      <c r="W711" s="5">
        <v>662.4</v>
      </c>
      <c r="X711" s="5">
        <v>82.8</v>
      </c>
      <c r="Y711" s="5">
        <v>216.20000000000002</v>
      </c>
      <c r="Z711" s="5">
        <v>82.8</v>
      </c>
      <c r="AA711" s="5">
        <v>128.79999999999998</v>
      </c>
      <c r="AB711" s="5">
        <v>101.2</v>
      </c>
      <c r="AC711" s="5">
        <v>96.600000000000009</v>
      </c>
      <c r="AD711" s="5">
        <v>18.400000000000002</v>
      </c>
      <c r="AE711" s="5">
        <v>133.4</v>
      </c>
      <c r="AF711" s="5">
        <v>151.79999999999998</v>
      </c>
      <c r="AG711" s="5">
        <v>197.79999999999998</v>
      </c>
      <c r="AH711" s="5">
        <v>41.4</v>
      </c>
      <c r="AI711" s="5">
        <v>18.400000000000002</v>
      </c>
      <c r="AJ711" s="5">
        <v>726.80000000000007</v>
      </c>
      <c r="AK711">
        <v>1991</v>
      </c>
      <c r="AL711" t="s">
        <v>485</v>
      </c>
      <c r="AM711" s="1">
        <v>33582</v>
      </c>
      <c r="AN711">
        <v>190</v>
      </c>
      <c r="AO711">
        <v>215</v>
      </c>
      <c r="AP711" t="s">
        <v>496</v>
      </c>
    </row>
    <row r="712" spans="1:42" x14ac:dyDescent="0.35">
      <c r="A712" t="s">
        <v>611</v>
      </c>
      <c r="B712" t="s">
        <v>643</v>
      </c>
      <c r="C712" t="s">
        <v>509</v>
      </c>
      <c r="D712">
        <v>2017</v>
      </c>
      <c r="E712">
        <v>8</v>
      </c>
      <c r="F712">
        <v>1</v>
      </c>
      <c r="G712">
        <v>6</v>
      </c>
      <c r="H712">
        <f>Table1[[#This Row],[Games Before Injury]]*Table1[[#This Row],[Minutes per Game]]</f>
        <v>2509.2000000000003</v>
      </c>
      <c r="I712">
        <v>82</v>
      </c>
      <c r="J712">
        <f>Table1[[#This Row],[Minutes]]/Table1[[#This Row],[Games Played]]</f>
        <v>30.6</v>
      </c>
      <c r="K712">
        <v>0</v>
      </c>
      <c r="L712">
        <v>0</v>
      </c>
      <c r="M712" s="1">
        <v>43030</v>
      </c>
      <c r="N712" s="1">
        <v>43259</v>
      </c>
      <c r="O712">
        <v>2</v>
      </c>
      <c r="P712">
        <f>Table1[[#This Row],[Season Year]]-Table1[[#This Row],[Birth Year]]</f>
        <v>26</v>
      </c>
      <c r="Q712" t="s">
        <v>501</v>
      </c>
      <c r="R712" t="s">
        <v>501</v>
      </c>
      <c r="S712">
        <f>DATEDIF(Table1[[#This Row],[Date Occurred]],Table1[[#This Row],[Date Returned]],"d")</f>
        <v>0</v>
      </c>
      <c r="T712">
        <v>30</v>
      </c>
      <c r="U712" s="5">
        <v>918</v>
      </c>
      <c r="V712" s="5">
        <v>162</v>
      </c>
      <c r="W712" s="5">
        <v>411</v>
      </c>
      <c r="X712" s="5">
        <v>51</v>
      </c>
      <c r="Y712" s="5">
        <v>171</v>
      </c>
      <c r="Z712" s="5">
        <v>51</v>
      </c>
      <c r="AA712" s="5">
        <v>69</v>
      </c>
      <c r="AB712" s="5">
        <v>69</v>
      </c>
      <c r="AC712" s="5">
        <v>60</v>
      </c>
      <c r="AD712" s="5">
        <v>9</v>
      </c>
      <c r="AE712" s="5">
        <v>69</v>
      </c>
      <c r="AF712" s="5">
        <v>78</v>
      </c>
      <c r="AG712" s="5">
        <v>114</v>
      </c>
      <c r="AH712" s="5">
        <v>24</v>
      </c>
      <c r="AI712" s="5">
        <v>9</v>
      </c>
      <c r="AJ712" s="5">
        <v>429</v>
      </c>
      <c r="AK712">
        <v>1991</v>
      </c>
      <c r="AL712" t="s">
        <v>485</v>
      </c>
      <c r="AM712" s="1">
        <v>33582</v>
      </c>
      <c r="AN712">
        <v>190</v>
      </c>
      <c r="AO712">
        <v>215</v>
      </c>
      <c r="AP712" t="s">
        <v>496</v>
      </c>
    </row>
    <row r="713" spans="1:42" x14ac:dyDescent="0.35">
      <c r="A713" t="s">
        <v>611</v>
      </c>
      <c r="B713" t="s">
        <v>643</v>
      </c>
      <c r="C713" t="s">
        <v>510</v>
      </c>
      <c r="D713">
        <v>2018</v>
      </c>
      <c r="E713">
        <v>9</v>
      </c>
      <c r="F713">
        <v>1</v>
      </c>
      <c r="G713">
        <v>7</v>
      </c>
      <c r="H713">
        <f>Table1[[#This Row],[Games Before Injury]]*Table1[[#This Row],[Minutes per Game]]</f>
        <v>2123.7999999999997</v>
      </c>
      <c r="I713">
        <v>82</v>
      </c>
      <c r="J713">
        <f>Table1[[#This Row],[Minutes]]/Table1[[#This Row],[Games Played]]</f>
        <v>25.9</v>
      </c>
      <c r="K713">
        <v>0</v>
      </c>
      <c r="L713">
        <v>0</v>
      </c>
      <c r="M713" s="1">
        <v>43389</v>
      </c>
      <c r="N713" s="1">
        <v>43629</v>
      </c>
      <c r="O713">
        <v>1</v>
      </c>
      <c r="P713">
        <f>Table1[[#This Row],[Season Year]]-Table1[[#This Row],[Birth Year]]</f>
        <v>27</v>
      </c>
      <c r="Q713" t="s">
        <v>501</v>
      </c>
      <c r="R713" t="s">
        <v>501</v>
      </c>
      <c r="S713">
        <f>DATEDIF(Table1[[#This Row],[Date Occurred]],Table1[[#This Row],[Date Returned]],"d")</f>
        <v>0</v>
      </c>
      <c r="T713">
        <v>44</v>
      </c>
      <c r="U713" s="5">
        <v>1139.5999999999999</v>
      </c>
      <c r="V713" s="5">
        <v>198</v>
      </c>
      <c r="W713" s="5">
        <v>479.6</v>
      </c>
      <c r="X713" s="5">
        <v>110</v>
      </c>
      <c r="Y713" s="5">
        <v>290.39999999999998</v>
      </c>
      <c r="Z713" s="5">
        <v>22</v>
      </c>
      <c r="AA713" s="5">
        <v>44</v>
      </c>
      <c r="AB713" s="5">
        <v>66</v>
      </c>
      <c r="AC713" s="5">
        <v>70.400000000000006</v>
      </c>
      <c r="AD713" s="5">
        <v>8.8000000000000007</v>
      </c>
      <c r="AE713" s="5">
        <v>110</v>
      </c>
      <c r="AF713" s="5">
        <v>114.4</v>
      </c>
      <c r="AG713" s="5">
        <v>123.19999999999999</v>
      </c>
      <c r="AH713" s="5">
        <v>30.799999999999997</v>
      </c>
      <c r="AI713" s="5">
        <v>8.8000000000000007</v>
      </c>
      <c r="AJ713" s="5">
        <v>528</v>
      </c>
      <c r="AK713">
        <v>1991</v>
      </c>
      <c r="AL713" t="s">
        <v>485</v>
      </c>
      <c r="AM713" s="1">
        <v>33582</v>
      </c>
      <c r="AN713">
        <v>190</v>
      </c>
      <c r="AO713">
        <v>215</v>
      </c>
      <c r="AP713" t="s">
        <v>496</v>
      </c>
    </row>
    <row r="714" spans="1:42" x14ac:dyDescent="0.35">
      <c r="A714" t="s">
        <v>611</v>
      </c>
      <c r="B714" t="s">
        <v>643</v>
      </c>
      <c r="C714" t="s">
        <v>511</v>
      </c>
      <c r="D714">
        <v>2019</v>
      </c>
      <c r="E714">
        <v>10</v>
      </c>
      <c r="F714">
        <v>1</v>
      </c>
      <c r="G714">
        <v>8</v>
      </c>
      <c r="H714">
        <f>Table1[[#This Row],[Games Before Injury]]*Table1[[#This Row],[Minutes per Game]]</f>
        <v>1552.5</v>
      </c>
      <c r="I714">
        <v>75</v>
      </c>
      <c r="J714">
        <f>Table1[[#This Row],[Minutes]]/Table1[[#This Row],[Games Played]]</f>
        <v>20.7</v>
      </c>
      <c r="K714">
        <v>0</v>
      </c>
      <c r="L714">
        <v>0</v>
      </c>
      <c r="M714" s="1">
        <v>43760</v>
      </c>
      <c r="N714" s="1">
        <v>44115</v>
      </c>
      <c r="O714">
        <v>2</v>
      </c>
      <c r="P714">
        <f>Table1[[#This Row],[Season Year]]-Table1[[#This Row],[Birth Year]]</f>
        <v>28</v>
      </c>
      <c r="Q714" t="s">
        <v>501</v>
      </c>
      <c r="R714" t="s">
        <v>501</v>
      </c>
      <c r="S714">
        <f>DATEDIF(Table1[[#This Row],[Date Occurred]],Table1[[#This Row],[Date Returned]],"d")</f>
        <v>0</v>
      </c>
      <c r="T714">
        <v>10</v>
      </c>
      <c r="U714" s="5">
        <v>207</v>
      </c>
      <c r="V714" s="5">
        <v>41</v>
      </c>
      <c r="W714" s="5">
        <v>99</v>
      </c>
      <c r="X714" s="5">
        <v>15</v>
      </c>
      <c r="Y714" s="5">
        <v>47</v>
      </c>
      <c r="Z714" s="5">
        <v>14</v>
      </c>
      <c r="AA714" s="5">
        <v>17</v>
      </c>
      <c r="AB714" s="5">
        <v>16</v>
      </c>
      <c r="AC714" s="5">
        <v>21</v>
      </c>
      <c r="AD714" s="5">
        <v>2</v>
      </c>
      <c r="AE714" s="5">
        <v>22</v>
      </c>
      <c r="AF714" s="5">
        <v>24</v>
      </c>
      <c r="AG714" s="5">
        <v>20</v>
      </c>
      <c r="AH714" s="5">
        <v>4</v>
      </c>
      <c r="AI714" s="5">
        <v>6</v>
      </c>
      <c r="AJ714" s="5">
        <v>111</v>
      </c>
      <c r="AK714">
        <v>1991</v>
      </c>
      <c r="AL714" t="s">
        <v>485</v>
      </c>
      <c r="AM714" s="1">
        <v>33582</v>
      </c>
      <c r="AN714">
        <v>190</v>
      </c>
      <c r="AO714">
        <v>215</v>
      </c>
      <c r="AP714" t="s">
        <v>496</v>
      </c>
    </row>
    <row r="715" spans="1:42" x14ac:dyDescent="0.35">
      <c r="A715" t="s">
        <v>611</v>
      </c>
      <c r="B715" t="s">
        <v>643</v>
      </c>
      <c r="C715" t="s">
        <v>505</v>
      </c>
      <c r="D715">
        <v>2013</v>
      </c>
      <c r="E715">
        <v>4</v>
      </c>
      <c r="F715">
        <v>1</v>
      </c>
      <c r="G715">
        <v>2</v>
      </c>
      <c r="H715">
        <f>Table1[[#This Row],[Games Before Injury]]*Table1[[#This Row],[Minutes per Game]]</f>
        <v>2427.2000000000003</v>
      </c>
      <c r="I715">
        <v>82</v>
      </c>
      <c r="J715">
        <f>Table1[[#This Row],[Minutes]]/Table1[[#This Row],[Games Played]]</f>
        <v>29.6</v>
      </c>
      <c r="K715">
        <v>0</v>
      </c>
      <c r="L715">
        <v>0</v>
      </c>
      <c r="M715" s="1">
        <v>41576</v>
      </c>
      <c r="N715" s="1">
        <v>41805</v>
      </c>
      <c r="O715">
        <v>3</v>
      </c>
      <c r="P715">
        <f>Table1[[#This Row],[Season Year]]-Table1[[#This Row],[Birth Year]]</f>
        <v>22</v>
      </c>
      <c r="Q715" t="s">
        <v>501</v>
      </c>
      <c r="R715" t="s">
        <v>501</v>
      </c>
      <c r="S715">
        <f>DATEDIF(Table1[[#This Row],[Date Occurred]],Table1[[#This Row],[Date Returned]],"d")</f>
        <v>0</v>
      </c>
      <c r="T715">
        <v>70</v>
      </c>
      <c r="U715" s="5">
        <v>2072</v>
      </c>
      <c r="V715" s="5">
        <v>427</v>
      </c>
      <c r="W715" s="5">
        <v>994</v>
      </c>
      <c r="X715" s="5">
        <v>91</v>
      </c>
      <c r="Y715" s="5">
        <v>252</v>
      </c>
      <c r="Z715" s="5">
        <v>161</v>
      </c>
      <c r="AA715" s="5">
        <v>238</v>
      </c>
      <c r="AB715" s="5">
        <v>154</v>
      </c>
      <c r="AC715" s="5">
        <v>154</v>
      </c>
      <c r="AD715" s="5">
        <v>35</v>
      </c>
      <c r="AE715" s="5">
        <v>161</v>
      </c>
      <c r="AF715" s="5">
        <v>196</v>
      </c>
      <c r="AG715" s="5">
        <v>210</v>
      </c>
      <c r="AH715" s="5">
        <v>63</v>
      </c>
      <c r="AI715" s="5">
        <v>14</v>
      </c>
      <c r="AJ715" s="5">
        <v>1113</v>
      </c>
      <c r="AK715">
        <v>1991</v>
      </c>
      <c r="AL715" t="s">
        <v>485</v>
      </c>
      <c r="AM715" s="1">
        <v>33582</v>
      </c>
      <c r="AN715">
        <v>190</v>
      </c>
      <c r="AO715">
        <v>215</v>
      </c>
      <c r="AP715" t="s">
        <v>496</v>
      </c>
    </row>
    <row r="716" spans="1:42" x14ac:dyDescent="0.35">
      <c r="A716" t="s">
        <v>563</v>
      </c>
      <c r="B716" t="s">
        <v>643</v>
      </c>
      <c r="C716" t="s">
        <v>503</v>
      </c>
      <c r="D716">
        <v>2011</v>
      </c>
      <c r="E716">
        <v>2</v>
      </c>
      <c r="F716">
        <v>1</v>
      </c>
      <c r="G716">
        <v>13</v>
      </c>
      <c r="H716">
        <f>Table1[[#This Row],[Games Before Injury]]*Table1[[#This Row],[Minutes per Game]]</f>
        <v>2211</v>
      </c>
      <c r="I716">
        <f>66</f>
        <v>66</v>
      </c>
      <c r="J716" s="4">
        <f>Table1[[#This Row],[Minutes]]/Table1[[#This Row],[Games Played]]</f>
        <v>33.5</v>
      </c>
      <c r="K716">
        <v>0</v>
      </c>
      <c r="L716">
        <v>0</v>
      </c>
      <c r="M716" s="1">
        <v>40902</v>
      </c>
      <c r="N716" s="1">
        <v>41081</v>
      </c>
      <c r="O716">
        <v>4</v>
      </c>
      <c r="P716">
        <f>Table1[[#This Row],[Season Year]]-Table1[[#This Row],[Birth Year]]</f>
        <v>33</v>
      </c>
      <c r="Q716" t="s">
        <v>501</v>
      </c>
      <c r="R716" t="s">
        <v>501</v>
      </c>
      <c r="S716">
        <f>DATEDIF(Table1[[#This Row],[Date Occurred]],Table1[[#This Row],[Date Returned]],"d")</f>
        <v>0</v>
      </c>
      <c r="T716">
        <v>62</v>
      </c>
      <c r="U716" s="5">
        <v>2077</v>
      </c>
      <c r="V716" s="5">
        <v>471.2</v>
      </c>
      <c r="W716" s="5">
        <v>1035.3999999999999</v>
      </c>
      <c r="X716" s="5">
        <v>80.600000000000009</v>
      </c>
      <c r="Y716" s="5">
        <v>210.79999999999998</v>
      </c>
      <c r="Z716" s="5">
        <v>316.2</v>
      </c>
      <c r="AA716" s="5">
        <v>353.40000000000003</v>
      </c>
      <c r="AB716" s="5">
        <v>117.8</v>
      </c>
      <c r="AC716" s="5">
        <v>130.20000000000002</v>
      </c>
      <c r="AD716" s="5">
        <v>43.4</v>
      </c>
      <c r="AE716" s="5">
        <v>372</v>
      </c>
      <c r="AF716" s="5">
        <v>415.40000000000003</v>
      </c>
      <c r="AG716" s="5">
        <v>136.4</v>
      </c>
      <c r="AH716" s="5">
        <v>43.4</v>
      </c>
      <c r="AI716" s="5">
        <v>31</v>
      </c>
      <c r="AJ716" s="5">
        <v>1339.2</v>
      </c>
      <c r="AK716">
        <v>1978</v>
      </c>
      <c r="AL716" t="s">
        <v>649</v>
      </c>
      <c r="AM716" s="1">
        <v>28660</v>
      </c>
      <c r="AN716">
        <v>200</v>
      </c>
      <c r="AO716">
        <v>201</v>
      </c>
      <c r="AP716" t="s">
        <v>498</v>
      </c>
    </row>
    <row r="717" spans="1:42" x14ac:dyDescent="0.35">
      <c r="A717" t="s">
        <v>563</v>
      </c>
      <c r="B717" t="s">
        <v>643</v>
      </c>
      <c r="C717" t="s">
        <v>504</v>
      </c>
      <c r="D717">
        <v>2012</v>
      </c>
      <c r="E717">
        <v>3</v>
      </c>
      <c r="F717">
        <v>1</v>
      </c>
      <c r="G717">
        <v>14</v>
      </c>
      <c r="H717">
        <f>Table1[[#This Row],[Games Before Injury]]*Table1[[#This Row],[Minutes per Game]]</f>
        <v>2566.6</v>
      </c>
      <c r="I717">
        <v>82</v>
      </c>
      <c r="J717">
        <f>Table1[[#This Row],[Minutes]]/Table1[[#This Row],[Games Played]]</f>
        <v>31.3</v>
      </c>
      <c r="K717">
        <v>0</v>
      </c>
      <c r="L717">
        <v>0</v>
      </c>
      <c r="M717" s="1">
        <v>41212</v>
      </c>
      <c r="N717" s="1">
        <v>41445</v>
      </c>
      <c r="O717">
        <v>5</v>
      </c>
      <c r="P717">
        <f>Table1[[#This Row],[Season Year]]-Table1[[#This Row],[Birth Year]]</f>
        <v>34</v>
      </c>
      <c r="Q717" t="s">
        <v>501</v>
      </c>
      <c r="R717" t="s">
        <v>501</v>
      </c>
      <c r="S717">
        <f>DATEDIF(Table1[[#This Row],[Date Occurred]],Table1[[#This Row],[Date Returned]],"d")</f>
        <v>0</v>
      </c>
      <c r="T717">
        <v>53</v>
      </c>
      <c r="U717" s="5">
        <v>1658.9</v>
      </c>
      <c r="V717" s="5">
        <f>576/Table1[[#This Row],[Games Played]]</f>
        <v>10.867924528301886</v>
      </c>
      <c r="W717" s="5">
        <v>726.09999999999991</v>
      </c>
      <c r="X717" s="5">
        <v>63.599999999999994</v>
      </c>
      <c r="Y717" s="5">
        <v>159</v>
      </c>
      <c r="Z717" s="5">
        <v>164.3</v>
      </c>
      <c r="AA717" s="5">
        <v>190.8</v>
      </c>
      <c r="AB717" s="5">
        <v>68.900000000000006</v>
      </c>
      <c r="AC717" s="5">
        <v>95.4</v>
      </c>
      <c r="AD717" s="5">
        <v>37.099999999999994</v>
      </c>
      <c r="AE717" s="5">
        <v>328.6</v>
      </c>
      <c r="AF717" s="5">
        <v>360.4</v>
      </c>
      <c r="AG717" s="5">
        <v>132.5</v>
      </c>
      <c r="AH717" s="5">
        <v>37.099999999999994</v>
      </c>
      <c r="AI717" s="5">
        <v>37.099999999999994</v>
      </c>
      <c r="AJ717" s="5">
        <v>916.90000000000009</v>
      </c>
      <c r="AK717">
        <v>1978</v>
      </c>
      <c r="AL717" t="s">
        <v>649</v>
      </c>
      <c r="AM717" s="1">
        <v>28660</v>
      </c>
      <c r="AN717">
        <v>200</v>
      </c>
      <c r="AO717">
        <v>201</v>
      </c>
      <c r="AP717" t="s">
        <v>498</v>
      </c>
    </row>
    <row r="718" spans="1:42" x14ac:dyDescent="0.35">
      <c r="A718" t="s">
        <v>563</v>
      </c>
      <c r="B718" t="s">
        <v>643</v>
      </c>
      <c r="C718" t="s">
        <v>506</v>
      </c>
      <c r="D718">
        <v>2014</v>
      </c>
      <c r="E718">
        <v>5</v>
      </c>
      <c r="F718">
        <v>1</v>
      </c>
      <c r="G718">
        <v>16</v>
      </c>
      <c r="H718">
        <f>Table1[[#This Row],[Games Before Injury]]*Table1[[#This Row],[Minutes per Game]]</f>
        <v>2427.2000000000003</v>
      </c>
      <c r="I718">
        <v>82</v>
      </c>
      <c r="J718">
        <f>Table1[[#This Row],[Minutes]]/Table1[[#This Row],[Games Played]]</f>
        <v>29.600000000000005</v>
      </c>
      <c r="K718">
        <v>0</v>
      </c>
      <c r="L718">
        <v>0</v>
      </c>
      <c r="M718" s="1">
        <v>41940</v>
      </c>
      <c r="N718" s="1">
        <v>42171</v>
      </c>
      <c r="O718">
        <v>6</v>
      </c>
      <c r="P718">
        <f>Table1[[#This Row],[Season Year]]-Table1[[#This Row],[Birth Year]]</f>
        <v>36</v>
      </c>
      <c r="Q718" t="s">
        <v>501</v>
      </c>
      <c r="R718" t="s">
        <v>501</v>
      </c>
      <c r="S718">
        <f>DATEDIF(Table1[[#This Row],[Date Occurred]],Table1[[#This Row],[Date Returned]],"d")</f>
        <v>0</v>
      </c>
      <c r="T718">
        <v>77</v>
      </c>
      <c r="U718" s="5">
        <v>2279.2000000000003</v>
      </c>
      <c r="V718" s="5">
        <v>485.09999999999997</v>
      </c>
      <c r="W718" s="5">
        <v>1062.6000000000001</v>
      </c>
      <c r="X718" s="5">
        <v>107.8</v>
      </c>
      <c r="Y718" s="5">
        <v>277.2</v>
      </c>
      <c r="Z718" s="5">
        <v>254.1</v>
      </c>
      <c r="AA718" s="5">
        <v>292.59999999999997</v>
      </c>
      <c r="AB718" s="5">
        <v>84.7</v>
      </c>
      <c r="AC718" s="5">
        <v>161.70000000000002</v>
      </c>
      <c r="AD718" s="5">
        <v>46.199999999999996</v>
      </c>
      <c r="AE718" s="5">
        <v>415.8</v>
      </c>
      <c r="AF718" s="5">
        <v>454.3</v>
      </c>
      <c r="AG718" s="5">
        <v>146.29999999999998</v>
      </c>
      <c r="AH718" s="5">
        <v>38.5</v>
      </c>
      <c r="AI718" s="5">
        <v>30.8</v>
      </c>
      <c r="AJ718" s="5">
        <v>1332.1000000000001</v>
      </c>
      <c r="AK718">
        <v>1978</v>
      </c>
      <c r="AL718" t="s">
        <v>649</v>
      </c>
      <c r="AM718" s="1">
        <v>28660</v>
      </c>
      <c r="AN718">
        <v>200</v>
      </c>
      <c r="AO718">
        <v>201</v>
      </c>
      <c r="AP718" t="s">
        <v>498</v>
      </c>
    </row>
    <row r="719" spans="1:42" x14ac:dyDescent="0.35">
      <c r="A719" t="s">
        <v>563</v>
      </c>
      <c r="B719" t="s">
        <v>643</v>
      </c>
      <c r="C719" t="s">
        <v>507</v>
      </c>
      <c r="D719">
        <v>2015</v>
      </c>
      <c r="E719">
        <v>6</v>
      </c>
      <c r="F719">
        <v>1</v>
      </c>
      <c r="G719">
        <v>17</v>
      </c>
      <c r="H719">
        <f>Table1[[#This Row],[Games Before Injury]]*Table1[[#This Row],[Minutes per Game]]</f>
        <v>2583</v>
      </c>
      <c r="I719">
        <v>82</v>
      </c>
      <c r="J719">
        <f>Table1[[#This Row],[Minutes]]/Table1[[#This Row],[Games Played]]</f>
        <v>31.5</v>
      </c>
      <c r="K719">
        <v>0</v>
      </c>
      <c r="L719">
        <v>0</v>
      </c>
      <c r="M719" s="1">
        <v>42304</v>
      </c>
      <c r="N719" s="1">
        <v>42540</v>
      </c>
      <c r="O719">
        <v>1</v>
      </c>
      <c r="P719">
        <f>Table1[[#This Row],[Season Year]]-Table1[[#This Row],[Birth Year]]</f>
        <v>37</v>
      </c>
      <c r="Q719" t="s">
        <v>501</v>
      </c>
      <c r="R719" t="s">
        <v>501</v>
      </c>
      <c r="S719">
        <f>DATEDIF(Table1[[#This Row],[Date Occurred]],Table1[[#This Row],[Date Returned]],"d")</f>
        <v>0</v>
      </c>
      <c r="T719">
        <v>75</v>
      </c>
      <c r="U719" s="5">
        <v>2362.5</v>
      </c>
      <c r="V719" s="5">
        <v>495</v>
      </c>
      <c r="W719" s="5">
        <v>1110</v>
      </c>
      <c r="X719" s="5">
        <v>127.5</v>
      </c>
      <c r="Y719" s="5">
        <v>345</v>
      </c>
      <c r="Z719" s="5">
        <v>247.5</v>
      </c>
      <c r="AA719" s="5">
        <v>277.5</v>
      </c>
      <c r="AB719" s="5">
        <v>82.5</v>
      </c>
      <c r="AC719" s="5">
        <v>157.5</v>
      </c>
      <c r="AD719" s="5">
        <v>52.5</v>
      </c>
      <c r="AE719" s="5">
        <v>435</v>
      </c>
      <c r="AF719" s="5">
        <v>487.5</v>
      </c>
      <c r="AG719" s="5">
        <v>135</v>
      </c>
      <c r="AH719" s="5">
        <v>52.5</v>
      </c>
      <c r="AI719" s="5">
        <v>52.5</v>
      </c>
      <c r="AJ719" s="5">
        <v>1372.5</v>
      </c>
      <c r="AK719">
        <v>1978</v>
      </c>
      <c r="AL719" t="s">
        <v>649</v>
      </c>
      <c r="AM719" s="1">
        <v>28660</v>
      </c>
      <c r="AN719">
        <v>200</v>
      </c>
      <c r="AO719">
        <v>201</v>
      </c>
      <c r="AP719" t="s">
        <v>498</v>
      </c>
    </row>
    <row r="720" spans="1:42" x14ac:dyDescent="0.35">
      <c r="A720" t="s">
        <v>563</v>
      </c>
      <c r="B720" t="s">
        <v>643</v>
      </c>
      <c r="C720" t="s">
        <v>508</v>
      </c>
      <c r="D720">
        <v>2016</v>
      </c>
      <c r="E720">
        <v>7</v>
      </c>
      <c r="F720">
        <v>1</v>
      </c>
      <c r="G720">
        <v>18</v>
      </c>
      <c r="H720">
        <f>Table1[[#This Row],[Games Before Injury]]*Table1[[#This Row],[Minutes per Game]]</f>
        <v>2164.7999999999997</v>
      </c>
      <c r="I720">
        <v>82</v>
      </c>
      <c r="J720">
        <f>Table1[[#This Row],[Minutes]]/Table1[[#This Row],[Games Played]]</f>
        <v>26.4</v>
      </c>
      <c r="K720">
        <v>0</v>
      </c>
      <c r="L720">
        <v>0</v>
      </c>
      <c r="M720" s="1">
        <v>42668</v>
      </c>
      <c r="N720" s="1">
        <v>42898</v>
      </c>
      <c r="O720">
        <v>7</v>
      </c>
      <c r="P720">
        <f>Table1[[#This Row],[Season Year]]-Table1[[#This Row],[Birth Year]]</f>
        <v>38</v>
      </c>
      <c r="Q720" t="s">
        <v>501</v>
      </c>
      <c r="R720" t="s">
        <v>501</v>
      </c>
      <c r="S720">
        <f>DATEDIF(Table1[[#This Row],[Date Occurred]],Table1[[#This Row],[Date Returned]],"d")</f>
        <v>0</v>
      </c>
      <c r="T720">
        <v>54</v>
      </c>
      <c r="U720" s="5">
        <v>1425.6</v>
      </c>
      <c r="V720" s="5">
        <v>297</v>
      </c>
      <c r="W720" s="5">
        <v>680.4</v>
      </c>
      <c r="X720" s="5">
        <v>81</v>
      </c>
      <c r="Y720" s="5">
        <v>210.6</v>
      </c>
      <c r="Z720" s="5">
        <v>97.2</v>
      </c>
      <c r="AA720" s="5">
        <v>113.4</v>
      </c>
      <c r="AB720" s="5">
        <v>48.6</v>
      </c>
      <c r="AC720" s="5">
        <v>113.4</v>
      </c>
      <c r="AD720" s="5">
        <v>21.6</v>
      </c>
      <c r="AE720" s="5">
        <v>329.4</v>
      </c>
      <c r="AF720" s="5">
        <v>351</v>
      </c>
      <c r="AG720" s="5">
        <v>81</v>
      </c>
      <c r="AH720" s="5">
        <v>32.4</v>
      </c>
      <c r="AI720" s="5">
        <v>37.799999999999997</v>
      </c>
      <c r="AJ720" s="5">
        <v>766.8</v>
      </c>
      <c r="AK720">
        <v>1978</v>
      </c>
      <c r="AL720" t="s">
        <v>649</v>
      </c>
      <c r="AM720" s="1">
        <v>28660</v>
      </c>
      <c r="AN720">
        <v>200</v>
      </c>
      <c r="AO720">
        <v>201</v>
      </c>
      <c r="AP720" t="s">
        <v>498</v>
      </c>
    </row>
    <row r="721" spans="1:42" x14ac:dyDescent="0.35">
      <c r="A721" t="s">
        <v>563</v>
      </c>
      <c r="B721" t="s">
        <v>643</v>
      </c>
      <c r="C721" t="s">
        <v>509</v>
      </c>
      <c r="D721">
        <v>2017</v>
      </c>
      <c r="E721">
        <v>8</v>
      </c>
      <c r="F721">
        <v>1</v>
      </c>
      <c r="G721">
        <v>19</v>
      </c>
      <c r="H721">
        <f>Table1[[#This Row],[Games Before Injury]]*Table1[[#This Row],[Minutes per Game]]</f>
        <v>2025.3999999999999</v>
      </c>
      <c r="I721">
        <v>82</v>
      </c>
      <c r="J721">
        <f>Table1[[#This Row],[Minutes]]/Table1[[#This Row],[Games Played]]</f>
        <v>24.7</v>
      </c>
      <c r="K721">
        <v>0</v>
      </c>
      <c r="L721">
        <v>0</v>
      </c>
      <c r="M721" s="1">
        <v>43030</v>
      </c>
      <c r="N721" s="1">
        <v>43259</v>
      </c>
      <c r="O721">
        <v>8</v>
      </c>
      <c r="P721">
        <f>Table1[[#This Row],[Season Year]]-Table1[[#This Row],[Birth Year]]</f>
        <v>39</v>
      </c>
      <c r="Q721" t="s">
        <v>501</v>
      </c>
      <c r="R721" t="s">
        <v>501</v>
      </c>
      <c r="S721">
        <f>DATEDIF(Table1[[#This Row],[Date Occurred]],Table1[[#This Row],[Date Returned]],"d")</f>
        <v>0</v>
      </c>
      <c r="T721">
        <v>77</v>
      </c>
      <c r="U721" s="5">
        <v>1901.8999999999999</v>
      </c>
      <c r="V721" s="5">
        <v>346.5</v>
      </c>
      <c r="W721" s="5">
        <v>754.6</v>
      </c>
      <c r="X721" s="5">
        <v>138.6</v>
      </c>
      <c r="Y721" s="5">
        <v>338.8</v>
      </c>
      <c r="Z721" s="5">
        <v>100.10000000000001</v>
      </c>
      <c r="AA721" s="5">
        <v>107.8</v>
      </c>
      <c r="AB721" s="5">
        <v>53.9</v>
      </c>
      <c r="AC721" s="5">
        <v>146.29999999999998</v>
      </c>
      <c r="AD721" s="5">
        <v>23.099999999999998</v>
      </c>
      <c r="AE721" s="5">
        <v>415.8</v>
      </c>
      <c r="AF721" s="5">
        <v>438.90000000000003</v>
      </c>
      <c r="AG721" s="5">
        <v>123.2</v>
      </c>
      <c r="AH721" s="5">
        <v>46.199999999999996</v>
      </c>
      <c r="AI721" s="5">
        <v>46.199999999999996</v>
      </c>
      <c r="AJ721" s="5">
        <v>924</v>
      </c>
      <c r="AK721">
        <v>1978</v>
      </c>
      <c r="AL721" t="s">
        <v>649</v>
      </c>
      <c r="AM721" s="1">
        <v>28660</v>
      </c>
      <c r="AN721">
        <v>200</v>
      </c>
      <c r="AO721">
        <v>201</v>
      </c>
      <c r="AP721" t="s">
        <v>498</v>
      </c>
    </row>
    <row r="722" spans="1:42" x14ac:dyDescent="0.35">
      <c r="A722" t="s">
        <v>563</v>
      </c>
      <c r="B722" t="s">
        <v>643</v>
      </c>
      <c r="C722" t="s">
        <v>510</v>
      </c>
      <c r="D722">
        <v>2018</v>
      </c>
      <c r="E722">
        <v>9</v>
      </c>
      <c r="F722">
        <v>1</v>
      </c>
      <c r="G722">
        <v>20</v>
      </c>
      <c r="H722">
        <f>Table1[[#This Row],[Games Before Injury]]*Table1[[#This Row],[Minutes per Game]]</f>
        <v>1279.2</v>
      </c>
      <c r="I722">
        <v>82</v>
      </c>
      <c r="J722">
        <f>Table1[[#This Row],[Minutes]]/Table1[[#This Row],[Games Played]]</f>
        <v>15.6</v>
      </c>
      <c r="K722">
        <v>0</v>
      </c>
      <c r="L722">
        <v>0</v>
      </c>
      <c r="M722" s="1">
        <v>43389</v>
      </c>
      <c r="N722" s="1">
        <v>43629</v>
      </c>
      <c r="O722">
        <v>1</v>
      </c>
      <c r="P722">
        <f>Table1[[#This Row],[Season Year]]-Table1[[#This Row],[Birth Year]]</f>
        <v>40</v>
      </c>
      <c r="Q722" t="s">
        <v>501</v>
      </c>
      <c r="R722" t="s">
        <v>501</v>
      </c>
      <c r="S722">
        <f>DATEDIF(Table1[[#This Row],[Date Occurred]],Table1[[#This Row],[Date Returned]],"d")</f>
        <v>0</v>
      </c>
      <c r="T722">
        <v>51</v>
      </c>
      <c r="U722" s="5">
        <v>795.6</v>
      </c>
      <c r="V722" s="5">
        <v>132.6</v>
      </c>
      <c r="W722" s="5">
        <v>377.40000000000003</v>
      </c>
      <c r="X722" s="5">
        <v>66.3</v>
      </c>
      <c r="Y722" s="5">
        <v>204</v>
      </c>
      <c r="Z722" s="5">
        <v>40.800000000000004</v>
      </c>
      <c r="AA722" s="5">
        <v>51</v>
      </c>
      <c r="AB722" s="5">
        <v>20.400000000000002</v>
      </c>
      <c r="AC722" s="5">
        <v>76.5</v>
      </c>
      <c r="AD722" s="5">
        <v>5.1000000000000005</v>
      </c>
      <c r="AE722" s="5">
        <v>153</v>
      </c>
      <c r="AF722" s="5">
        <v>158.1</v>
      </c>
      <c r="AG722" s="5">
        <v>35.699999999999996</v>
      </c>
      <c r="AH722" s="5">
        <v>10.200000000000001</v>
      </c>
      <c r="AI722" s="5">
        <v>20.400000000000002</v>
      </c>
      <c r="AJ722" s="5">
        <v>372.3</v>
      </c>
      <c r="AK722">
        <v>1978</v>
      </c>
      <c r="AL722" t="s">
        <v>649</v>
      </c>
      <c r="AM722" s="1">
        <v>28660</v>
      </c>
      <c r="AN722">
        <v>200</v>
      </c>
      <c r="AO722">
        <v>201</v>
      </c>
      <c r="AP722" t="s">
        <v>498</v>
      </c>
    </row>
    <row r="723" spans="1:42" x14ac:dyDescent="0.35">
      <c r="A723" t="s">
        <v>563</v>
      </c>
      <c r="B723" t="s">
        <v>643</v>
      </c>
      <c r="C723" t="s">
        <v>505</v>
      </c>
      <c r="D723">
        <v>2013</v>
      </c>
      <c r="E723">
        <v>4</v>
      </c>
      <c r="F723">
        <v>1</v>
      </c>
      <c r="G723">
        <v>15</v>
      </c>
      <c r="H723">
        <f>Table1[[#This Row],[Games Before Injury]]*Table1[[#This Row],[Minutes per Game]]</f>
        <v>2697.7999999999997</v>
      </c>
      <c r="I723">
        <v>82</v>
      </c>
      <c r="J723">
        <f>Table1[[#This Row],[Minutes]]/Table1[[#This Row],[Games Played]]</f>
        <v>32.9</v>
      </c>
      <c r="K723">
        <v>0</v>
      </c>
      <c r="L723">
        <v>0</v>
      </c>
      <c r="M723" s="1">
        <v>41576</v>
      </c>
      <c r="N723" s="1">
        <v>41805</v>
      </c>
      <c r="O723">
        <v>1</v>
      </c>
      <c r="P723">
        <f>Table1[[#This Row],[Season Year]]-Table1[[#This Row],[Birth Year]]</f>
        <v>35</v>
      </c>
      <c r="Q723" t="s">
        <v>501</v>
      </c>
      <c r="R723" t="s">
        <v>501</v>
      </c>
      <c r="S723">
        <f>DATEDIF(Table1[[#This Row],[Date Occurred]],Table1[[#This Row],[Date Returned]],"d")</f>
        <v>0</v>
      </c>
      <c r="T723">
        <v>80</v>
      </c>
      <c r="U723" s="5">
        <v>2632</v>
      </c>
      <c r="V723" s="5">
        <v>632</v>
      </c>
      <c r="W723" s="5">
        <v>1272</v>
      </c>
      <c r="X723" s="5">
        <v>128</v>
      </c>
      <c r="Y723" s="5">
        <v>328</v>
      </c>
      <c r="Z723" s="5">
        <v>336</v>
      </c>
      <c r="AA723" s="5">
        <v>376</v>
      </c>
      <c r="AB723" s="5">
        <v>120</v>
      </c>
      <c r="AC723" s="5">
        <v>168</v>
      </c>
      <c r="AD723" s="5">
        <v>40</v>
      </c>
      <c r="AE723" s="5">
        <v>456</v>
      </c>
      <c r="AF723" s="5">
        <v>496</v>
      </c>
      <c r="AG723" s="5">
        <v>216</v>
      </c>
      <c r="AH723" s="5">
        <v>72</v>
      </c>
      <c r="AI723" s="5">
        <v>48</v>
      </c>
      <c r="AJ723" s="5">
        <v>1736</v>
      </c>
      <c r="AK723">
        <v>1978</v>
      </c>
      <c r="AL723" t="s">
        <v>649</v>
      </c>
      <c r="AM723" s="1">
        <v>28660</v>
      </c>
      <c r="AN723">
        <v>200</v>
      </c>
      <c r="AO723">
        <v>201</v>
      </c>
      <c r="AP723" t="s">
        <v>498</v>
      </c>
    </row>
    <row r="724" spans="1:42" x14ac:dyDescent="0.35">
      <c r="A724" t="s">
        <v>612</v>
      </c>
      <c r="B724" t="s">
        <v>643</v>
      </c>
      <c r="C724" t="s">
        <v>507</v>
      </c>
      <c r="D724">
        <v>2015</v>
      </c>
      <c r="E724">
        <v>6</v>
      </c>
      <c r="F724">
        <v>1</v>
      </c>
      <c r="G724">
        <v>5</v>
      </c>
      <c r="H724">
        <f>Table1[[#This Row],[Games Before Injury]]*Table1[[#This Row],[Minutes per Game]]</f>
        <v>1771.2</v>
      </c>
      <c r="I724">
        <v>82</v>
      </c>
      <c r="J724">
        <f>Table1[[#This Row],[Minutes]]/Table1[[#This Row],[Games Played]]</f>
        <v>21.6</v>
      </c>
      <c r="K724">
        <v>0</v>
      </c>
      <c r="L724">
        <v>0</v>
      </c>
      <c r="M724" s="1">
        <v>42304</v>
      </c>
      <c r="N724" s="1">
        <v>42540</v>
      </c>
      <c r="O724">
        <v>1</v>
      </c>
      <c r="P724">
        <f>Table1[[#This Row],[Season Year]]-Table1[[#This Row],[Birth Year]]</f>
        <v>27</v>
      </c>
      <c r="Q724" t="s">
        <v>501</v>
      </c>
      <c r="R724" t="s">
        <v>501</v>
      </c>
      <c r="S724">
        <f>DATEDIF(Table1[[#This Row],[Date Occurred]],Table1[[#This Row],[Date Returned]],"d")</f>
        <v>0</v>
      </c>
      <c r="T724">
        <v>61</v>
      </c>
      <c r="U724" s="5">
        <v>1317.6000000000001</v>
      </c>
      <c r="V724" s="5">
        <v>152.5</v>
      </c>
      <c r="W724" s="5">
        <v>347.7</v>
      </c>
      <c r="X724" s="5">
        <v>36.6</v>
      </c>
      <c r="Y724" s="5">
        <v>97.600000000000009</v>
      </c>
      <c r="Z724" s="5">
        <v>79.3</v>
      </c>
      <c r="AA724" s="5">
        <v>103.7</v>
      </c>
      <c r="AB724" s="5">
        <v>79.3</v>
      </c>
      <c r="AC724" s="5">
        <v>73.2</v>
      </c>
      <c r="AD724" s="5">
        <v>18.3</v>
      </c>
      <c r="AE724" s="5">
        <v>158.6</v>
      </c>
      <c r="AF724" s="5">
        <v>170.79999999999998</v>
      </c>
      <c r="AG724" s="5">
        <v>268.40000000000003</v>
      </c>
      <c r="AH724" s="5">
        <v>30.5</v>
      </c>
      <c r="AI724" s="5">
        <v>6.1000000000000005</v>
      </c>
      <c r="AJ724" s="5">
        <v>427</v>
      </c>
      <c r="AK724">
        <v>1988</v>
      </c>
      <c r="AL724" t="s">
        <v>494</v>
      </c>
      <c r="AM724" s="1">
        <v>32157</v>
      </c>
      <c r="AN724">
        <v>190</v>
      </c>
      <c r="AO724">
        <v>205</v>
      </c>
      <c r="AP724" t="s">
        <v>497</v>
      </c>
    </row>
    <row r="725" spans="1:42" x14ac:dyDescent="0.35">
      <c r="A725" t="s">
        <v>612</v>
      </c>
      <c r="B725" t="s">
        <v>643</v>
      </c>
      <c r="C725" t="s">
        <v>503</v>
      </c>
      <c r="D725">
        <v>2011</v>
      </c>
      <c r="E725">
        <v>2</v>
      </c>
      <c r="F725">
        <v>1</v>
      </c>
      <c r="G725">
        <v>1</v>
      </c>
      <c r="H725">
        <f>Table1[[#This Row],[Games Before Injury]]*Table1[[#This Row],[Minutes per Game]]</f>
        <v>1339.8</v>
      </c>
      <c r="I725">
        <f>66</f>
        <v>66</v>
      </c>
      <c r="J725" s="4">
        <f>Table1[[#This Row],[Minutes]]/Table1[[#This Row],[Games Played]]</f>
        <v>20.3</v>
      </c>
      <c r="K725">
        <v>0</v>
      </c>
      <c r="L725">
        <v>0</v>
      </c>
      <c r="M725" s="1">
        <v>40902</v>
      </c>
      <c r="N725" s="1">
        <v>41081</v>
      </c>
      <c r="O725">
        <v>1</v>
      </c>
      <c r="P725">
        <f>Table1[[#This Row],[Season Year]]-Table1[[#This Row],[Birth Year]]</f>
        <v>23</v>
      </c>
      <c r="Q725" t="s">
        <v>501</v>
      </c>
      <c r="R725" t="s">
        <v>501</v>
      </c>
      <c r="S725">
        <f>DATEDIF(Table1[[#This Row],[Date Occurred]],Table1[[#This Row],[Date Returned]],"d")</f>
        <v>0</v>
      </c>
      <c r="T725">
        <v>33</v>
      </c>
      <c r="U725" s="5">
        <v>669.9</v>
      </c>
      <c r="V725" s="5">
        <v>79.2</v>
      </c>
      <c r="W725" s="5">
        <v>198</v>
      </c>
      <c r="X725" s="5">
        <v>3.3000000000000003</v>
      </c>
      <c r="Y725" s="5">
        <v>26.400000000000002</v>
      </c>
      <c r="Z725" s="5">
        <v>23.099999999999998</v>
      </c>
      <c r="AA725" s="5">
        <v>29.7</v>
      </c>
      <c r="AB725" s="5">
        <v>49.5</v>
      </c>
      <c r="AC725" s="5">
        <v>36.300000000000004</v>
      </c>
      <c r="AD725" s="5">
        <v>16.5</v>
      </c>
      <c r="AE725" s="5">
        <v>49.5</v>
      </c>
      <c r="AF725" s="5">
        <v>66</v>
      </c>
      <c r="AG725" s="5">
        <v>105.60000000000001</v>
      </c>
      <c r="AH725" s="5">
        <v>13.200000000000001</v>
      </c>
      <c r="AI725" s="5">
        <v>3.3000000000000003</v>
      </c>
      <c r="AJ725" s="5">
        <v>181.5</v>
      </c>
      <c r="AK725">
        <v>1988</v>
      </c>
      <c r="AL725" t="s">
        <v>494</v>
      </c>
      <c r="AM725" s="1">
        <v>32157</v>
      </c>
      <c r="AN725">
        <v>190</v>
      </c>
      <c r="AO725">
        <v>205</v>
      </c>
      <c r="AP725" t="s">
        <v>497</v>
      </c>
    </row>
    <row r="726" spans="1:42" x14ac:dyDescent="0.35">
      <c r="A726" t="s">
        <v>612</v>
      </c>
      <c r="B726" t="s">
        <v>643</v>
      </c>
      <c r="C726" t="s">
        <v>504</v>
      </c>
      <c r="D726">
        <v>2012</v>
      </c>
      <c r="E726">
        <v>3</v>
      </c>
      <c r="F726">
        <v>1</v>
      </c>
      <c r="G726">
        <v>2</v>
      </c>
      <c r="H726">
        <f>Table1[[#This Row],[Games Before Injury]]*Table1[[#This Row],[Minutes per Game]]</f>
        <v>934.80000000000007</v>
      </c>
      <c r="I726">
        <v>82</v>
      </c>
      <c r="J726">
        <f>Table1[[#This Row],[Minutes]]/Table1[[#This Row],[Games Played]]</f>
        <v>11.4</v>
      </c>
      <c r="K726">
        <v>0</v>
      </c>
      <c r="L726">
        <v>0</v>
      </c>
      <c r="M726" s="1">
        <v>41212</v>
      </c>
      <c r="N726" s="1">
        <v>41445</v>
      </c>
      <c r="O726">
        <v>2</v>
      </c>
      <c r="P726">
        <f>Table1[[#This Row],[Season Year]]-Table1[[#This Row],[Birth Year]]</f>
        <v>24</v>
      </c>
      <c r="Q726" t="s">
        <v>501</v>
      </c>
      <c r="R726" t="s">
        <v>501</v>
      </c>
      <c r="S726">
        <f>DATEDIF(Table1[[#This Row],[Date Occurred]],Table1[[#This Row],[Date Returned]],"d")</f>
        <v>0</v>
      </c>
      <c r="T726">
        <v>23</v>
      </c>
      <c r="U726" s="5">
        <v>262.2</v>
      </c>
      <c r="V726" s="5">
        <f>576/Table1[[#This Row],[Games Played]]</f>
        <v>25.043478260869566</v>
      </c>
      <c r="W726" s="5">
        <v>78.2</v>
      </c>
      <c r="X726" s="5">
        <v>6.8999999999999995</v>
      </c>
      <c r="Y726" s="5">
        <v>18.400000000000002</v>
      </c>
      <c r="Z726" s="5">
        <v>20.7</v>
      </c>
      <c r="AA726" s="5">
        <v>25.3</v>
      </c>
      <c r="AB726" s="5">
        <v>13.799999999999999</v>
      </c>
      <c r="AC726" s="5">
        <v>16.099999999999998</v>
      </c>
      <c r="AD726" s="5">
        <v>2.3000000000000003</v>
      </c>
      <c r="AE726" s="5">
        <v>25.3</v>
      </c>
      <c r="AF726" s="5">
        <v>27.599999999999998</v>
      </c>
      <c r="AG726" s="5">
        <v>39.1</v>
      </c>
      <c r="AH726" s="5">
        <v>4.6000000000000005</v>
      </c>
      <c r="AI726" s="5">
        <v>0</v>
      </c>
      <c r="AJ726" s="5">
        <v>80.5</v>
      </c>
      <c r="AK726">
        <v>1988</v>
      </c>
      <c r="AL726" t="s">
        <v>494</v>
      </c>
      <c r="AM726" s="1">
        <v>32157</v>
      </c>
      <c r="AN726">
        <v>190</v>
      </c>
      <c r="AO726">
        <v>205</v>
      </c>
      <c r="AP726" t="s">
        <v>497</v>
      </c>
    </row>
    <row r="727" spans="1:42" x14ac:dyDescent="0.35">
      <c r="A727" t="s">
        <v>612</v>
      </c>
      <c r="B727" t="s">
        <v>643</v>
      </c>
      <c r="C727" t="s">
        <v>506</v>
      </c>
      <c r="D727">
        <v>2014</v>
      </c>
      <c r="E727">
        <v>5</v>
      </c>
      <c r="F727">
        <v>1</v>
      </c>
      <c r="G727">
        <v>4</v>
      </c>
      <c r="H727">
        <f>Table1[[#This Row],[Games Before Injury]]*Table1[[#This Row],[Minutes per Game]]</f>
        <v>1713.7999999999995</v>
      </c>
      <c r="I727">
        <v>82</v>
      </c>
      <c r="J727">
        <f>Table1[[#This Row],[Minutes]]/Table1[[#This Row],[Games Played]]</f>
        <v>20.899999999999995</v>
      </c>
      <c r="K727">
        <v>0</v>
      </c>
      <c r="L727">
        <v>0</v>
      </c>
      <c r="M727" s="1">
        <v>41940</v>
      </c>
      <c r="N727" s="1">
        <v>42171</v>
      </c>
      <c r="O727">
        <v>1</v>
      </c>
      <c r="P727">
        <f>Table1[[#This Row],[Season Year]]-Table1[[#This Row],[Birth Year]]</f>
        <v>26</v>
      </c>
      <c r="Q727" t="s">
        <v>501</v>
      </c>
      <c r="R727" t="s">
        <v>501</v>
      </c>
      <c r="S727">
        <f>DATEDIF(Table1[[#This Row],[Date Occurred]],Table1[[#This Row],[Date Returned]],"d")</f>
        <v>0</v>
      </c>
      <c r="T727">
        <v>53</v>
      </c>
      <c r="U727" s="5">
        <v>1107.6999999999998</v>
      </c>
      <c r="V727" s="5">
        <v>143.10000000000002</v>
      </c>
      <c r="W727" s="5">
        <v>355.1</v>
      </c>
      <c r="X727" s="5">
        <v>42.400000000000006</v>
      </c>
      <c r="Y727" s="5">
        <v>132.5</v>
      </c>
      <c r="Z727" s="5">
        <v>58.300000000000004</v>
      </c>
      <c r="AA727" s="5">
        <v>79.5</v>
      </c>
      <c r="AB727" s="5">
        <v>63.599999999999994</v>
      </c>
      <c r="AC727" s="5">
        <v>47.7</v>
      </c>
      <c r="AD727" s="5">
        <v>10.600000000000001</v>
      </c>
      <c r="AE727" s="5">
        <v>132.5</v>
      </c>
      <c r="AF727" s="5">
        <v>143.10000000000002</v>
      </c>
      <c r="AG727" s="5">
        <v>190.8</v>
      </c>
      <c r="AH727" s="5">
        <v>21.200000000000003</v>
      </c>
      <c r="AI727" s="5">
        <v>0</v>
      </c>
      <c r="AJ727" s="5">
        <v>392.20000000000005</v>
      </c>
      <c r="AK727">
        <v>1988</v>
      </c>
      <c r="AL727" t="s">
        <v>494</v>
      </c>
      <c r="AM727" s="1">
        <v>32157</v>
      </c>
      <c r="AN727">
        <v>190</v>
      </c>
      <c r="AO727">
        <v>205</v>
      </c>
      <c r="AP727" t="s">
        <v>497</v>
      </c>
    </row>
    <row r="728" spans="1:42" x14ac:dyDescent="0.35">
      <c r="A728" t="s">
        <v>612</v>
      </c>
      <c r="B728" t="s">
        <v>643</v>
      </c>
      <c r="C728" t="s">
        <v>505</v>
      </c>
      <c r="D728">
        <v>2013</v>
      </c>
      <c r="E728">
        <v>4</v>
      </c>
      <c r="F728">
        <v>1</v>
      </c>
      <c r="G728">
        <v>3</v>
      </c>
      <c r="H728">
        <f>Table1[[#This Row],[Games Before Injury]]*Table1[[#This Row],[Minutes per Game]]</f>
        <v>672.4</v>
      </c>
      <c r="I728">
        <v>82</v>
      </c>
      <c r="J728">
        <f>Table1[[#This Row],[Minutes]]/Table1[[#This Row],[Games Played]]</f>
        <v>8.1999999999999993</v>
      </c>
      <c r="K728">
        <v>0</v>
      </c>
      <c r="L728">
        <v>0</v>
      </c>
      <c r="M728" s="1">
        <v>41576</v>
      </c>
      <c r="N728" s="1">
        <v>41805</v>
      </c>
      <c r="O728">
        <v>3</v>
      </c>
      <c r="P728">
        <f>Table1[[#This Row],[Season Year]]-Table1[[#This Row],[Birth Year]]</f>
        <v>25</v>
      </c>
      <c r="Q728" t="s">
        <v>501</v>
      </c>
      <c r="R728" t="s">
        <v>501</v>
      </c>
      <c r="S728">
        <f>DATEDIF(Table1[[#This Row],[Date Occurred]],Table1[[#This Row],[Date Returned]],"d")</f>
        <v>0</v>
      </c>
      <c r="T728">
        <v>48</v>
      </c>
      <c r="U728" s="5">
        <v>393.59999999999997</v>
      </c>
      <c r="V728" s="5">
        <v>43.2</v>
      </c>
      <c r="W728" s="5">
        <v>115.19999999999999</v>
      </c>
      <c r="X728" s="5">
        <v>9.6000000000000014</v>
      </c>
      <c r="Y728" s="5">
        <v>43.2</v>
      </c>
      <c r="Z728" s="5">
        <v>14.399999999999999</v>
      </c>
      <c r="AA728" s="5">
        <v>19.200000000000003</v>
      </c>
      <c r="AB728" s="5">
        <v>24</v>
      </c>
      <c r="AC728" s="5">
        <v>19.200000000000003</v>
      </c>
      <c r="AD728" s="5">
        <v>4.8000000000000007</v>
      </c>
      <c r="AE728" s="5">
        <v>38.400000000000006</v>
      </c>
      <c r="AF728" s="5">
        <v>43.2</v>
      </c>
      <c r="AG728" s="5">
        <v>48</v>
      </c>
      <c r="AH728" s="5">
        <v>9.6000000000000014</v>
      </c>
      <c r="AI728" s="5">
        <v>0</v>
      </c>
      <c r="AJ728" s="5">
        <v>110.39999999999999</v>
      </c>
      <c r="AK728">
        <v>1988</v>
      </c>
      <c r="AL728" t="s">
        <v>494</v>
      </c>
      <c r="AM728" s="1">
        <v>32157</v>
      </c>
      <c r="AN728">
        <v>190</v>
      </c>
      <c r="AO728">
        <v>205</v>
      </c>
      <c r="AP728" t="s">
        <v>497</v>
      </c>
    </row>
    <row r="729" spans="1:42" x14ac:dyDescent="0.35">
      <c r="A729" t="s">
        <v>613</v>
      </c>
      <c r="B729" t="s">
        <v>643</v>
      </c>
      <c r="C729" t="s">
        <v>504</v>
      </c>
      <c r="D729">
        <v>2012</v>
      </c>
      <c r="E729">
        <v>3</v>
      </c>
      <c r="F729">
        <v>1</v>
      </c>
      <c r="G729">
        <v>1</v>
      </c>
      <c r="H729">
        <f>Table1[[#This Row],[Games Before Injury]]*Table1[[#This Row],[Minutes per Game]]</f>
        <v>1000.4</v>
      </c>
      <c r="I729">
        <v>82</v>
      </c>
      <c r="J729">
        <f>Table1[[#This Row],[Minutes]]/Table1[[#This Row],[Games Played]]</f>
        <v>12.2</v>
      </c>
      <c r="K729">
        <v>0</v>
      </c>
      <c r="L729">
        <v>0</v>
      </c>
      <c r="M729" s="1">
        <v>41212</v>
      </c>
      <c r="N729" s="1">
        <v>41445</v>
      </c>
      <c r="O729">
        <v>1</v>
      </c>
      <c r="P729">
        <f>Table1[[#This Row],[Season Year]]-Table1[[#This Row],[Birth Year]]</f>
        <v>22</v>
      </c>
      <c r="Q729" t="s">
        <v>501</v>
      </c>
      <c r="R729" t="s">
        <v>501</v>
      </c>
      <c r="S729">
        <f>DATEDIF(Table1[[#This Row],[Date Occurred]],Table1[[#This Row],[Date Returned]],"d")</f>
        <v>0</v>
      </c>
      <c r="T729">
        <v>44</v>
      </c>
      <c r="U729" s="5">
        <v>536.79999999999995</v>
      </c>
      <c r="V729" s="5">
        <f>576/Table1[[#This Row],[Games Played]]</f>
        <v>13.090909090909092</v>
      </c>
      <c r="W729" s="5">
        <v>211.2</v>
      </c>
      <c r="X729" s="5">
        <v>22</v>
      </c>
      <c r="Y729" s="5">
        <v>83.6</v>
      </c>
      <c r="Z729" s="5">
        <v>30.799999999999997</v>
      </c>
      <c r="AA729" s="5">
        <v>52.8</v>
      </c>
      <c r="AB729" s="5">
        <v>35.200000000000003</v>
      </c>
      <c r="AC729" s="5">
        <v>74.8</v>
      </c>
      <c r="AD729" s="5">
        <v>35.200000000000003</v>
      </c>
      <c r="AE729" s="5">
        <v>57.2</v>
      </c>
      <c r="AF729" s="5">
        <v>92.4</v>
      </c>
      <c r="AG729" s="5">
        <v>30.799999999999997</v>
      </c>
      <c r="AH729" s="5">
        <v>8.8000000000000007</v>
      </c>
      <c r="AI729" s="5">
        <v>8.8000000000000007</v>
      </c>
      <c r="AJ729" s="5">
        <v>250.8</v>
      </c>
      <c r="AK729">
        <v>1990</v>
      </c>
      <c r="AL729" t="s">
        <v>654</v>
      </c>
      <c r="AM729" s="1">
        <v>33136</v>
      </c>
      <c r="AN729">
        <v>200</v>
      </c>
      <c r="AO729">
        <v>201</v>
      </c>
      <c r="AP729" t="s">
        <v>498</v>
      </c>
    </row>
    <row r="730" spans="1:42" x14ac:dyDescent="0.35">
      <c r="A730" t="s">
        <v>613</v>
      </c>
      <c r="B730" t="s">
        <v>643</v>
      </c>
      <c r="C730" t="s">
        <v>506</v>
      </c>
      <c r="D730">
        <v>2014</v>
      </c>
      <c r="E730">
        <v>5</v>
      </c>
      <c r="F730">
        <v>1</v>
      </c>
      <c r="G730">
        <v>3</v>
      </c>
      <c r="H730">
        <f>Table1[[#This Row],[Games Before Injury]]*Table1[[#This Row],[Minutes per Game]]</f>
        <v>2353.4</v>
      </c>
      <c r="I730">
        <v>82</v>
      </c>
      <c r="J730">
        <f>Table1[[#This Row],[Minutes]]/Table1[[#This Row],[Games Played]]</f>
        <v>28.7</v>
      </c>
      <c r="K730">
        <v>0</v>
      </c>
      <c r="L730">
        <v>0</v>
      </c>
      <c r="M730" s="1">
        <v>41940</v>
      </c>
      <c r="N730" s="1">
        <v>42171</v>
      </c>
      <c r="O730">
        <v>2</v>
      </c>
      <c r="P730">
        <f>Table1[[#This Row],[Season Year]]-Table1[[#This Row],[Birth Year]]</f>
        <v>24</v>
      </c>
      <c r="Q730" t="s">
        <v>501</v>
      </c>
      <c r="R730" t="s">
        <v>501</v>
      </c>
      <c r="S730">
        <f>DATEDIF(Table1[[#This Row],[Date Occurred]],Table1[[#This Row],[Date Returned]],"d")</f>
        <v>0</v>
      </c>
      <c r="T730">
        <v>71</v>
      </c>
      <c r="U730" s="5">
        <v>2037.7</v>
      </c>
      <c r="V730" s="5">
        <v>355</v>
      </c>
      <c r="W730" s="5">
        <v>702.9</v>
      </c>
      <c r="X730" s="5">
        <v>49.699999999999996</v>
      </c>
      <c r="Y730" s="5">
        <v>134.9</v>
      </c>
      <c r="Z730" s="5">
        <v>99.399999999999991</v>
      </c>
      <c r="AA730" s="5">
        <v>163.29999999999998</v>
      </c>
      <c r="AB730" s="5">
        <v>120.7</v>
      </c>
      <c r="AC730" s="5">
        <v>205.9</v>
      </c>
      <c r="AD730" s="5">
        <v>134.9</v>
      </c>
      <c r="AE730" s="5">
        <v>284</v>
      </c>
      <c r="AF730" s="5">
        <v>418.90000000000003</v>
      </c>
      <c r="AG730" s="5">
        <v>127.8</v>
      </c>
      <c r="AH730" s="5">
        <v>56.800000000000004</v>
      </c>
      <c r="AI730" s="5">
        <v>35.5</v>
      </c>
      <c r="AJ730" s="5">
        <v>852</v>
      </c>
      <c r="AK730">
        <v>1990</v>
      </c>
      <c r="AL730" t="s">
        <v>654</v>
      </c>
      <c r="AM730" s="1">
        <v>33136</v>
      </c>
      <c r="AN730">
        <v>200</v>
      </c>
      <c r="AO730">
        <v>201</v>
      </c>
      <c r="AP730" t="s">
        <v>498</v>
      </c>
    </row>
    <row r="731" spans="1:42" x14ac:dyDescent="0.35">
      <c r="A731" t="s">
        <v>613</v>
      </c>
      <c r="B731" t="s">
        <v>643</v>
      </c>
      <c r="C731" t="s">
        <v>507</v>
      </c>
      <c r="D731">
        <v>2015</v>
      </c>
      <c r="E731">
        <v>6</v>
      </c>
      <c r="F731">
        <v>1</v>
      </c>
      <c r="G731">
        <v>4</v>
      </c>
      <c r="H731">
        <f>Table1[[#This Row],[Games Before Injury]]*Table1[[#This Row],[Minutes per Game]]</f>
        <v>1213.6000000000001</v>
      </c>
      <c r="I731">
        <v>82</v>
      </c>
      <c r="J731">
        <f>Table1[[#This Row],[Minutes]]/Table1[[#This Row],[Games Played]]</f>
        <v>14.8</v>
      </c>
      <c r="K731">
        <v>0</v>
      </c>
      <c r="L731">
        <v>0</v>
      </c>
      <c r="M731" s="1">
        <v>42304</v>
      </c>
      <c r="N731" s="1">
        <v>42540</v>
      </c>
      <c r="O731">
        <v>1</v>
      </c>
      <c r="P731">
        <f>Table1[[#This Row],[Season Year]]-Table1[[#This Row],[Birth Year]]</f>
        <v>25</v>
      </c>
      <c r="Q731" t="s">
        <v>501</v>
      </c>
      <c r="R731" t="s">
        <v>501</v>
      </c>
      <c r="S731">
        <f>DATEDIF(Table1[[#This Row],[Date Occurred]],Table1[[#This Row],[Date Returned]],"d")</f>
        <v>0</v>
      </c>
      <c r="T731">
        <v>37</v>
      </c>
      <c r="U731" s="5">
        <v>547.6</v>
      </c>
      <c r="V731" s="5">
        <v>88.8</v>
      </c>
      <c r="W731" s="5">
        <v>203.5</v>
      </c>
      <c r="X731" s="5">
        <v>14.8</v>
      </c>
      <c r="Y731" s="5">
        <v>55.5</v>
      </c>
      <c r="Z731" s="5">
        <v>33.300000000000004</v>
      </c>
      <c r="AA731" s="5">
        <v>51.8</v>
      </c>
      <c r="AB731" s="5">
        <v>44.4</v>
      </c>
      <c r="AC731" s="5">
        <v>70.3</v>
      </c>
      <c r="AD731" s="5">
        <v>37</v>
      </c>
      <c r="AE731" s="5">
        <v>70.3</v>
      </c>
      <c r="AF731" s="5">
        <v>107.3</v>
      </c>
      <c r="AG731" s="5">
        <v>40.700000000000003</v>
      </c>
      <c r="AH731" s="5">
        <v>18.5</v>
      </c>
      <c r="AI731" s="5">
        <v>3.7</v>
      </c>
      <c r="AJ731" s="5">
        <v>229.4</v>
      </c>
      <c r="AK731">
        <v>1990</v>
      </c>
      <c r="AL731" t="s">
        <v>654</v>
      </c>
      <c r="AM731" s="1">
        <v>33136</v>
      </c>
      <c r="AN731">
        <v>200</v>
      </c>
      <c r="AO731">
        <v>201</v>
      </c>
      <c r="AP731" t="s">
        <v>498</v>
      </c>
    </row>
    <row r="732" spans="1:42" x14ac:dyDescent="0.35">
      <c r="A732" t="s">
        <v>613</v>
      </c>
      <c r="B732" t="s">
        <v>643</v>
      </c>
      <c r="C732" t="s">
        <v>508</v>
      </c>
      <c r="D732">
        <v>2016</v>
      </c>
      <c r="E732">
        <v>7</v>
      </c>
      <c r="F732">
        <v>1</v>
      </c>
      <c r="G732">
        <v>5</v>
      </c>
      <c r="H732">
        <f>Table1[[#This Row],[Games Before Injury]]*Table1[[#This Row],[Minutes per Game]]</f>
        <v>1156.2</v>
      </c>
      <c r="I732">
        <v>82</v>
      </c>
      <c r="J732">
        <f>Table1[[#This Row],[Minutes]]/Table1[[#This Row],[Games Played]]</f>
        <v>14.1</v>
      </c>
      <c r="K732">
        <v>0</v>
      </c>
      <c r="L732">
        <v>0</v>
      </c>
      <c r="M732" s="1">
        <v>42668</v>
      </c>
      <c r="N732" s="1">
        <v>42898</v>
      </c>
      <c r="O732">
        <v>1</v>
      </c>
      <c r="P732">
        <f>Table1[[#This Row],[Season Year]]-Table1[[#This Row],[Birth Year]]</f>
        <v>26</v>
      </c>
      <c r="Q732" t="s">
        <v>501</v>
      </c>
      <c r="R732" t="s">
        <v>501</v>
      </c>
      <c r="S732">
        <f>DATEDIF(Table1[[#This Row],[Date Occurred]],Table1[[#This Row],[Date Returned]],"d")</f>
        <v>0</v>
      </c>
      <c r="T732">
        <v>34</v>
      </c>
      <c r="U732" s="5">
        <v>479.4</v>
      </c>
      <c r="V732" s="5">
        <v>57.8</v>
      </c>
      <c r="W732" s="5">
        <v>139.39999999999998</v>
      </c>
      <c r="X732" s="5">
        <v>10.199999999999999</v>
      </c>
      <c r="Y732" s="5">
        <v>47.599999999999994</v>
      </c>
      <c r="Z732" s="5">
        <v>23.799999999999997</v>
      </c>
      <c r="AA732" s="5">
        <v>47.599999999999994</v>
      </c>
      <c r="AB732" s="5">
        <v>30.6</v>
      </c>
      <c r="AC732" s="5">
        <v>54.400000000000006</v>
      </c>
      <c r="AD732" s="5">
        <v>27.200000000000003</v>
      </c>
      <c r="AE732" s="5">
        <v>74.800000000000011</v>
      </c>
      <c r="AF732" s="5">
        <v>102</v>
      </c>
      <c r="AG732" s="5">
        <v>30.6</v>
      </c>
      <c r="AH732" s="5">
        <v>17</v>
      </c>
      <c r="AI732" s="5">
        <v>10.199999999999999</v>
      </c>
      <c r="AJ732" s="5">
        <v>149.60000000000002</v>
      </c>
      <c r="AK732">
        <v>1990</v>
      </c>
      <c r="AL732" t="s">
        <v>654</v>
      </c>
      <c r="AM732" s="1">
        <v>33136</v>
      </c>
      <c r="AN732">
        <v>200</v>
      </c>
      <c r="AO732">
        <v>201</v>
      </c>
      <c r="AP732" t="s">
        <v>498</v>
      </c>
    </row>
    <row r="733" spans="1:42" x14ac:dyDescent="0.35">
      <c r="A733" t="s">
        <v>613</v>
      </c>
      <c r="B733" t="s">
        <v>643</v>
      </c>
      <c r="C733" t="s">
        <v>505</v>
      </c>
      <c r="D733">
        <v>2013</v>
      </c>
      <c r="E733">
        <v>4</v>
      </c>
      <c r="F733">
        <v>1</v>
      </c>
      <c r="G733">
        <v>2</v>
      </c>
      <c r="H733">
        <f>Table1[[#This Row],[Games Before Injury]]*Table1[[#This Row],[Minutes per Game]]</f>
        <v>1262.8</v>
      </c>
      <c r="I733">
        <v>82</v>
      </c>
      <c r="J733">
        <f>Table1[[#This Row],[Minutes]]/Table1[[#This Row],[Games Played]]</f>
        <v>15.4</v>
      </c>
      <c r="K733">
        <v>0</v>
      </c>
      <c r="L733">
        <v>0</v>
      </c>
      <c r="M733" s="1">
        <v>41576</v>
      </c>
      <c r="N733" s="1">
        <v>41805</v>
      </c>
      <c r="O733">
        <v>4</v>
      </c>
      <c r="P733">
        <f>Table1[[#This Row],[Season Year]]-Table1[[#This Row],[Birth Year]]</f>
        <v>23</v>
      </c>
      <c r="Q733" t="s">
        <v>501</v>
      </c>
      <c r="R733" t="s">
        <v>501</v>
      </c>
      <c r="S733">
        <f>DATEDIF(Table1[[#This Row],[Date Occurred]],Table1[[#This Row],[Date Returned]],"d")</f>
        <v>0</v>
      </c>
      <c r="T733">
        <v>62</v>
      </c>
      <c r="U733" s="5">
        <v>954.80000000000007</v>
      </c>
      <c r="V733" s="5">
        <v>130.20000000000002</v>
      </c>
      <c r="W733" s="5">
        <v>297.59999999999997</v>
      </c>
      <c r="X733" s="5">
        <v>18.599999999999998</v>
      </c>
      <c r="Y733" s="5">
        <v>86.8</v>
      </c>
      <c r="Z733" s="5">
        <v>55.800000000000004</v>
      </c>
      <c r="AA733" s="5">
        <v>93</v>
      </c>
      <c r="AB733" s="5">
        <v>49.6</v>
      </c>
      <c r="AC733" s="5">
        <v>130.20000000000002</v>
      </c>
      <c r="AD733" s="5">
        <v>62</v>
      </c>
      <c r="AE733" s="5">
        <v>167.4</v>
      </c>
      <c r="AF733" s="5">
        <v>223.20000000000002</v>
      </c>
      <c r="AG733" s="5">
        <v>31</v>
      </c>
      <c r="AH733" s="5">
        <v>18.599999999999998</v>
      </c>
      <c r="AI733" s="5">
        <v>18.599999999999998</v>
      </c>
      <c r="AJ733" s="5">
        <v>341</v>
      </c>
      <c r="AK733">
        <v>1990</v>
      </c>
      <c r="AL733" t="s">
        <v>654</v>
      </c>
      <c r="AM733" s="1">
        <v>33136</v>
      </c>
      <c r="AN733">
        <v>200</v>
      </c>
      <c r="AO733">
        <v>201</v>
      </c>
      <c r="AP733" t="s">
        <v>498</v>
      </c>
    </row>
    <row r="734" spans="1:42" x14ac:dyDescent="0.35">
      <c r="A734" t="s">
        <v>614</v>
      </c>
      <c r="B734" t="s">
        <v>643</v>
      </c>
      <c r="C734" t="s">
        <v>508</v>
      </c>
      <c r="D734">
        <v>2016</v>
      </c>
      <c r="E734">
        <v>7</v>
      </c>
      <c r="F734">
        <v>1</v>
      </c>
      <c r="G734">
        <v>3</v>
      </c>
      <c r="H734">
        <f>Table1[[#This Row],[Games Before Injury]]*Table1[[#This Row],[Minutes per Game]]</f>
        <v>1869.6000000000001</v>
      </c>
      <c r="I734">
        <v>82</v>
      </c>
      <c r="J734">
        <f>Table1[[#This Row],[Minutes]]/Table1[[#This Row],[Games Played]]</f>
        <v>22.8</v>
      </c>
      <c r="K734">
        <v>0</v>
      </c>
      <c r="L734">
        <v>0</v>
      </c>
      <c r="M734" s="1">
        <v>42668</v>
      </c>
      <c r="N734" s="1">
        <v>42898</v>
      </c>
      <c r="O734">
        <v>5</v>
      </c>
      <c r="P734">
        <f>Table1[[#This Row],[Season Year]]-Table1[[#This Row],[Birth Year]]</f>
        <v>24</v>
      </c>
      <c r="Q734" t="s">
        <v>501</v>
      </c>
      <c r="R734" t="s">
        <v>501</v>
      </c>
      <c r="S734">
        <f>DATEDIF(Table1[[#This Row],[Date Occurred]],Table1[[#This Row],[Date Returned]],"d")</f>
        <v>0</v>
      </c>
      <c r="T734">
        <v>66</v>
      </c>
      <c r="U734" s="5">
        <v>1504.8</v>
      </c>
      <c r="V734" s="5">
        <v>224.4</v>
      </c>
      <c r="W734" s="5">
        <v>495</v>
      </c>
      <c r="X734" s="5">
        <v>79.2</v>
      </c>
      <c r="Y734" s="5">
        <v>211.20000000000002</v>
      </c>
      <c r="Z734" s="5">
        <v>72.600000000000009</v>
      </c>
      <c r="AA734" s="5">
        <v>85.8</v>
      </c>
      <c r="AB734" s="5">
        <v>39.6</v>
      </c>
      <c r="AC734" s="5">
        <v>79.2</v>
      </c>
      <c r="AD734" s="5">
        <v>19.8</v>
      </c>
      <c r="AE734" s="5">
        <v>158.4</v>
      </c>
      <c r="AF734" s="5">
        <v>178.20000000000002</v>
      </c>
      <c r="AG734" s="5">
        <v>59.4</v>
      </c>
      <c r="AH734" s="5">
        <v>13.200000000000001</v>
      </c>
      <c r="AI734" s="5">
        <v>6.6000000000000005</v>
      </c>
      <c r="AJ734" s="5">
        <v>594</v>
      </c>
      <c r="AK734">
        <v>1992</v>
      </c>
      <c r="AL734" t="s">
        <v>494</v>
      </c>
      <c r="AM734" s="1">
        <v>33606</v>
      </c>
      <c r="AN734">
        <v>201</v>
      </c>
      <c r="AO734">
        <v>225</v>
      </c>
      <c r="AP734" t="s">
        <v>500</v>
      </c>
    </row>
    <row r="735" spans="1:42" x14ac:dyDescent="0.35">
      <c r="A735" t="s">
        <v>614</v>
      </c>
      <c r="B735" t="s">
        <v>643</v>
      </c>
      <c r="C735" t="s">
        <v>506</v>
      </c>
      <c r="D735">
        <v>2014</v>
      </c>
      <c r="E735">
        <v>5</v>
      </c>
      <c r="F735">
        <v>1</v>
      </c>
      <c r="G735">
        <v>1</v>
      </c>
      <c r="H735">
        <f>Table1[[#This Row],[Games Before Injury]]*Table1[[#This Row],[Minutes per Game]]</f>
        <v>729.80000000000007</v>
      </c>
      <c r="I735">
        <v>82</v>
      </c>
      <c r="J735">
        <f>Table1[[#This Row],[Minutes]]/Table1[[#This Row],[Games Played]]</f>
        <v>8.9</v>
      </c>
      <c r="K735">
        <v>0</v>
      </c>
      <c r="L735">
        <v>0</v>
      </c>
      <c r="M735" s="1">
        <v>41940</v>
      </c>
      <c r="N735" s="1">
        <v>42171</v>
      </c>
      <c r="O735">
        <v>6</v>
      </c>
      <c r="P735">
        <f>Table1[[#This Row],[Season Year]]-Table1[[#This Row],[Birth Year]]</f>
        <v>22</v>
      </c>
      <c r="Q735" t="s">
        <v>501</v>
      </c>
      <c r="R735" t="s">
        <v>501</v>
      </c>
      <c r="S735">
        <f>DATEDIF(Table1[[#This Row],[Date Occurred]],Table1[[#This Row],[Date Returned]],"d")</f>
        <v>0</v>
      </c>
      <c r="T735">
        <v>36</v>
      </c>
      <c r="U735" s="5">
        <v>320.40000000000003</v>
      </c>
      <c r="V735" s="5">
        <v>43.199999999999996</v>
      </c>
      <c r="W735" s="5">
        <v>108</v>
      </c>
      <c r="X735" s="5">
        <v>14.4</v>
      </c>
      <c r="Y735" s="5">
        <v>39.6</v>
      </c>
      <c r="Z735" s="5">
        <v>10.799999999999999</v>
      </c>
      <c r="AA735" s="5">
        <v>14.4</v>
      </c>
      <c r="AB735" s="5">
        <v>18</v>
      </c>
      <c r="AC735" s="5">
        <v>28.8</v>
      </c>
      <c r="AD735" s="5">
        <v>7.2</v>
      </c>
      <c r="AE735" s="5">
        <v>36</v>
      </c>
      <c r="AF735" s="5">
        <v>43.199999999999996</v>
      </c>
      <c r="AG735" s="5">
        <v>7.2</v>
      </c>
      <c r="AH735" s="5">
        <v>3.6</v>
      </c>
      <c r="AI735" s="5">
        <v>0</v>
      </c>
      <c r="AJ735" s="5">
        <v>108</v>
      </c>
      <c r="AK735">
        <v>1992</v>
      </c>
      <c r="AL735" t="s">
        <v>494</v>
      </c>
      <c r="AM735" s="1">
        <v>33606</v>
      </c>
      <c r="AN735">
        <v>201</v>
      </c>
      <c r="AO735">
        <v>225</v>
      </c>
      <c r="AP735" t="s">
        <v>500</v>
      </c>
    </row>
    <row r="736" spans="1:42" x14ac:dyDescent="0.35">
      <c r="A736" t="s">
        <v>614</v>
      </c>
      <c r="B736" t="s">
        <v>643</v>
      </c>
      <c r="C736" t="s">
        <v>507</v>
      </c>
      <c r="D736">
        <v>2015</v>
      </c>
      <c r="E736">
        <v>6</v>
      </c>
      <c r="F736">
        <v>1</v>
      </c>
      <c r="G736">
        <v>2</v>
      </c>
      <c r="H736">
        <f>Table1[[#This Row],[Games Before Injury]]*Table1[[#This Row],[Minutes per Game]]</f>
        <v>1886</v>
      </c>
      <c r="I736">
        <v>82</v>
      </c>
      <c r="J736">
        <f>Table1[[#This Row],[Minutes]]/Table1[[#This Row],[Games Played]]</f>
        <v>23</v>
      </c>
      <c r="K736">
        <v>0</v>
      </c>
      <c r="L736">
        <v>0</v>
      </c>
      <c r="M736" s="1">
        <v>42304</v>
      </c>
      <c r="N736" s="1">
        <v>42540</v>
      </c>
      <c r="O736">
        <v>1</v>
      </c>
      <c r="P736">
        <f>Table1[[#This Row],[Season Year]]-Table1[[#This Row],[Birth Year]]</f>
        <v>23</v>
      </c>
      <c r="Q736" t="s">
        <v>501</v>
      </c>
      <c r="R736" t="s">
        <v>501</v>
      </c>
      <c r="S736">
        <f>DATEDIF(Table1[[#This Row],[Date Occurred]],Table1[[#This Row],[Date Returned]],"d")</f>
        <v>0</v>
      </c>
      <c r="T736">
        <v>81</v>
      </c>
      <c r="U736" s="5">
        <v>1863</v>
      </c>
      <c r="V736" s="5">
        <v>291.60000000000002</v>
      </c>
      <c r="W736" s="5">
        <v>648</v>
      </c>
      <c r="X736" s="5">
        <v>113.39999999999999</v>
      </c>
      <c r="Y736" s="5">
        <v>259.2</v>
      </c>
      <c r="Z736" s="5">
        <v>72.900000000000006</v>
      </c>
      <c r="AA736" s="5">
        <v>81</v>
      </c>
      <c r="AB736" s="5">
        <v>56.699999999999996</v>
      </c>
      <c r="AC736" s="5">
        <v>129.6</v>
      </c>
      <c r="AD736" s="5">
        <v>40.5</v>
      </c>
      <c r="AE736" s="5">
        <v>162</v>
      </c>
      <c r="AF736" s="5">
        <v>194.4</v>
      </c>
      <c r="AG736" s="5">
        <v>56.699999999999996</v>
      </c>
      <c r="AH736" s="5">
        <v>16.2</v>
      </c>
      <c r="AI736" s="5">
        <v>8.1</v>
      </c>
      <c r="AJ736" s="5">
        <v>761.4</v>
      </c>
      <c r="AK736">
        <v>1992</v>
      </c>
      <c r="AL736" t="s">
        <v>494</v>
      </c>
      <c r="AM736" s="1">
        <v>33606</v>
      </c>
      <c r="AN736">
        <v>201</v>
      </c>
      <c r="AO736">
        <v>225</v>
      </c>
      <c r="AP736" t="s">
        <v>500</v>
      </c>
    </row>
    <row r="737" spans="1:42" x14ac:dyDescent="0.35">
      <c r="A737" t="s">
        <v>614</v>
      </c>
      <c r="B737" t="s">
        <v>643</v>
      </c>
      <c r="C737" t="s">
        <v>509</v>
      </c>
      <c r="D737">
        <v>2017</v>
      </c>
      <c r="E737">
        <v>8</v>
      </c>
      <c r="F737">
        <v>1</v>
      </c>
      <c r="G737">
        <v>4</v>
      </c>
      <c r="H737">
        <f>Table1[[#This Row],[Games Before Injury]]*Table1[[#This Row],[Minutes per Game]]</f>
        <v>1787.6000000000001</v>
      </c>
      <c r="I737">
        <v>82</v>
      </c>
      <c r="J737">
        <f>Table1[[#This Row],[Minutes]]/Table1[[#This Row],[Games Played]]</f>
        <v>21.8</v>
      </c>
      <c r="K737">
        <v>0</v>
      </c>
      <c r="L737">
        <v>0</v>
      </c>
      <c r="M737" s="1">
        <v>43030</v>
      </c>
      <c r="N737" s="1">
        <v>43259</v>
      </c>
      <c r="O737">
        <v>1</v>
      </c>
      <c r="P737">
        <f>Table1[[#This Row],[Season Year]]-Table1[[#This Row],[Birth Year]]</f>
        <v>25</v>
      </c>
      <c r="Q737" t="s">
        <v>501</v>
      </c>
      <c r="R737" t="s">
        <v>501</v>
      </c>
      <c r="S737">
        <f>DATEDIF(Table1[[#This Row],[Date Occurred]],Table1[[#This Row],[Date Returned]],"d")</f>
        <v>0</v>
      </c>
      <c r="T737">
        <v>81</v>
      </c>
      <c r="U737" s="5">
        <v>1765.8</v>
      </c>
      <c r="V737" s="5">
        <v>234.9</v>
      </c>
      <c r="W737" s="5">
        <v>510.3</v>
      </c>
      <c r="X737" s="5">
        <v>89.100000000000009</v>
      </c>
      <c r="Y737" s="5">
        <v>218.70000000000002</v>
      </c>
      <c r="Z737" s="5">
        <v>64.8</v>
      </c>
      <c r="AA737" s="5">
        <v>81</v>
      </c>
      <c r="AB737" s="5">
        <v>56.699999999999996</v>
      </c>
      <c r="AC737" s="5">
        <v>121.5</v>
      </c>
      <c r="AD737" s="5">
        <v>40.5</v>
      </c>
      <c r="AE737" s="5">
        <v>162</v>
      </c>
      <c r="AF737" s="5">
        <v>202.5</v>
      </c>
      <c r="AG737" s="5">
        <v>81</v>
      </c>
      <c r="AH737" s="5">
        <v>16.2</v>
      </c>
      <c r="AI737" s="5">
        <v>16.2</v>
      </c>
      <c r="AJ737" s="5">
        <v>631.79999999999995</v>
      </c>
      <c r="AK737">
        <v>1992</v>
      </c>
      <c r="AL737" t="s">
        <v>494</v>
      </c>
      <c r="AM737" s="1">
        <v>33606</v>
      </c>
      <c r="AN737">
        <v>201</v>
      </c>
      <c r="AO737">
        <v>225</v>
      </c>
      <c r="AP737" t="s">
        <v>500</v>
      </c>
    </row>
    <row r="738" spans="1:42" x14ac:dyDescent="0.35">
      <c r="A738" t="s">
        <v>614</v>
      </c>
      <c r="B738" t="s">
        <v>643</v>
      </c>
      <c r="C738" t="s">
        <v>510</v>
      </c>
      <c r="D738">
        <v>2018</v>
      </c>
      <c r="E738">
        <v>9</v>
      </c>
      <c r="F738">
        <v>1</v>
      </c>
      <c r="G738">
        <v>5</v>
      </c>
      <c r="H738">
        <f>Table1[[#This Row],[Games Before Injury]]*Table1[[#This Row],[Minutes per Game]]</f>
        <v>1426.8</v>
      </c>
      <c r="I738">
        <v>82</v>
      </c>
      <c r="J738">
        <f>Table1[[#This Row],[Minutes]]/Table1[[#This Row],[Games Played]]</f>
        <v>17.399999999999999</v>
      </c>
      <c r="K738">
        <v>0</v>
      </c>
      <c r="L738">
        <v>0</v>
      </c>
      <c r="M738" s="1">
        <v>43389</v>
      </c>
      <c r="N738" s="1">
        <v>43629</v>
      </c>
      <c r="O738">
        <v>2</v>
      </c>
      <c r="P738">
        <f>Table1[[#This Row],[Season Year]]-Table1[[#This Row],[Birth Year]]</f>
        <v>26</v>
      </c>
      <c r="Q738" t="s">
        <v>501</v>
      </c>
      <c r="R738" t="s">
        <v>501</v>
      </c>
      <c r="S738">
        <f>DATEDIF(Table1[[#This Row],[Date Occurred]],Table1[[#This Row],[Date Returned]],"d")</f>
        <v>0</v>
      </c>
      <c r="T738">
        <v>77</v>
      </c>
      <c r="U738" s="5">
        <v>1339.8</v>
      </c>
      <c r="V738" s="5">
        <v>207.9</v>
      </c>
      <c r="W738" s="5">
        <v>423.5</v>
      </c>
      <c r="X738" s="5">
        <v>84.7</v>
      </c>
      <c r="Y738" s="5">
        <v>207.9</v>
      </c>
      <c r="Z738" s="5">
        <v>69.3</v>
      </c>
      <c r="AA738" s="5">
        <v>77</v>
      </c>
      <c r="AB738" s="5">
        <v>38.5</v>
      </c>
      <c r="AC738" s="5">
        <v>107.8</v>
      </c>
      <c r="AD738" s="5">
        <v>15.4</v>
      </c>
      <c r="AE738" s="5">
        <v>92.399999999999991</v>
      </c>
      <c r="AF738" s="5">
        <v>107.8</v>
      </c>
      <c r="AG738" s="5">
        <v>69.3</v>
      </c>
      <c r="AH738" s="5">
        <v>15.4</v>
      </c>
      <c r="AI738" s="5">
        <v>7.7</v>
      </c>
      <c r="AJ738" s="5">
        <v>562.1</v>
      </c>
      <c r="AK738">
        <v>1992</v>
      </c>
      <c r="AL738" t="s">
        <v>494</v>
      </c>
      <c r="AM738" s="1">
        <v>33606</v>
      </c>
      <c r="AN738">
        <v>201</v>
      </c>
      <c r="AO738">
        <v>225</v>
      </c>
      <c r="AP738" t="s">
        <v>500</v>
      </c>
    </row>
    <row r="739" spans="1:42" x14ac:dyDescent="0.35">
      <c r="A739" t="s">
        <v>614</v>
      </c>
      <c r="B739" t="s">
        <v>643</v>
      </c>
      <c r="C739" t="s">
        <v>511</v>
      </c>
      <c r="D739">
        <v>2019</v>
      </c>
      <c r="E739">
        <v>10</v>
      </c>
      <c r="F739">
        <v>1</v>
      </c>
      <c r="G739">
        <v>6</v>
      </c>
      <c r="H739">
        <f>Table1[[#This Row],[Games Before Injury]]*Table1[[#This Row],[Minutes per Game]]</f>
        <v>1492.5</v>
      </c>
      <c r="I739">
        <v>75</v>
      </c>
      <c r="J739">
        <f>Table1[[#This Row],[Minutes]]/Table1[[#This Row],[Games Played]]</f>
        <v>19.899999999999999</v>
      </c>
      <c r="K739">
        <v>0</v>
      </c>
      <c r="L739">
        <v>0</v>
      </c>
      <c r="M739" s="1">
        <v>43760</v>
      </c>
      <c r="N739" s="1">
        <v>44115</v>
      </c>
      <c r="O739">
        <v>1</v>
      </c>
      <c r="P739">
        <f>Table1[[#This Row],[Season Year]]-Table1[[#This Row],[Birth Year]]</f>
        <v>27</v>
      </c>
      <c r="Q739" t="s">
        <v>501</v>
      </c>
      <c r="R739" t="s">
        <v>501</v>
      </c>
      <c r="S739">
        <f>DATEDIF(Table1[[#This Row],[Date Occurred]],Table1[[#This Row],[Date Returned]],"d")</f>
        <v>0</v>
      </c>
      <c r="T739">
        <v>69</v>
      </c>
      <c r="U739" s="5">
        <v>1373.1</v>
      </c>
      <c r="V739" s="5">
        <v>269.09999999999997</v>
      </c>
      <c r="W739" s="5">
        <v>545.1</v>
      </c>
      <c r="X739" s="5">
        <v>131.1</v>
      </c>
      <c r="Y739" s="5">
        <v>296.7</v>
      </c>
      <c r="Z739" s="5">
        <v>48.3</v>
      </c>
      <c r="AA739" s="5">
        <v>55.2</v>
      </c>
      <c r="AB739" s="5">
        <v>41.4</v>
      </c>
      <c r="AC739" s="5">
        <v>117.3</v>
      </c>
      <c r="AD739" s="5">
        <v>27.6</v>
      </c>
      <c r="AE739" s="5">
        <v>144.9</v>
      </c>
      <c r="AF739" s="5">
        <v>172.5</v>
      </c>
      <c r="AG739" s="5">
        <v>75.900000000000006</v>
      </c>
      <c r="AH739" s="5">
        <v>13.8</v>
      </c>
      <c r="AI739" s="5">
        <v>6.9</v>
      </c>
      <c r="AJ739" s="5">
        <v>710.7</v>
      </c>
      <c r="AK739">
        <v>1992</v>
      </c>
      <c r="AL739" t="s">
        <v>494</v>
      </c>
      <c r="AM739" s="1">
        <v>33606</v>
      </c>
      <c r="AN739">
        <v>201</v>
      </c>
      <c r="AO739">
        <v>225</v>
      </c>
      <c r="AP739" t="s">
        <v>500</v>
      </c>
    </row>
    <row r="740" spans="1:42" x14ac:dyDescent="0.35">
      <c r="A740" t="s">
        <v>252</v>
      </c>
      <c r="B740" t="s">
        <v>117</v>
      </c>
      <c r="C740" s="1" t="s">
        <v>510</v>
      </c>
      <c r="D740">
        <v>0</v>
      </c>
      <c r="E740">
        <v>9</v>
      </c>
      <c r="F740">
        <v>0</v>
      </c>
      <c r="G740">
        <v>7</v>
      </c>
      <c r="H740">
        <f>Table1[[#This Row],[Games Before Injury]]*Table1[[#This Row],[Minutes per Game]]</f>
        <v>344.11666666666667</v>
      </c>
      <c r="I740">
        <v>11</v>
      </c>
      <c r="J740">
        <f>Table1[[#This Row],[Minutes]]/Table1[[#This Row],[Games Played]]</f>
        <v>31.283333333333331</v>
      </c>
      <c r="K740" s="1">
        <v>43411</v>
      </c>
      <c r="L740" s="1">
        <v>43416</v>
      </c>
      <c r="M740" s="1">
        <v>43389</v>
      </c>
      <c r="N740" s="1">
        <v>43629</v>
      </c>
      <c r="O740">
        <v>1</v>
      </c>
      <c r="P740">
        <f>DATEDIF(Table1[[#This Row],[Birth Date]],Table1[[#This Row],[Date Returned]],"y")</f>
        <v>28</v>
      </c>
      <c r="Q740" t="s">
        <v>501</v>
      </c>
      <c r="R740" t="s">
        <v>82</v>
      </c>
      <c r="S740">
        <f>DATEDIF(Table1[[#This Row],[Date Occurred]],Table1[[#This Row],[Date Returned]],"d")</f>
        <v>5</v>
      </c>
      <c r="T740">
        <v>66</v>
      </c>
      <c r="U740" s="5">
        <v>2064.6999999999998</v>
      </c>
      <c r="V740" s="5">
        <v>188</v>
      </c>
      <c r="W740" s="5">
        <v>422</v>
      </c>
      <c r="X740" s="5">
        <v>47</v>
      </c>
      <c r="Y740" s="5">
        <v>165</v>
      </c>
      <c r="Z740" s="5">
        <v>63</v>
      </c>
      <c r="AA740" s="5">
        <v>91</v>
      </c>
      <c r="AB740" s="5">
        <v>169</v>
      </c>
      <c r="AC740" s="5">
        <v>197</v>
      </c>
      <c r="AD740" s="5">
        <v>60</v>
      </c>
      <c r="AE740" s="5">
        <v>421</v>
      </c>
      <c r="AF740" s="5">
        <v>481</v>
      </c>
      <c r="AG740" s="5">
        <v>454</v>
      </c>
      <c r="AH740" s="5">
        <v>95</v>
      </c>
      <c r="AI740" s="5">
        <v>70</v>
      </c>
      <c r="AJ740" s="5">
        <v>486</v>
      </c>
      <c r="AK740">
        <v>1990</v>
      </c>
      <c r="AL740" t="s">
        <v>486</v>
      </c>
      <c r="AM740" s="1">
        <v>32936</v>
      </c>
      <c r="AN740">
        <v>201</v>
      </c>
      <c r="AO740">
        <v>230</v>
      </c>
      <c r="AP740" t="s">
        <v>498</v>
      </c>
    </row>
    <row r="741" spans="1:42" x14ac:dyDescent="0.35">
      <c r="A741" t="s">
        <v>252</v>
      </c>
      <c r="B741" t="s">
        <v>117</v>
      </c>
      <c r="C741" s="1" t="s">
        <v>510</v>
      </c>
      <c r="D741">
        <v>0</v>
      </c>
      <c r="E741">
        <v>9</v>
      </c>
      <c r="F741">
        <v>0</v>
      </c>
      <c r="G741">
        <v>7</v>
      </c>
      <c r="H741">
        <f>Table1[[#This Row],[Games Before Injury]]*Table1[[#This Row],[Minutes per Game]]</f>
        <v>93.85</v>
      </c>
      <c r="I741">
        <v>3</v>
      </c>
      <c r="J741">
        <f>Table1[[#This Row],[Minutes]]/Table1[[#This Row],[Games Played]]</f>
        <v>31.283333333333331</v>
      </c>
      <c r="K741" s="1">
        <v>43420</v>
      </c>
      <c r="L741" s="1">
        <v>43444</v>
      </c>
      <c r="M741" s="1">
        <v>43389</v>
      </c>
      <c r="N741" s="1">
        <v>43629</v>
      </c>
      <c r="O741">
        <v>2</v>
      </c>
      <c r="P741">
        <f>DATEDIF(Table1[[#This Row],[Birth Date]],Table1[[#This Row],[Date Returned]],"y")</f>
        <v>28</v>
      </c>
      <c r="Q741" t="s">
        <v>501</v>
      </c>
      <c r="R741" t="s">
        <v>82</v>
      </c>
      <c r="S741">
        <f>DATEDIF(Table1[[#This Row],[Date Occurred]],Table1[[#This Row],[Date Returned]],"d")</f>
        <v>24</v>
      </c>
      <c r="T741">
        <v>66</v>
      </c>
      <c r="U741" s="5">
        <v>2064.6999999999998</v>
      </c>
      <c r="V741" s="5">
        <v>188</v>
      </c>
      <c r="W741" s="5">
        <v>422</v>
      </c>
      <c r="X741" s="5">
        <v>47</v>
      </c>
      <c r="Y741" s="5">
        <v>165</v>
      </c>
      <c r="Z741" s="5">
        <v>63</v>
      </c>
      <c r="AA741" s="5">
        <v>91</v>
      </c>
      <c r="AB741" s="5">
        <v>169</v>
      </c>
      <c r="AC741" s="5">
        <v>197</v>
      </c>
      <c r="AD741" s="5">
        <v>60</v>
      </c>
      <c r="AE741" s="5">
        <v>421</v>
      </c>
      <c r="AF741" s="5">
        <v>481</v>
      </c>
      <c r="AG741" s="5">
        <v>454</v>
      </c>
      <c r="AH741" s="5">
        <v>95</v>
      </c>
      <c r="AI741" s="5">
        <v>70</v>
      </c>
      <c r="AJ741" s="5">
        <v>486</v>
      </c>
      <c r="AK741">
        <v>1990</v>
      </c>
      <c r="AL741" t="s">
        <v>486</v>
      </c>
      <c r="AM741" s="1">
        <v>32936</v>
      </c>
      <c r="AN741">
        <v>201</v>
      </c>
      <c r="AO741">
        <v>230</v>
      </c>
      <c r="AP741" t="s">
        <v>498</v>
      </c>
    </row>
    <row r="742" spans="1:42" x14ac:dyDescent="0.35">
      <c r="A742" t="s">
        <v>252</v>
      </c>
      <c r="B742" t="s">
        <v>54</v>
      </c>
      <c r="C742" s="1" t="s">
        <v>504</v>
      </c>
      <c r="D742">
        <v>0</v>
      </c>
      <c r="E742">
        <v>3</v>
      </c>
      <c r="F742">
        <v>0</v>
      </c>
      <c r="G742">
        <v>1</v>
      </c>
      <c r="H742">
        <f>Table1[[#This Row],[Games Before Injury]]*Table1[[#This Row],[Minutes per Game]]</f>
        <v>1060.9000000000001</v>
      </c>
      <c r="I742">
        <v>79</v>
      </c>
      <c r="J742">
        <f>Table1[[#This Row],[Minutes]]/Table1[[#This Row],[Games Played]]</f>
        <v>13.429113924050634</v>
      </c>
      <c r="K742" s="1">
        <v>41379</v>
      </c>
      <c r="L742" s="1">
        <v>41380</v>
      </c>
      <c r="M742" s="1">
        <v>41212</v>
      </c>
      <c r="N742" s="1">
        <v>41445</v>
      </c>
      <c r="O742">
        <v>1</v>
      </c>
      <c r="P742">
        <f>DATEDIF(Table1[[#This Row],[Birth Date]],Table1[[#This Row],[Date Returned]],"y")</f>
        <v>23</v>
      </c>
      <c r="Q742" t="s">
        <v>8</v>
      </c>
      <c r="R742" t="s">
        <v>19</v>
      </c>
      <c r="S742">
        <f>DATEDIF(Table1[[#This Row],[Date Occurred]],Table1[[#This Row],[Date Returned]],"d")</f>
        <v>1</v>
      </c>
      <c r="T742">
        <v>79</v>
      </c>
      <c r="U742" s="5">
        <v>1060.9000000000001</v>
      </c>
      <c r="V742" s="5">
        <v>84</v>
      </c>
      <c r="W742" s="5">
        <v>257</v>
      </c>
      <c r="X742" s="5">
        <v>14</v>
      </c>
      <c r="Y742" s="5">
        <v>67</v>
      </c>
      <c r="Z742" s="5">
        <v>45</v>
      </c>
      <c r="AA742" s="5">
        <v>55</v>
      </c>
      <c r="AB742" s="5">
        <v>51</v>
      </c>
      <c r="AC742" s="5">
        <v>159</v>
      </c>
      <c r="AD742" s="5">
        <v>58</v>
      </c>
      <c r="AE742" s="5">
        <v>202</v>
      </c>
      <c r="AF742" s="5">
        <v>260</v>
      </c>
      <c r="AG742" s="5">
        <v>53</v>
      </c>
      <c r="AH742" s="5">
        <v>42</v>
      </c>
      <c r="AI742" s="5">
        <v>25</v>
      </c>
      <c r="AJ742" s="5">
        <v>227</v>
      </c>
      <c r="AK742">
        <v>1990</v>
      </c>
      <c r="AL742" t="s">
        <v>486</v>
      </c>
      <c r="AM742" s="1">
        <v>32936</v>
      </c>
      <c r="AN742">
        <v>201</v>
      </c>
      <c r="AO742">
        <v>230</v>
      </c>
      <c r="AP742" t="s">
        <v>498</v>
      </c>
    </row>
    <row r="743" spans="1:42" x14ac:dyDescent="0.35">
      <c r="A743" t="s">
        <v>252</v>
      </c>
      <c r="B743" t="s">
        <v>54</v>
      </c>
      <c r="C743" s="1" t="s">
        <v>504</v>
      </c>
      <c r="D743">
        <v>0</v>
      </c>
      <c r="E743">
        <v>3</v>
      </c>
      <c r="F743">
        <v>0</v>
      </c>
      <c r="G743">
        <v>1</v>
      </c>
      <c r="H743">
        <f>Table1[[#This Row],[Games Before Injury]]*Table1[[#This Row],[Minutes per Game]]</f>
        <v>13.429113924050634</v>
      </c>
      <c r="I743">
        <v>1</v>
      </c>
      <c r="J743">
        <f>Table1[[#This Row],[Minutes]]/Table1[[#This Row],[Games Played]]</f>
        <v>13.429113924050634</v>
      </c>
      <c r="K743" s="1">
        <v>41381</v>
      </c>
      <c r="L743" s="1">
        <v>41382</v>
      </c>
      <c r="M743" s="1">
        <v>41212</v>
      </c>
      <c r="N743" s="1">
        <v>41445</v>
      </c>
      <c r="O743">
        <v>2</v>
      </c>
      <c r="P743">
        <f>DATEDIF(Table1[[#This Row],[Birth Date]],Table1[[#This Row],[Date Returned]],"y")</f>
        <v>23</v>
      </c>
      <c r="Q743" t="s">
        <v>8</v>
      </c>
      <c r="R743" t="s">
        <v>19</v>
      </c>
      <c r="S743">
        <f>DATEDIF(Table1[[#This Row],[Date Occurred]],Table1[[#This Row],[Date Returned]],"d")</f>
        <v>1</v>
      </c>
      <c r="T743">
        <v>79</v>
      </c>
      <c r="U743" s="5">
        <v>1060.9000000000001</v>
      </c>
      <c r="V743" s="5">
        <v>84</v>
      </c>
      <c r="W743" s="5">
        <v>257</v>
      </c>
      <c r="X743" s="5">
        <v>14</v>
      </c>
      <c r="Y743" s="5">
        <v>67</v>
      </c>
      <c r="Z743" s="5">
        <v>45</v>
      </c>
      <c r="AA743" s="5">
        <v>55</v>
      </c>
      <c r="AB743" s="5">
        <v>51</v>
      </c>
      <c r="AC743" s="5">
        <v>159</v>
      </c>
      <c r="AD743" s="5">
        <v>58</v>
      </c>
      <c r="AE743" s="5">
        <v>202</v>
      </c>
      <c r="AF743" s="5">
        <v>260</v>
      </c>
      <c r="AG743" s="5">
        <v>53</v>
      </c>
      <c r="AH743" s="5">
        <v>42</v>
      </c>
      <c r="AI743" s="5">
        <v>25</v>
      </c>
      <c r="AJ743" s="5">
        <v>227</v>
      </c>
      <c r="AK743">
        <v>1990</v>
      </c>
      <c r="AL743" t="s">
        <v>486</v>
      </c>
      <c r="AM743" s="1">
        <v>32936</v>
      </c>
      <c r="AN743">
        <v>201</v>
      </c>
      <c r="AO743">
        <v>230</v>
      </c>
      <c r="AP743" t="s">
        <v>498</v>
      </c>
    </row>
    <row r="744" spans="1:42" x14ac:dyDescent="0.35">
      <c r="A744" t="s">
        <v>252</v>
      </c>
      <c r="B744" t="s">
        <v>239</v>
      </c>
      <c r="C744" s="1" t="s">
        <v>506</v>
      </c>
      <c r="D744">
        <v>0</v>
      </c>
      <c r="E744">
        <v>5</v>
      </c>
      <c r="F744">
        <v>0</v>
      </c>
      <c r="G744">
        <v>3</v>
      </c>
      <c r="H744">
        <f>Table1[[#This Row],[Games Before Injury]]*Table1[[#This Row],[Minutes per Game]]</f>
        <v>2269.3670886075952</v>
      </c>
      <c r="I744">
        <v>72</v>
      </c>
      <c r="J744">
        <f>Table1[[#This Row],[Minutes]]/Table1[[#This Row],[Games Played]]</f>
        <v>31.518987341772153</v>
      </c>
      <c r="K744" s="1">
        <v>42094</v>
      </c>
      <c r="L744" s="1">
        <v>42097</v>
      </c>
      <c r="M744" s="1">
        <v>41940</v>
      </c>
      <c r="N744" s="1">
        <v>42171</v>
      </c>
      <c r="O744">
        <v>3</v>
      </c>
      <c r="P744">
        <f>DATEDIF(Table1[[#This Row],[Birth Date]],Table1[[#This Row],[Date Returned]],"y")</f>
        <v>25</v>
      </c>
      <c r="Q744" t="s">
        <v>501</v>
      </c>
      <c r="R744" t="s">
        <v>19</v>
      </c>
      <c r="S744">
        <f>DATEDIF(Table1[[#This Row],[Date Occurred]],Table1[[#This Row],[Date Returned]],"d")</f>
        <v>3</v>
      </c>
      <c r="T744">
        <v>79</v>
      </c>
      <c r="U744" s="5">
        <v>2490</v>
      </c>
      <c r="V744" s="5">
        <v>339</v>
      </c>
      <c r="W744" s="5">
        <v>765</v>
      </c>
      <c r="X744" s="5">
        <v>111</v>
      </c>
      <c r="Y744" s="5">
        <v>329</v>
      </c>
      <c r="Z744" s="5">
        <v>132</v>
      </c>
      <c r="AA744" s="5">
        <v>200</v>
      </c>
      <c r="AB744" s="5">
        <v>133</v>
      </c>
      <c r="AC744" s="5">
        <v>253</v>
      </c>
      <c r="AD744" s="5">
        <v>114</v>
      </c>
      <c r="AE744" s="5">
        <v>533</v>
      </c>
      <c r="AF744" s="5">
        <v>647</v>
      </c>
      <c r="AG744" s="5">
        <v>291</v>
      </c>
      <c r="AH744" s="5">
        <v>123</v>
      </c>
      <c r="AI744" s="5">
        <v>99</v>
      </c>
      <c r="AJ744" s="5">
        <v>921</v>
      </c>
      <c r="AK744">
        <v>1990</v>
      </c>
      <c r="AL744" t="s">
        <v>486</v>
      </c>
      <c r="AM744" s="1">
        <v>32936</v>
      </c>
      <c r="AN744">
        <v>201</v>
      </c>
      <c r="AO744">
        <v>230</v>
      </c>
      <c r="AP744" t="s">
        <v>498</v>
      </c>
    </row>
    <row r="745" spans="1:42" x14ac:dyDescent="0.35">
      <c r="A745" t="s">
        <v>252</v>
      </c>
      <c r="B745" t="s">
        <v>253</v>
      </c>
      <c r="C745" s="1" t="s">
        <v>508</v>
      </c>
      <c r="D745">
        <v>0</v>
      </c>
      <c r="E745">
        <v>7</v>
      </c>
      <c r="F745">
        <v>0</v>
      </c>
      <c r="G745">
        <v>5</v>
      </c>
      <c r="H745">
        <f>Table1[[#This Row],[Games Before Injury]]*Table1[[#This Row],[Minutes per Game]]</f>
        <v>520.1894736842105</v>
      </c>
      <c r="I745">
        <v>16</v>
      </c>
      <c r="J745">
        <f>Table1[[#This Row],[Minutes]]/Table1[[#This Row],[Games Played]]</f>
        <v>32.511842105263156</v>
      </c>
      <c r="K745" s="1">
        <v>42700</v>
      </c>
      <c r="L745" s="1">
        <v>42702</v>
      </c>
      <c r="M745" s="1">
        <v>42668</v>
      </c>
      <c r="N745" s="1">
        <v>42898</v>
      </c>
      <c r="O745">
        <v>1</v>
      </c>
      <c r="P745">
        <f>DATEDIF(Table1[[#This Row],[Birth Date]],Table1[[#This Row],[Date Returned]],"y")</f>
        <v>26</v>
      </c>
      <c r="Q745" t="s">
        <v>32</v>
      </c>
      <c r="R745" t="s">
        <v>9</v>
      </c>
      <c r="S745">
        <f>DATEDIF(Table1[[#This Row],[Date Occurred]],Table1[[#This Row],[Date Returned]],"d")</f>
        <v>2</v>
      </c>
      <c r="T745">
        <v>76</v>
      </c>
      <c r="U745" s="5">
        <v>2470.9</v>
      </c>
      <c r="V745" s="5">
        <v>272</v>
      </c>
      <c r="W745" s="5">
        <v>650</v>
      </c>
      <c r="X745" s="5">
        <v>81</v>
      </c>
      <c r="Y745" s="5">
        <v>263</v>
      </c>
      <c r="Z745" s="5">
        <v>151</v>
      </c>
      <c r="AA745" s="5">
        <v>213</v>
      </c>
      <c r="AB745" s="5">
        <v>184</v>
      </c>
      <c r="AC745" s="5">
        <v>217</v>
      </c>
      <c r="AD745" s="5">
        <v>98</v>
      </c>
      <c r="AE745" s="5">
        <v>501</v>
      </c>
      <c r="AF745" s="5">
        <v>599</v>
      </c>
      <c r="AG745" s="5">
        <v>533</v>
      </c>
      <c r="AH745" s="5">
        <v>154</v>
      </c>
      <c r="AI745" s="5">
        <v>106</v>
      </c>
      <c r="AJ745" s="5">
        <v>776</v>
      </c>
      <c r="AK745">
        <v>1990</v>
      </c>
      <c r="AL745" t="s">
        <v>486</v>
      </c>
      <c r="AM745" s="1">
        <v>32936</v>
      </c>
      <c r="AN745">
        <v>201</v>
      </c>
      <c r="AO745">
        <v>230</v>
      </c>
      <c r="AP745" t="s">
        <v>498</v>
      </c>
    </row>
    <row r="746" spans="1:42" x14ac:dyDescent="0.35">
      <c r="A746" t="s">
        <v>252</v>
      </c>
      <c r="B746" t="s">
        <v>254</v>
      </c>
      <c r="C746" s="1" t="s">
        <v>508</v>
      </c>
      <c r="D746">
        <v>0</v>
      </c>
      <c r="E746">
        <v>7</v>
      </c>
      <c r="F746">
        <v>0</v>
      </c>
      <c r="G746">
        <v>5</v>
      </c>
      <c r="H746">
        <f>Table1[[#This Row],[Games Before Injury]]*Table1[[#This Row],[Minutes per Game]]</f>
        <v>1040.378947368421</v>
      </c>
      <c r="I746">
        <f>48-16</f>
        <v>32</v>
      </c>
      <c r="J746">
        <f>Table1[[#This Row],[Minutes]]/Table1[[#This Row],[Games Played]]</f>
        <v>32.511842105263156</v>
      </c>
      <c r="K746" s="1">
        <v>42768</v>
      </c>
      <c r="L746" s="1">
        <v>42770</v>
      </c>
      <c r="M746" s="1">
        <v>42668</v>
      </c>
      <c r="N746" s="1">
        <v>42898</v>
      </c>
      <c r="O746">
        <v>1</v>
      </c>
      <c r="P746">
        <f>DATEDIF(Table1[[#This Row],[Birth Date]],Table1[[#This Row],[Date Returned]],"y")</f>
        <v>26</v>
      </c>
      <c r="Q746" t="s">
        <v>32</v>
      </c>
      <c r="R746" t="s">
        <v>44</v>
      </c>
      <c r="S746">
        <f>DATEDIF(Table1[[#This Row],[Date Occurred]],Table1[[#This Row],[Date Returned]],"d")</f>
        <v>2</v>
      </c>
      <c r="T746">
        <v>76</v>
      </c>
      <c r="U746" s="5">
        <v>2470.9</v>
      </c>
      <c r="V746" s="5">
        <v>272</v>
      </c>
      <c r="W746" s="5">
        <v>650</v>
      </c>
      <c r="X746" s="5">
        <v>81</v>
      </c>
      <c r="Y746" s="5">
        <v>263</v>
      </c>
      <c r="Z746" s="5">
        <v>151</v>
      </c>
      <c r="AA746" s="5">
        <v>213</v>
      </c>
      <c r="AB746" s="5">
        <v>184</v>
      </c>
      <c r="AC746" s="5">
        <v>217</v>
      </c>
      <c r="AD746" s="5">
        <v>98</v>
      </c>
      <c r="AE746" s="5">
        <v>501</v>
      </c>
      <c r="AF746" s="5">
        <v>599</v>
      </c>
      <c r="AG746" s="5">
        <v>533</v>
      </c>
      <c r="AH746" s="5">
        <v>154</v>
      </c>
      <c r="AI746" s="5">
        <v>106</v>
      </c>
      <c r="AJ746" s="5">
        <v>776</v>
      </c>
      <c r="AK746">
        <v>1990</v>
      </c>
      <c r="AL746" t="s">
        <v>486</v>
      </c>
      <c r="AM746" s="1">
        <v>32936</v>
      </c>
      <c r="AN746">
        <v>201</v>
      </c>
      <c r="AO746">
        <v>230</v>
      </c>
      <c r="AP746" t="s">
        <v>498</v>
      </c>
    </row>
    <row r="747" spans="1:42" x14ac:dyDescent="0.35">
      <c r="A747" t="s">
        <v>252</v>
      </c>
      <c r="B747" t="s">
        <v>255</v>
      </c>
      <c r="C747" s="1" t="s">
        <v>509</v>
      </c>
      <c r="D747">
        <v>0</v>
      </c>
      <c r="E747">
        <v>8</v>
      </c>
      <c r="F747">
        <v>0</v>
      </c>
      <c r="G747">
        <v>6</v>
      </c>
      <c r="H747">
        <f>Table1[[#This Row],[Games Before Injury]]*Table1[[#This Row],[Minutes per Game]]</f>
        <v>1600.7600000000002</v>
      </c>
      <c r="I747">
        <v>49</v>
      </c>
      <c r="J747">
        <f>Table1[[#This Row],[Minutes]]/Table1[[#This Row],[Games Played]]</f>
        <v>32.668571428571433</v>
      </c>
      <c r="K747" s="1">
        <v>43143</v>
      </c>
      <c r="L747" s="1">
        <v>43145</v>
      </c>
      <c r="M747" s="1">
        <v>43030</v>
      </c>
      <c r="N747" s="1">
        <v>43259</v>
      </c>
      <c r="O747">
        <v>1</v>
      </c>
      <c r="P747">
        <f>DATEDIF(Table1[[#This Row],[Birth Date]],Table1[[#This Row],[Date Returned]],"y")</f>
        <v>27</v>
      </c>
      <c r="Q747" t="s">
        <v>501</v>
      </c>
      <c r="R747" t="s">
        <v>16</v>
      </c>
      <c r="S747">
        <f>DATEDIF(Table1[[#This Row],[Date Occurred]],Table1[[#This Row],[Date Returned]],"d")</f>
        <v>2</v>
      </c>
      <c r="T747">
        <v>70</v>
      </c>
      <c r="U747" s="5">
        <v>2286.8000000000002</v>
      </c>
      <c r="V747" s="5">
        <v>281</v>
      </c>
      <c r="W747" s="5">
        <v>619</v>
      </c>
      <c r="X747" s="5">
        <v>77</v>
      </c>
      <c r="Y747" s="5">
        <v>256</v>
      </c>
      <c r="Z747" s="5">
        <v>134</v>
      </c>
      <c r="AA747" s="5">
        <v>173</v>
      </c>
      <c r="AB747" s="5">
        <v>202</v>
      </c>
      <c r="AC747" s="5">
        <v>185</v>
      </c>
      <c r="AD747" s="5">
        <v>75</v>
      </c>
      <c r="AE747" s="5">
        <v>460</v>
      </c>
      <c r="AF747" s="5">
        <v>535</v>
      </c>
      <c r="AG747" s="5">
        <v>508</v>
      </c>
      <c r="AH747" s="5">
        <v>95</v>
      </c>
      <c r="AI747" s="5">
        <v>91</v>
      </c>
      <c r="AJ747" s="5">
        <v>773</v>
      </c>
      <c r="AK747">
        <v>1990</v>
      </c>
      <c r="AL747" t="s">
        <v>486</v>
      </c>
      <c r="AM747" s="1">
        <v>32936</v>
      </c>
      <c r="AN747">
        <v>201</v>
      </c>
      <c r="AO747">
        <v>230</v>
      </c>
      <c r="AP747" t="s">
        <v>498</v>
      </c>
    </row>
    <row r="748" spans="1:42" x14ac:dyDescent="0.35">
      <c r="A748" t="s">
        <v>252</v>
      </c>
      <c r="B748" t="s">
        <v>256</v>
      </c>
      <c r="C748" s="1" t="s">
        <v>509</v>
      </c>
      <c r="D748">
        <v>0</v>
      </c>
      <c r="E748">
        <v>8</v>
      </c>
      <c r="F748">
        <v>0</v>
      </c>
      <c r="G748">
        <v>6</v>
      </c>
      <c r="H748">
        <f>Table1[[#This Row],[Games Before Injury]]*Table1[[#This Row],[Minutes per Game]]</f>
        <v>424.69142857142862</v>
      </c>
      <c r="I748">
        <v>13</v>
      </c>
      <c r="J748">
        <f>Table1[[#This Row],[Minutes]]/Table1[[#This Row],[Games Played]]</f>
        <v>32.668571428571433</v>
      </c>
      <c r="K748" s="1">
        <v>43181</v>
      </c>
      <c r="L748" s="1">
        <v>43188</v>
      </c>
      <c r="M748" s="1">
        <v>43030</v>
      </c>
      <c r="N748" s="1">
        <v>43259</v>
      </c>
      <c r="O748">
        <v>1</v>
      </c>
      <c r="P748">
        <f>DATEDIF(Table1[[#This Row],[Birth Date]],Table1[[#This Row],[Date Returned]],"y")</f>
        <v>28</v>
      </c>
      <c r="Q748" t="s">
        <v>32</v>
      </c>
      <c r="R748" t="s">
        <v>27</v>
      </c>
      <c r="S748">
        <f>DATEDIF(Table1[[#This Row],[Date Occurred]],Table1[[#This Row],[Date Returned]],"d")</f>
        <v>7</v>
      </c>
      <c r="T748">
        <v>70</v>
      </c>
      <c r="U748" s="5">
        <v>2286.8000000000002</v>
      </c>
      <c r="V748" s="5">
        <v>281</v>
      </c>
      <c r="W748" s="5">
        <v>619</v>
      </c>
      <c r="X748" s="5">
        <v>77</v>
      </c>
      <c r="Y748" s="5">
        <v>256</v>
      </c>
      <c r="Z748" s="5">
        <v>134</v>
      </c>
      <c r="AA748" s="5">
        <v>173</v>
      </c>
      <c r="AB748" s="5">
        <v>202</v>
      </c>
      <c r="AC748" s="5">
        <v>185</v>
      </c>
      <c r="AD748" s="5">
        <v>75</v>
      </c>
      <c r="AE748" s="5">
        <v>460</v>
      </c>
      <c r="AF748" s="5">
        <v>535</v>
      </c>
      <c r="AG748" s="5">
        <v>508</v>
      </c>
      <c r="AH748" s="5">
        <v>95</v>
      </c>
      <c r="AI748" s="5">
        <v>91</v>
      </c>
      <c r="AJ748" s="5">
        <v>773</v>
      </c>
      <c r="AK748">
        <v>1990</v>
      </c>
      <c r="AL748" t="s">
        <v>486</v>
      </c>
      <c r="AM748" s="1">
        <v>32936</v>
      </c>
      <c r="AN748">
        <v>201</v>
      </c>
      <c r="AO748">
        <v>230</v>
      </c>
      <c r="AP748" t="s">
        <v>498</v>
      </c>
    </row>
    <row r="749" spans="1:42" x14ac:dyDescent="0.35">
      <c r="A749" t="s">
        <v>252</v>
      </c>
      <c r="B749" t="s">
        <v>98</v>
      </c>
      <c r="C749" s="1" t="s">
        <v>511</v>
      </c>
      <c r="D749">
        <v>0</v>
      </c>
      <c r="E749">
        <v>10</v>
      </c>
      <c r="F749">
        <v>0</v>
      </c>
      <c r="G749">
        <v>8</v>
      </c>
      <c r="H749">
        <f>Table1[[#This Row],[Games Before Injury]]*Table1[[#This Row],[Minutes per Game]]</f>
        <v>142.04651162790697</v>
      </c>
      <c r="I749">
        <v>5</v>
      </c>
      <c r="J749">
        <f>Table1[[#This Row],[Minutes]]/Table1[[#This Row],[Games Played]]</f>
        <v>28.409302325581393</v>
      </c>
      <c r="K749" s="1">
        <v>43771</v>
      </c>
      <c r="L749" s="1">
        <v>43780</v>
      </c>
      <c r="M749" s="1">
        <v>43760</v>
      </c>
      <c r="N749" s="1">
        <v>44115</v>
      </c>
      <c r="O749">
        <v>2</v>
      </c>
      <c r="P749">
        <f>DATEDIF(Table1[[#This Row],[Birth Date]],Table1[[#This Row],[Date Returned]],"y")</f>
        <v>29</v>
      </c>
      <c r="Q749" t="s">
        <v>32</v>
      </c>
      <c r="R749" t="s">
        <v>16</v>
      </c>
      <c r="S749">
        <f>DATEDIF(Table1[[#This Row],[Date Occurred]],Table1[[#This Row],[Date Returned]],"d")</f>
        <v>9</v>
      </c>
      <c r="T749">
        <v>43</v>
      </c>
      <c r="U749" s="5">
        <v>1221.5999999999999</v>
      </c>
      <c r="V749" s="5">
        <v>123</v>
      </c>
      <c r="W749" s="5">
        <v>316</v>
      </c>
      <c r="X749" s="5">
        <v>36</v>
      </c>
      <c r="Y749" s="5">
        <v>129</v>
      </c>
      <c r="Z749" s="5">
        <v>63</v>
      </c>
      <c r="AA749" s="5">
        <v>83</v>
      </c>
      <c r="AB749" s="5">
        <v>98</v>
      </c>
      <c r="AC749" s="5">
        <v>110</v>
      </c>
      <c r="AD749" s="5">
        <v>23</v>
      </c>
      <c r="AE749" s="5">
        <v>243</v>
      </c>
      <c r="AF749" s="5">
        <v>266</v>
      </c>
      <c r="AG749" s="5">
        <v>266</v>
      </c>
      <c r="AH749" s="5">
        <v>59</v>
      </c>
      <c r="AI749" s="5">
        <v>33</v>
      </c>
      <c r="AJ749" s="5">
        <v>345</v>
      </c>
      <c r="AK749">
        <v>1990</v>
      </c>
      <c r="AL749" t="s">
        <v>486</v>
      </c>
      <c r="AM749" s="1">
        <v>32936</v>
      </c>
      <c r="AN749">
        <v>201</v>
      </c>
      <c r="AO749">
        <v>230</v>
      </c>
      <c r="AP749" t="s">
        <v>498</v>
      </c>
    </row>
    <row r="750" spans="1:42" x14ac:dyDescent="0.35">
      <c r="A750" t="s">
        <v>252</v>
      </c>
      <c r="B750" t="s">
        <v>197</v>
      </c>
      <c r="C750" s="1" t="s">
        <v>511</v>
      </c>
      <c r="D750">
        <v>0</v>
      </c>
      <c r="E750">
        <v>10</v>
      </c>
      <c r="F750">
        <v>0</v>
      </c>
      <c r="G750">
        <v>8</v>
      </c>
      <c r="H750">
        <f>Table1[[#This Row],[Games Before Injury]]*Table1[[#This Row],[Minutes per Game]]</f>
        <v>142.04651162790697</v>
      </c>
      <c r="I750">
        <v>5</v>
      </c>
      <c r="J750">
        <f>Table1[[#This Row],[Minutes]]/Table1[[#This Row],[Games Played]]</f>
        <v>28.409302325581393</v>
      </c>
      <c r="K750" s="1">
        <v>43789</v>
      </c>
      <c r="L750" s="1">
        <v>43803</v>
      </c>
      <c r="M750" s="1">
        <v>43760</v>
      </c>
      <c r="N750" s="1">
        <v>44115</v>
      </c>
      <c r="O750">
        <v>2</v>
      </c>
      <c r="P750">
        <f>DATEDIF(Table1[[#This Row],[Birth Date]],Table1[[#This Row],[Date Returned]],"y")</f>
        <v>29</v>
      </c>
      <c r="Q750" t="s">
        <v>501</v>
      </c>
      <c r="R750" t="s">
        <v>9</v>
      </c>
      <c r="S750">
        <f>DATEDIF(Table1[[#This Row],[Date Occurred]],Table1[[#This Row],[Date Returned]],"d")</f>
        <v>14</v>
      </c>
      <c r="T750">
        <v>43</v>
      </c>
      <c r="U750" s="5">
        <v>1221.5999999999999</v>
      </c>
      <c r="V750" s="5">
        <v>123</v>
      </c>
      <c r="W750" s="5">
        <v>316</v>
      </c>
      <c r="X750" s="5">
        <v>36</v>
      </c>
      <c r="Y750" s="5">
        <v>129</v>
      </c>
      <c r="Z750" s="5">
        <v>63</v>
      </c>
      <c r="AA750" s="5">
        <v>83</v>
      </c>
      <c r="AB750" s="5">
        <v>98</v>
      </c>
      <c r="AC750" s="5">
        <v>110</v>
      </c>
      <c r="AD750" s="5">
        <v>23</v>
      </c>
      <c r="AE750" s="5">
        <v>243</v>
      </c>
      <c r="AF750" s="5">
        <v>266</v>
      </c>
      <c r="AG750" s="5">
        <v>266</v>
      </c>
      <c r="AH750" s="5">
        <v>59</v>
      </c>
      <c r="AI750" s="5">
        <v>33</v>
      </c>
      <c r="AJ750" s="5">
        <v>345</v>
      </c>
      <c r="AK750">
        <v>1990</v>
      </c>
      <c r="AL750" t="s">
        <v>486</v>
      </c>
      <c r="AM750" s="1">
        <v>32936</v>
      </c>
      <c r="AN750">
        <v>201</v>
      </c>
      <c r="AO750">
        <v>230</v>
      </c>
      <c r="AP750" t="s">
        <v>498</v>
      </c>
    </row>
    <row r="751" spans="1:42" x14ac:dyDescent="0.35">
      <c r="A751" t="s">
        <v>252</v>
      </c>
      <c r="B751" t="s">
        <v>13</v>
      </c>
      <c r="C751" s="1" t="s">
        <v>511</v>
      </c>
      <c r="D751">
        <v>0</v>
      </c>
      <c r="E751">
        <v>10</v>
      </c>
      <c r="F751">
        <v>0</v>
      </c>
      <c r="G751">
        <v>8</v>
      </c>
      <c r="H751">
        <f>Table1[[#This Row],[Games Before Injury]]*Table1[[#This Row],[Minutes per Game]]</f>
        <v>340.91162790697672</v>
      </c>
      <c r="I751">
        <v>12</v>
      </c>
      <c r="J751">
        <f>Table1[[#This Row],[Minutes]]/Table1[[#This Row],[Games Played]]</f>
        <v>28.409302325581393</v>
      </c>
      <c r="K751" s="1">
        <v>43835</v>
      </c>
      <c r="L751" s="1">
        <v>43837</v>
      </c>
      <c r="M751" s="1">
        <v>43760</v>
      </c>
      <c r="N751" s="1">
        <v>44115</v>
      </c>
      <c r="O751">
        <v>3</v>
      </c>
      <c r="P751">
        <f>DATEDIF(Table1[[#This Row],[Birth Date]],Table1[[#This Row],[Date Returned]],"y")</f>
        <v>29</v>
      </c>
      <c r="Q751" t="s">
        <v>501</v>
      </c>
      <c r="R751" t="s">
        <v>9</v>
      </c>
      <c r="S751">
        <f>DATEDIF(Table1[[#This Row],[Date Occurred]],Table1[[#This Row],[Date Returned]],"d")</f>
        <v>2</v>
      </c>
      <c r="T751">
        <v>43</v>
      </c>
      <c r="U751" s="5">
        <v>1221.5999999999999</v>
      </c>
      <c r="V751" s="5">
        <v>123</v>
      </c>
      <c r="W751" s="5">
        <v>316</v>
      </c>
      <c r="X751" s="5">
        <v>36</v>
      </c>
      <c r="Y751" s="5">
        <v>129</v>
      </c>
      <c r="Z751" s="5">
        <v>63</v>
      </c>
      <c r="AA751" s="5">
        <v>83</v>
      </c>
      <c r="AB751" s="5">
        <v>98</v>
      </c>
      <c r="AC751" s="5">
        <v>110</v>
      </c>
      <c r="AD751" s="5">
        <v>23</v>
      </c>
      <c r="AE751" s="5">
        <v>243</v>
      </c>
      <c r="AF751" s="5">
        <v>266</v>
      </c>
      <c r="AG751" s="5">
        <v>266</v>
      </c>
      <c r="AH751" s="5">
        <v>59</v>
      </c>
      <c r="AI751" s="5">
        <v>33</v>
      </c>
      <c r="AJ751" s="5">
        <v>345</v>
      </c>
      <c r="AK751">
        <v>1990</v>
      </c>
      <c r="AL751" t="s">
        <v>486</v>
      </c>
      <c r="AM751" s="1">
        <v>32936</v>
      </c>
      <c r="AN751">
        <v>201</v>
      </c>
      <c r="AO751">
        <v>230</v>
      </c>
      <c r="AP751" t="s">
        <v>498</v>
      </c>
    </row>
    <row r="752" spans="1:42" x14ac:dyDescent="0.35">
      <c r="A752" t="s">
        <v>252</v>
      </c>
      <c r="B752" t="s">
        <v>50</v>
      </c>
      <c r="C752" s="1" t="s">
        <v>511</v>
      </c>
      <c r="D752">
        <v>0</v>
      </c>
      <c r="E752">
        <v>10</v>
      </c>
      <c r="F752">
        <v>0</v>
      </c>
      <c r="G752">
        <v>8</v>
      </c>
      <c r="H752">
        <f>Table1[[#This Row],[Games Before Injury]]*Table1[[#This Row],[Minutes per Game]]</f>
        <v>142.04651162790697</v>
      </c>
      <c r="I752">
        <v>5</v>
      </c>
      <c r="J752">
        <f>Table1[[#This Row],[Minutes]]/Table1[[#This Row],[Games Played]]</f>
        <v>28.409302325581393</v>
      </c>
      <c r="K752" s="1">
        <v>43847</v>
      </c>
      <c r="L752" s="1">
        <v>43852</v>
      </c>
      <c r="M752" s="1">
        <v>43760</v>
      </c>
      <c r="N752" s="1">
        <v>44115</v>
      </c>
      <c r="O752">
        <v>3</v>
      </c>
      <c r="P752">
        <f>DATEDIF(Table1[[#This Row],[Birth Date]],Table1[[#This Row],[Date Returned]],"y")</f>
        <v>29</v>
      </c>
      <c r="Q752" t="s">
        <v>32</v>
      </c>
      <c r="R752" t="s">
        <v>16</v>
      </c>
      <c r="S752">
        <f>DATEDIF(Table1[[#This Row],[Date Occurred]],Table1[[#This Row],[Date Returned]],"d")</f>
        <v>5</v>
      </c>
      <c r="T752">
        <v>43</v>
      </c>
      <c r="U752" s="5">
        <v>1221.5999999999999</v>
      </c>
      <c r="V752" s="5">
        <v>123</v>
      </c>
      <c r="W752" s="5">
        <v>316</v>
      </c>
      <c r="X752" s="5">
        <v>36</v>
      </c>
      <c r="Y752" s="5">
        <v>129</v>
      </c>
      <c r="Z752" s="5">
        <v>63</v>
      </c>
      <c r="AA752" s="5">
        <v>83</v>
      </c>
      <c r="AB752" s="5">
        <v>98</v>
      </c>
      <c r="AC752" s="5">
        <v>110</v>
      </c>
      <c r="AD752" s="5">
        <v>23</v>
      </c>
      <c r="AE752" s="5">
        <v>243</v>
      </c>
      <c r="AF752" s="5">
        <v>266</v>
      </c>
      <c r="AG752" s="5">
        <v>266</v>
      </c>
      <c r="AH752" s="5">
        <v>59</v>
      </c>
      <c r="AI752" s="5">
        <v>33</v>
      </c>
      <c r="AJ752" s="5">
        <v>345</v>
      </c>
      <c r="AK752">
        <v>1990</v>
      </c>
      <c r="AL752" t="s">
        <v>486</v>
      </c>
      <c r="AM752" s="1">
        <v>32936</v>
      </c>
      <c r="AN752">
        <v>201</v>
      </c>
      <c r="AO752">
        <v>230</v>
      </c>
      <c r="AP752" t="s">
        <v>498</v>
      </c>
    </row>
    <row r="753" spans="1:42" x14ac:dyDescent="0.35">
      <c r="A753" t="s">
        <v>252</v>
      </c>
      <c r="B753" t="s">
        <v>119</v>
      </c>
      <c r="C753" s="1" t="s">
        <v>511</v>
      </c>
      <c r="D753">
        <v>0</v>
      </c>
      <c r="E753">
        <v>10</v>
      </c>
      <c r="F753">
        <v>0</v>
      </c>
      <c r="G753">
        <v>8</v>
      </c>
      <c r="H753">
        <f>Table1[[#This Row],[Games Before Injury]]*Table1[[#This Row],[Minutes per Game]]</f>
        <v>198.86511627906975</v>
      </c>
      <c r="I753">
        <v>7</v>
      </c>
      <c r="J753">
        <f>Table1[[#This Row],[Minutes]]/Table1[[#This Row],[Games Played]]</f>
        <v>28.409302325581393</v>
      </c>
      <c r="K753" s="1">
        <v>43869</v>
      </c>
      <c r="L753" s="1">
        <v>43871</v>
      </c>
      <c r="M753" s="1">
        <v>43760</v>
      </c>
      <c r="N753" s="1">
        <v>44115</v>
      </c>
      <c r="O753">
        <v>1</v>
      </c>
      <c r="P753">
        <f>DATEDIF(Table1[[#This Row],[Birth Date]],Table1[[#This Row],[Date Returned]],"y")</f>
        <v>29</v>
      </c>
      <c r="Q753" t="s">
        <v>501</v>
      </c>
      <c r="R753" t="s">
        <v>47</v>
      </c>
      <c r="S753">
        <f>DATEDIF(Table1[[#This Row],[Date Occurred]],Table1[[#This Row],[Date Returned]],"d")</f>
        <v>2</v>
      </c>
      <c r="T753">
        <v>43</v>
      </c>
      <c r="U753" s="5">
        <v>1221.5999999999999</v>
      </c>
      <c r="V753" s="5">
        <v>123</v>
      </c>
      <c r="W753" s="5">
        <v>316</v>
      </c>
      <c r="X753" s="5">
        <v>36</v>
      </c>
      <c r="Y753" s="5">
        <v>129</v>
      </c>
      <c r="Z753" s="5">
        <v>63</v>
      </c>
      <c r="AA753" s="5">
        <v>83</v>
      </c>
      <c r="AB753" s="5">
        <v>98</v>
      </c>
      <c r="AC753" s="5">
        <v>110</v>
      </c>
      <c r="AD753" s="5">
        <v>23</v>
      </c>
      <c r="AE753" s="5">
        <v>243</v>
      </c>
      <c r="AF753" s="5">
        <v>266</v>
      </c>
      <c r="AG753" s="5">
        <v>266</v>
      </c>
      <c r="AH753" s="5">
        <v>59</v>
      </c>
      <c r="AI753" s="5">
        <v>33</v>
      </c>
      <c r="AJ753" s="5">
        <v>345</v>
      </c>
      <c r="AK753">
        <v>1990</v>
      </c>
      <c r="AL753" t="s">
        <v>486</v>
      </c>
      <c r="AM753" s="1">
        <v>32936</v>
      </c>
      <c r="AN753">
        <v>201</v>
      </c>
      <c r="AO753">
        <v>230</v>
      </c>
      <c r="AP753" t="s">
        <v>498</v>
      </c>
    </row>
    <row r="754" spans="1:42" x14ac:dyDescent="0.35">
      <c r="A754" t="s">
        <v>252</v>
      </c>
      <c r="B754" t="s">
        <v>256</v>
      </c>
      <c r="C754" s="1" t="s">
        <v>511</v>
      </c>
      <c r="D754">
        <v>0</v>
      </c>
      <c r="E754">
        <v>10</v>
      </c>
      <c r="F754">
        <v>0</v>
      </c>
      <c r="G754">
        <v>8</v>
      </c>
      <c r="H754">
        <f>Table1[[#This Row],[Games Before Injury]]*Table1[[#This Row],[Minutes per Game]]</f>
        <v>85.22790697674418</v>
      </c>
      <c r="I754">
        <v>3</v>
      </c>
      <c r="J754">
        <f>Table1[[#This Row],[Minutes]]/Table1[[#This Row],[Games Played]]</f>
        <v>28.409302325581393</v>
      </c>
      <c r="K754" s="1">
        <v>43883</v>
      </c>
      <c r="L754" s="1">
        <v>43888</v>
      </c>
      <c r="M754" s="1">
        <v>43760</v>
      </c>
      <c r="N754" s="1">
        <v>44115</v>
      </c>
      <c r="O754">
        <v>2</v>
      </c>
      <c r="P754">
        <f>DATEDIF(Table1[[#This Row],[Birth Date]],Table1[[#This Row],[Date Returned]],"y")</f>
        <v>29</v>
      </c>
      <c r="Q754" t="s">
        <v>501</v>
      </c>
      <c r="R754" t="s">
        <v>27</v>
      </c>
      <c r="S754">
        <f>DATEDIF(Table1[[#This Row],[Date Occurred]],Table1[[#This Row],[Date Returned]],"d")</f>
        <v>5</v>
      </c>
      <c r="T754">
        <v>43</v>
      </c>
      <c r="U754" s="5">
        <v>1221.5999999999999</v>
      </c>
      <c r="V754" s="5">
        <v>123</v>
      </c>
      <c r="W754" s="5">
        <v>316</v>
      </c>
      <c r="X754" s="5">
        <v>36</v>
      </c>
      <c r="Y754" s="5">
        <v>129</v>
      </c>
      <c r="Z754" s="5">
        <v>63</v>
      </c>
      <c r="AA754" s="5">
        <v>83</v>
      </c>
      <c r="AB754" s="5">
        <v>98</v>
      </c>
      <c r="AC754" s="5">
        <v>110</v>
      </c>
      <c r="AD754" s="5">
        <v>23</v>
      </c>
      <c r="AE754" s="5">
        <v>243</v>
      </c>
      <c r="AF754" s="5">
        <v>266</v>
      </c>
      <c r="AG754" s="5">
        <v>266</v>
      </c>
      <c r="AH754" s="5">
        <v>59</v>
      </c>
      <c r="AI754" s="5">
        <v>33</v>
      </c>
      <c r="AJ754" s="5">
        <v>345</v>
      </c>
      <c r="AK754">
        <v>1990</v>
      </c>
      <c r="AL754" t="s">
        <v>486</v>
      </c>
      <c r="AM754" s="1">
        <v>32936</v>
      </c>
      <c r="AN754">
        <v>201</v>
      </c>
      <c r="AO754">
        <v>230</v>
      </c>
      <c r="AP754" t="s">
        <v>498</v>
      </c>
    </row>
    <row r="755" spans="1:42" x14ac:dyDescent="0.35">
      <c r="A755" t="s">
        <v>535</v>
      </c>
      <c r="B755" t="s">
        <v>643</v>
      </c>
      <c r="C755" t="s">
        <v>503</v>
      </c>
      <c r="D755">
        <v>2011</v>
      </c>
      <c r="E755">
        <v>2</v>
      </c>
      <c r="F755">
        <v>1</v>
      </c>
      <c r="G755">
        <v>9</v>
      </c>
      <c r="H755">
        <f>Table1[[#This Row],[Games Before Injury]]*Table1[[#This Row],[Minutes per Game]]</f>
        <v>1729.2</v>
      </c>
      <c r="I755">
        <f>66</f>
        <v>66</v>
      </c>
      <c r="J755" s="4">
        <f>Table1[[#This Row],[Minutes]]/Table1[[#This Row],[Games Played]]</f>
        <v>26.2</v>
      </c>
      <c r="K755">
        <v>0</v>
      </c>
      <c r="L755">
        <v>0</v>
      </c>
      <c r="M755" s="1">
        <v>40902</v>
      </c>
      <c r="N755" s="1">
        <v>41081</v>
      </c>
      <c r="O755">
        <v>6</v>
      </c>
      <c r="P755">
        <f>Table1[[#This Row],[Season Year]]-Table1[[#This Row],[Birth Year]]</f>
        <v>30</v>
      </c>
      <c r="Q755" t="s">
        <v>501</v>
      </c>
      <c r="R755" t="s">
        <v>501</v>
      </c>
      <c r="S755">
        <f>DATEDIF(Table1[[#This Row],[Date Occurred]],Table1[[#This Row],[Date Returned]],"d")</f>
        <v>0</v>
      </c>
      <c r="T755">
        <v>56</v>
      </c>
      <c r="U755" s="5">
        <v>1467.2</v>
      </c>
      <c r="V755" s="5">
        <v>285.59999999999997</v>
      </c>
      <c r="W755" s="5">
        <v>655.19999999999993</v>
      </c>
      <c r="X755" s="5">
        <v>16.8</v>
      </c>
      <c r="Y755" s="5">
        <v>56</v>
      </c>
      <c r="Z755" s="5">
        <v>173.6</v>
      </c>
      <c r="AA755" s="5">
        <v>207.20000000000002</v>
      </c>
      <c r="AB755" s="5">
        <v>106.39999999999999</v>
      </c>
      <c r="AC755" s="5">
        <v>112</v>
      </c>
      <c r="AD755" s="5">
        <v>128.79999999999998</v>
      </c>
      <c r="AE755" s="5">
        <v>235.20000000000002</v>
      </c>
      <c r="AF755" s="5">
        <v>364</v>
      </c>
      <c r="AG755" s="5">
        <v>145.6</v>
      </c>
      <c r="AH755" s="5">
        <v>44.800000000000004</v>
      </c>
      <c r="AI755" s="5">
        <v>33.6</v>
      </c>
      <c r="AJ755" s="5">
        <v>767.19999999999993</v>
      </c>
      <c r="AK755">
        <v>1981</v>
      </c>
      <c r="AL755" t="s">
        <v>654</v>
      </c>
      <c r="AM755" s="1">
        <v>29853</v>
      </c>
      <c r="AN755">
        <v>208</v>
      </c>
      <c r="AO755">
        <v>250</v>
      </c>
      <c r="AP755" t="s">
        <v>498</v>
      </c>
    </row>
    <row r="756" spans="1:42" x14ac:dyDescent="0.35">
      <c r="A756" t="s">
        <v>535</v>
      </c>
      <c r="B756" t="s">
        <v>643</v>
      </c>
      <c r="C756" t="s">
        <v>504</v>
      </c>
      <c r="D756">
        <v>2012</v>
      </c>
      <c r="E756">
        <v>3</v>
      </c>
      <c r="F756">
        <v>1</v>
      </c>
      <c r="G756">
        <v>10</v>
      </c>
      <c r="H756">
        <f>Table1[[#This Row],[Games Before Injury]]*Table1[[#This Row],[Minutes per Game]]</f>
        <v>770.80000000000007</v>
      </c>
      <c r="I756">
        <v>82</v>
      </c>
      <c r="J756">
        <f>Table1[[#This Row],[Minutes]]/Table1[[#This Row],[Games Played]]</f>
        <v>9.4</v>
      </c>
      <c r="K756">
        <v>0</v>
      </c>
      <c r="L756">
        <v>0</v>
      </c>
      <c r="M756" s="1">
        <v>41212</v>
      </c>
      <c r="N756" s="1">
        <v>41445</v>
      </c>
      <c r="O756">
        <v>7</v>
      </c>
      <c r="P756">
        <f>Table1[[#This Row],[Season Year]]-Table1[[#This Row],[Birth Year]]</f>
        <v>31</v>
      </c>
      <c r="Q756" t="s">
        <v>501</v>
      </c>
      <c r="R756" t="s">
        <v>501</v>
      </c>
      <c r="S756">
        <f>DATEDIF(Table1[[#This Row],[Date Occurred]],Table1[[#This Row],[Date Returned]],"d")</f>
        <v>0</v>
      </c>
      <c r="T756">
        <v>16</v>
      </c>
      <c r="U756" s="5">
        <v>150.4</v>
      </c>
      <c r="V756" s="5">
        <f>576/Table1[[#This Row],[Games Played]]</f>
        <v>36</v>
      </c>
      <c r="W756" s="5">
        <v>60.8</v>
      </c>
      <c r="X756" s="5">
        <v>1.6</v>
      </c>
      <c r="Y756" s="5">
        <v>4.8</v>
      </c>
      <c r="Z756" s="5">
        <v>11.2</v>
      </c>
      <c r="AA756" s="5">
        <v>16</v>
      </c>
      <c r="AB756" s="5">
        <v>9.6</v>
      </c>
      <c r="AC756" s="5">
        <v>20.8</v>
      </c>
      <c r="AD756" s="5">
        <v>12.8</v>
      </c>
      <c r="AE756" s="5">
        <v>17.600000000000001</v>
      </c>
      <c r="AF756" s="5">
        <v>30.4</v>
      </c>
      <c r="AG756" s="5">
        <v>6.4</v>
      </c>
      <c r="AH756" s="5">
        <v>4.8</v>
      </c>
      <c r="AI756" s="5">
        <v>6.4</v>
      </c>
      <c r="AJ756" s="5">
        <v>52.8</v>
      </c>
      <c r="AK756">
        <v>1981</v>
      </c>
      <c r="AL756" t="s">
        <v>654</v>
      </c>
      <c r="AM756" s="1">
        <v>29853</v>
      </c>
      <c r="AN756">
        <v>208</v>
      </c>
      <c r="AO756">
        <v>250</v>
      </c>
      <c r="AP756" t="s">
        <v>498</v>
      </c>
    </row>
    <row r="757" spans="1:42" x14ac:dyDescent="0.35">
      <c r="A757" t="s">
        <v>535</v>
      </c>
      <c r="B757" t="s">
        <v>643</v>
      </c>
      <c r="C757" t="s">
        <v>506</v>
      </c>
      <c r="D757">
        <v>2014</v>
      </c>
      <c r="E757">
        <v>5</v>
      </c>
      <c r="F757">
        <v>1</v>
      </c>
      <c r="G757">
        <v>12</v>
      </c>
      <c r="H757">
        <f>Table1[[#This Row],[Games Before Injury]]*Table1[[#This Row],[Minutes per Game]]</f>
        <v>1385.8</v>
      </c>
      <c r="I757">
        <v>82</v>
      </c>
      <c r="J757">
        <f>Table1[[#This Row],[Minutes]]/Table1[[#This Row],[Games Played]]</f>
        <v>16.899999999999999</v>
      </c>
      <c r="K757">
        <v>0</v>
      </c>
      <c r="L757">
        <v>0</v>
      </c>
      <c r="M757" s="1">
        <v>41940</v>
      </c>
      <c r="N757" s="1">
        <v>42171</v>
      </c>
      <c r="O757">
        <v>8</v>
      </c>
      <c r="P757">
        <f>Table1[[#This Row],[Season Year]]-Table1[[#This Row],[Birth Year]]</f>
        <v>33</v>
      </c>
      <c r="Q757" t="s">
        <v>501</v>
      </c>
      <c r="R757" t="s">
        <v>501</v>
      </c>
      <c r="S757">
        <f>DATEDIF(Table1[[#This Row],[Date Occurred]],Table1[[#This Row],[Date Returned]],"d")</f>
        <v>0</v>
      </c>
      <c r="T757">
        <v>51</v>
      </c>
      <c r="U757" s="5">
        <v>861.9</v>
      </c>
      <c r="V757" s="5">
        <v>112.2</v>
      </c>
      <c r="W757" s="5">
        <v>275.40000000000003</v>
      </c>
      <c r="X757" s="5">
        <v>25.5</v>
      </c>
      <c r="Y757" s="5">
        <v>61.199999999999996</v>
      </c>
      <c r="Z757" s="5">
        <v>35.699999999999996</v>
      </c>
      <c r="AA757" s="5">
        <v>45.9</v>
      </c>
      <c r="AB757" s="5">
        <v>25.5</v>
      </c>
      <c r="AC757" s="5">
        <v>91.8</v>
      </c>
      <c r="AD757" s="5">
        <v>71.399999999999991</v>
      </c>
      <c r="AE757" s="5">
        <v>153</v>
      </c>
      <c r="AF757" s="5">
        <v>224.4</v>
      </c>
      <c r="AG757" s="5">
        <v>51</v>
      </c>
      <c r="AH757" s="5">
        <v>20.400000000000002</v>
      </c>
      <c r="AI757" s="5">
        <v>10.200000000000001</v>
      </c>
      <c r="AJ757" s="5">
        <v>275.40000000000003</v>
      </c>
      <c r="AK757">
        <v>1981</v>
      </c>
      <c r="AL757" t="s">
        <v>654</v>
      </c>
      <c r="AM757" s="1">
        <v>29853</v>
      </c>
      <c r="AN757">
        <v>208</v>
      </c>
      <c r="AO757">
        <v>250</v>
      </c>
      <c r="AP757" t="s">
        <v>498</v>
      </c>
    </row>
    <row r="758" spans="1:42" x14ac:dyDescent="0.35">
      <c r="A758" t="s">
        <v>535</v>
      </c>
      <c r="B758" t="s">
        <v>643</v>
      </c>
      <c r="C758" t="s">
        <v>507</v>
      </c>
      <c r="D758">
        <v>2015</v>
      </c>
      <c r="E758">
        <v>6</v>
      </c>
      <c r="F758">
        <v>1</v>
      </c>
      <c r="G758">
        <v>13</v>
      </c>
      <c r="H758">
        <f>Table1[[#This Row],[Games Before Injury]]*Table1[[#This Row],[Minutes per Game]]</f>
        <v>836.4</v>
      </c>
      <c r="I758">
        <v>82</v>
      </c>
      <c r="J758">
        <f>Table1[[#This Row],[Minutes]]/Table1[[#This Row],[Games Played]]</f>
        <v>10.199999999999999</v>
      </c>
      <c r="K758">
        <v>0</v>
      </c>
      <c r="L758">
        <v>0</v>
      </c>
      <c r="M758" s="1">
        <v>42304</v>
      </c>
      <c r="N758" s="1">
        <v>42540</v>
      </c>
      <c r="O758">
        <v>5</v>
      </c>
      <c r="P758">
        <f>Table1[[#This Row],[Season Year]]-Table1[[#This Row],[Birth Year]]</f>
        <v>34</v>
      </c>
      <c r="Q758" t="s">
        <v>501</v>
      </c>
      <c r="R758" t="s">
        <v>501</v>
      </c>
      <c r="S758">
        <f>DATEDIF(Table1[[#This Row],[Date Occurred]],Table1[[#This Row],[Date Returned]],"d")</f>
        <v>0</v>
      </c>
      <c r="T758">
        <v>30</v>
      </c>
      <c r="U758" s="5">
        <v>306</v>
      </c>
      <c r="V758" s="5">
        <v>33</v>
      </c>
      <c r="W758" s="5">
        <v>102</v>
      </c>
      <c r="X758" s="5">
        <v>6</v>
      </c>
      <c r="Y758" s="5">
        <v>42</v>
      </c>
      <c r="Z758" s="5">
        <v>9</v>
      </c>
      <c r="AA758" s="5">
        <v>15</v>
      </c>
      <c r="AB758" s="5">
        <v>12</v>
      </c>
      <c r="AC758" s="5">
        <v>39</v>
      </c>
      <c r="AD758" s="5">
        <v>27</v>
      </c>
      <c r="AE758" s="5">
        <v>57</v>
      </c>
      <c r="AF758" s="5">
        <v>84</v>
      </c>
      <c r="AG758" s="5">
        <v>12</v>
      </c>
      <c r="AH758" s="5">
        <v>9</v>
      </c>
      <c r="AI758" s="5">
        <v>12</v>
      </c>
      <c r="AJ758" s="5">
        <v>81</v>
      </c>
      <c r="AK758">
        <v>1981</v>
      </c>
      <c r="AL758" t="s">
        <v>654</v>
      </c>
      <c r="AM758" s="1">
        <v>29853</v>
      </c>
      <c r="AN758">
        <v>208</v>
      </c>
      <c r="AO758">
        <v>250</v>
      </c>
      <c r="AP758" t="s">
        <v>498</v>
      </c>
    </row>
    <row r="759" spans="1:42" x14ac:dyDescent="0.35">
      <c r="A759" t="s">
        <v>535</v>
      </c>
      <c r="B759" t="s">
        <v>643</v>
      </c>
      <c r="C759" t="s">
        <v>505</v>
      </c>
      <c r="D759">
        <v>2013</v>
      </c>
      <c r="E759">
        <v>4</v>
      </c>
      <c r="F759">
        <v>1</v>
      </c>
      <c r="G759">
        <v>11</v>
      </c>
      <c r="H759">
        <f>Table1[[#This Row],[Games Before Injury]]*Table1[[#This Row],[Minutes per Game]]</f>
        <v>1476</v>
      </c>
      <c r="I759">
        <v>82</v>
      </c>
      <c r="J759">
        <f>Table1[[#This Row],[Minutes]]/Table1[[#This Row],[Games Played]]</f>
        <v>18</v>
      </c>
      <c r="K759">
        <v>0</v>
      </c>
      <c r="L759">
        <v>0</v>
      </c>
      <c r="M759" s="1">
        <v>41576</v>
      </c>
      <c r="N759" s="1">
        <v>41805</v>
      </c>
      <c r="O759">
        <v>5</v>
      </c>
      <c r="P759">
        <f>Table1[[#This Row],[Season Year]]-Table1[[#This Row],[Birth Year]]</f>
        <v>32</v>
      </c>
      <c r="Q759" t="s">
        <v>501</v>
      </c>
      <c r="R759" t="s">
        <v>501</v>
      </c>
      <c r="S759">
        <f>DATEDIF(Table1[[#This Row],[Date Occurred]],Table1[[#This Row],[Date Returned]],"d")</f>
        <v>0</v>
      </c>
      <c r="T759">
        <v>22</v>
      </c>
      <c r="U759" s="5">
        <v>396</v>
      </c>
      <c r="V759" s="5">
        <v>77</v>
      </c>
      <c r="W759" s="5">
        <v>143</v>
      </c>
      <c r="X759" s="5">
        <v>6.6</v>
      </c>
      <c r="Y759" s="5">
        <v>17.600000000000001</v>
      </c>
      <c r="Z759" s="5">
        <v>24.200000000000003</v>
      </c>
      <c r="AA759" s="5">
        <v>26.4</v>
      </c>
      <c r="AB759" s="5">
        <v>17.600000000000001</v>
      </c>
      <c r="AC759" s="5">
        <v>52.8</v>
      </c>
      <c r="AD759" s="5">
        <v>37.4</v>
      </c>
      <c r="AE759" s="5">
        <v>77</v>
      </c>
      <c r="AF759" s="5">
        <v>114.4</v>
      </c>
      <c r="AG759" s="5">
        <v>15.399999999999999</v>
      </c>
      <c r="AH759" s="5">
        <v>11</v>
      </c>
      <c r="AI759" s="5">
        <v>6.6</v>
      </c>
      <c r="AJ759" s="5">
        <v>182.60000000000002</v>
      </c>
      <c r="AK759">
        <v>1981</v>
      </c>
      <c r="AL759" t="s">
        <v>654</v>
      </c>
      <c r="AM759" s="1">
        <v>29853</v>
      </c>
      <c r="AN759">
        <v>208</v>
      </c>
      <c r="AO759">
        <v>250</v>
      </c>
      <c r="AP759" t="s">
        <v>498</v>
      </c>
    </row>
    <row r="760" spans="1:42" x14ac:dyDescent="0.35">
      <c r="A760" t="s">
        <v>540</v>
      </c>
      <c r="B760" t="s">
        <v>643</v>
      </c>
      <c r="C760" t="s">
        <v>503</v>
      </c>
      <c r="D760">
        <v>2011</v>
      </c>
      <c r="E760">
        <v>2</v>
      </c>
      <c r="F760">
        <v>1</v>
      </c>
      <c r="G760">
        <v>7</v>
      </c>
      <c r="H760">
        <f>Table1[[#This Row],[Games Before Injury]]*Table1[[#This Row],[Minutes per Game]]</f>
        <v>2527.7999999999997</v>
      </c>
      <c r="I760">
        <f>66</f>
        <v>66</v>
      </c>
      <c r="J760" s="4">
        <f>Table1[[#This Row],[Minutes]]/Table1[[#This Row],[Games Played]]</f>
        <v>38.299999999999997</v>
      </c>
      <c r="K760">
        <v>0</v>
      </c>
      <c r="L760">
        <v>0</v>
      </c>
      <c r="M760" s="1">
        <v>40902</v>
      </c>
      <c r="N760" s="1">
        <v>41081</v>
      </c>
      <c r="O760">
        <v>1</v>
      </c>
      <c r="P760">
        <f>Table1[[#This Row],[Season Year]]-Table1[[#This Row],[Birth Year]]</f>
        <v>26</v>
      </c>
      <c r="Q760" t="s">
        <v>501</v>
      </c>
      <c r="R760" t="s">
        <v>501</v>
      </c>
      <c r="S760">
        <f>DATEDIF(Table1[[#This Row],[Date Occurred]],Table1[[#This Row],[Date Returned]],"d")</f>
        <v>0</v>
      </c>
      <c r="T760">
        <v>54</v>
      </c>
      <c r="U760" s="5">
        <v>2068.1999999999998</v>
      </c>
      <c r="V760" s="5">
        <v>415.8</v>
      </c>
      <c r="W760" s="5">
        <v>723.6</v>
      </c>
      <c r="X760" s="5">
        <v>0</v>
      </c>
      <c r="Y760" s="5">
        <v>5.4</v>
      </c>
      <c r="Z760" s="5">
        <v>280.8</v>
      </c>
      <c r="AA760" s="5">
        <v>572.4</v>
      </c>
      <c r="AB760" s="5">
        <v>172.8</v>
      </c>
      <c r="AC760" s="5">
        <v>156.6</v>
      </c>
      <c r="AD760" s="5">
        <v>199.8</v>
      </c>
      <c r="AE760" s="5">
        <v>583.20000000000005</v>
      </c>
      <c r="AF760" s="5">
        <v>783</v>
      </c>
      <c r="AG760" s="5">
        <v>102.6</v>
      </c>
      <c r="AH760" s="5">
        <v>81</v>
      </c>
      <c r="AI760" s="5">
        <v>113.4</v>
      </c>
      <c r="AJ760" s="5">
        <v>1112.4000000000001</v>
      </c>
      <c r="AK760">
        <v>1985</v>
      </c>
      <c r="AL760" t="s">
        <v>485</v>
      </c>
      <c r="AM760" s="1">
        <v>31389</v>
      </c>
      <c r="AN760">
        <v>208</v>
      </c>
      <c r="AO760">
        <v>265</v>
      </c>
      <c r="AP760" t="s">
        <v>499</v>
      </c>
    </row>
    <row r="761" spans="1:42" x14ac:dyDescent="0.35">
      <c r="A761" t="s">
        <v>540</v>
      </c>
      <c r="B761" t="s">
        <v>643</v>
      </c>
      <c r="C761" t="s">
        <v>504</v>
      </c>
      <c r="D761">
        <v>2012</v>
      </c>
      <c r="E761">
        <v>3</v>
      </c>
      <c r="F761">
        <v>1</v>
      </c>
      <c r="G761">
        <v>8</v>
      </c>
      <c r="H761">
        <f>Table1[[#This Row],[Games Before Injury]]*Table1[[#This Row],[Minutes per Game]]</f>
        <v>2935.6</v>
      </c>
      <c r="I761">
        <v>82</v>
      </c>
      <c r="J761">
        <f>Table1[[#This Row],[Minutes]]/Table1[[#This Row],[Games Played]]</f>
        <v>35.799999999999997</v>
      </c>
      <c r="K761">
        <v>0</v>
      </c>
      <c r="L761">
        <v>0</v>
      </c>
      <c r="M761" s="1">
        <v>41212</v>
      </c>
      <c r="N761" s="1">
        <v>41445</v>
      </c>
      <c r="O761">
        <v>1</v>
      </c>
      <c r="P761">
        <f>Table1[[#This Row],[Season Year]]-Table1[[#This Row],[Birth Year]]</f>
        <v>27</v>
      </c>
      <c r="Q761" t="s">
        <v>501</v>
      </c>
      <c r="R761" t="s">
        <v>501</v>
      </c>
      <c r="S761">
        <f>DATEDIF(Table1[[#This Row],[Date Occurred]],Table1[[#This Row],[Date Returned]],"d")</f>
        <v>0</v>
      </c>
      <c r="T761">
        <v>76</v>
      </c>
      <c r="U761" s="5">
        <v>2720.7999999999997</v>
      </c>
      <c r="V761" s="5">
        <f>576/Table1[[#This Row],[Games Played]]</f>
        <v>7.5789473684210522</v>
      </c>
      <c r="W761" s="5">
        <v>813.19999999999993</v>
      </c>
      <c r="X761" s="5">
        <v>0</v>
      </c>
      <c r="Y761" s="5">
        <v>7.6000000000000005</v>
      </c>
      <c r="Z761" s="5">
        <v>357.2</v>
      </c>
      <c r="AA761" s="5">
        <v>722</v>
      </c>
      <c r="AB761" s="5">
        <v>228</v>
      </c>
      <c r="AC761" s="5">
        <v>288.8</v>
      </c>
      <c r="AD761" s="5">
        <v>250.79999999999998</v>
      </c>
      <c r="AE761" s="5">
        <v>691.6</v>
      </c>
      <c r="AF761" s="5">
        <v>942.4</v>
      </c>
      <c r="AG761" s="5">
        <v>106.39999999999999</v>
      </c>
      <c r="AH761" s="5">
        <v>83.600000000000009</v>
      </c>
      <c r="AI761" s="5">
        <v>182.4</v>
      </c>
      <c r="AJ761" s="5">
        <v>1299.6000000000001</v>
      </c>
      <c r="AK761">
        <v>1985</v>
      </c>
      <c r="AL761" t="s">
        <v>485</v>
      </c>
      <c r="AM761" s="1">
        <v>31389</v>
      </c>
      <c r="AN761">
        <v>208</v>
      </c>
      <c r="AO761">
        <v>265</v>
      </c>
      <c r="AP761" t="s">
        <v>499</v>
      </c>
    </row>
    <row r="762" spans="1:42" x14ac:dyDescent="0.35">
      <c r="A762" t="s">
        <v>540</v>
      </c>
      <c r="B762" t="s">
        <v>643</v>
      </c>
      <c r="C762" t="s">
        <v>506</v>
      </c>
      <c r="D762">
        <v>2014</v>
      </c>
      <c r="E762">
        <v>5</v>
      </c>
      <c r="F762">
        <v>1</v>
      </c>
      <c r="G762">
        <v>10</v>
      </c>
      <c r="H762">
        <f>Table1[[#This Row],[Games Before Injury]]*Table1[[#This Row],[Minutes per Game]]</f>
        <v>2443.6</v>
      </c>
      <c r="I762">
        <v>82</v>
      </c>
      <c r="J762">
        <f>Table1[[#This Row],[Minutes]]/Table1[[#This Row],[Games Played]]</f>
        <v>29.799999999999997</v>
      </c>
      <c r="K762">
        <v>0</v>
      </c>
      <c r="L762">
        <v>0</v>
      </c>
      <c r="M762" s="1">
        <v>41940</v>
      </c>
      <c r="N762" s="1">
        <v>42171</v>
      </c>
      <c r="O762">
        <v>1</v>
      </c>
      <c r="P762">
        <f>Table1[[#This Row],[Season Year]]-Table1[[#This Row],[Birth Year]]</f>
        <v>29</v>
      </c>
      <c r="Q762" t="s">
        <v>501</v>
      </c>
      <c r="R762" t="s">
        <v>501</v>
      </c>
      <c r="S762">
        <f>DATEDIF(Table1[[#This Row],[Date Occurred]],Table1[[#This Row],[Date Returned]],"d")</f>
        <v>0</v>
      </c>
      <c r="T762">
        <v>41</v>
      </c>
      <c r="U762" s="5">
        <v>1221.8</v>
      </c>
      <c r="V762" s="5">
        <v>250.1</v>
      </c>
      <c r="W762" s="5">
        <v>422.3</v>
      </c>
      <c r="X762" s="5">
        <v>0</v>
      </c>
      <c r="Y762" s="5">
        <v>0</v>
      </c>
      <c r="Z762" s="5">
        <v>143.5</v>
      </c>
      <c r="AA762" s="5">
        <v>270.59999999999997</v>
      </c>
      <c r="AB762" s="5">
        <v>114.8</v>
      </c>
      <c r="AC762" s="5">
        <v>135.29999999999998</v>
      </c>
      <c r="AD762" s="5">
        <v>110.7</v>
      </c>
      <c r="AE762" s="5">
        <v>319.8</v>
      </c>
      <c r="AF762" s="5">
        <v>430.5</v>
      </c>
      <c r="AG762" s="5">
        <v>49.199999999999996</v>
      </c>
      <c r="AH762" s="5">
        <v>28.7</v>
      </c>
      <c r="AI762" s="5">
        <v>53.300000000000004</v>
      </c>
      <c r="AJ762" s="5">
        <v>647.80000000000007</v>
      </c>
      <c r="AK762">
        <v>1985</v>
      </c>
      <c r="AL762" t="s">
        <v>485</v>
      </c>
      <c r="AM762" s="1">
        <v>31389</v>
      </c>
      <c r="AN762">
        <v>208</v>
      </c>
      <c r="AO762">
        <v>265</v>
      </c>
      <c r="AP762" t="s">
        <v>499</v>
      </c>
    </row>
    <row r="763" spans="1:42" x14ac:dyDescent="0.35">
      <c r="A763" t="s">
        <v>540</v>
      </c>
      <c r="B763" t="s">
        <v>643</v>
      </c>
      <c r="C763" t="s">
        <v>507</v>
      </c>
      <c r="D763">
        <v>2015</v>
      </c>
      <c r="E763">
        <v>6</v>
      </c>
      <c r="F763">
        <v>1</v>
      </c>
      <c r="G763">
        <v>11</v>
      </c>
      <c r="H763">
        <f>Table1[[#This Row],[Games Before Injury]]*Table1[[#This Row],[Minutes per Game]]</f>
        <v>2632.2000000000003</v>
      </c>
      <c r="I763">
        <v>82</v>
      </c>
      <c r="J763">
        <f>Table1[[#This Row],[Minutes]]/Table1[[#This Row],[Games Played]]</f>
        <v>32.1</v>
      </c>
      <c r="K763">
        <v>0</v>
      </c>
      <c r="L763">
        <v>0</v>
      </c>
      <c r="M763" s="1">
        <v>42304</v>
      </c>
      <c r="N763" s="1">
        <v>42540</v>
      </c>
      <c r="O763">
        <v>2</v>
      </c>
      <c r="P763">
        <f>Table1[[#This Row],[Season Year]]-Table1[[#This Row],[Birth Year]]</f>
        <v>30</v>
      </c>
      <c r="Q763" t="s">
        <v>501</v>
      </c>
      <c r="R763" t="s">
        <v>501</v>
      </c>
      <c r="S763">
        <f>DATEDIF(Table1[[#This Row],[Date Occurred]],Table1[[#This Row],[Date Returned]],"d")</f>
        <v>0</v>
      </c>
      <c r="T763">
        <v>71</v>
      </c>
      <c r="U763" s="5">
        <v>2279.1</v>
      </c>
      <c r="V763" s="5">
        <v>369.2</v>
      </c>
      <c r="W763" s="5">
        <v>603.5</v>
      </c>
      <c r="X763" s="5">
        <v>0</v>
      </c>
      <c r="Y763" s="5">
        <v>7.1000000000000005</v>
      </c>
      <c r="Z763" s="5">
        <v>234.29999999999998</v>
      </c>
      <c r="AA763" s="5">
        <v>475.7</v>
      </c>
      <c r="AB763" s="5">
        <v>163.29999999999998</v>
      </c>
      <c r="AC763" s="5">
        <v>220.1</v>
      </c>
      <c r="AD763" s="5">
        <v>241.4</v>
      </c>
      <c r="AE763" s="5">
        <v>596.4</v>
      </c>
      <c r="AF763" s="5">
        <v>837.80000000000007</v>
      </c>
      <c r="AG763" s="5">
        <v>99.399999999999991</v>
      </c>
      <c r="AH763" s="5">
        <v>71</v>
      </c>
      <c r="AI763" s="5">
        <v>113.60000000000001</v>
      </c>
      <c r="AJ763" s="5">
        <v>972.69999999999993</v>
      </c>
      <c r="AK763">
        <v>1985</v>
      </c>
      <c r="AL763" t="s">
        <v>485</v>
      </c>
      <c r="AM763" s="1">
        <v>31389</v>
      </c>
      <c r="AN763">
        <v>208</v>
      </c>
      <c r="AO763">
        <v>265</v>
      </c>
      <c r="AP763" t="s">
        <v>499</v>
      </c>
    </row>
    <row r="764" spans="1:42" x14ac:dyDescent="0.35">
      <c r="A764" t="s">
        <v>540</v>
      </c>
      <c r="B764" t="s">
        <v>643</v>
      </c>
      <c r="C764" t="s">
        <v>508</v>
      </c>
      <c r="D764">
        <v>2016</v>
      </c>
      <c r="E764">
        <v>7</v>
      </c>
      <c r="F764">
        <v>1</v>
      </c>
      <c r="G764">
        <v>12</v>
      </c>
      <c r="H764">
        <f>Table1[[#This Row],[Games Before Injury]]*Table1[[#This Row],[Minutes per Game]]</f>
        <v>2435.3999999999996</v>
      </c>
      <c r="I764">
        <v>82</v>
      </c>
      <c r="J764">
        <f>Table1[[#This Row],[Minutes]]/Table1[[#This Row],[Games Played]]</f>
        <v>29.699999999999996</v>
      </c>
      <c r="K764">
        <v>0</v>
      </c>
      <c r="L764">
        <v>0</v>
      </c>
      <c r="M764" s="1">
        <v>42668</v>
      </c>
      <c r="N764" s="1">
        <v>42898</v>
      </c>
      <c r="O764">
        <v>4</v>
      </c>
      <c r="P764">
        <f>Table1[[#This Row],[Season Year]]-Table1[[#This Row],[Birth Year]]</f>
        <v>31</v>
      </c>
      <c r="Q764" t="s">
        <v>501</v>
      </c>
      <c r="R764" t="s">
        <v>501</v>
      </c>
      <c r="S764">
        <f>DATEDIF(Table1[[#This Row],[Date Occurred]],Table1[[#This Row],[Date Returned]],"d")</f>
        <v>0</v>
      </c>
      <c r="T764">
        <v>74</v>
      </c>
      <c r="U764" s="5">
        <v>2197.7999999999997</v>
      </c>
      <c r="V764" s="5">
        <v>384.8</v>
      </c>
      <c r="W764" s="5">
        <v>614.20000000000005</v>
      </c>
      <c r="X764" s="5">
        <v>0</v>
      </c>
      <c r="Y764" s="5">
        <v>0</v>
      </c>
      <c r="Z764" s="5">
        <v>229.4</v>
      </c>
      <c r="AA764" s="5">
        <v>421.8</v>
      </c>
      <c r="AB764" s="5">
        <v>170.2</v>
      </c>
      <c r="AC764" s="5">
        <v>199.8</v>
      </c>
      <c r="AD764" s="5">
        <v>296</v>
      </c>
      <c r="AE764" s="5">
        <v>643.79999999999995</v>
      </c>
      <c r="AF764" s="5">
        <v>939.8</v>
      </c>
      <c r="AG764" s="5">
        <v>103.6</v>
      </c>
      <c r="AH764" s="5">
        <v>66.600000000000009</v>
      </c>
      <c r="AI764" s="5">
        <v>88.8</v>
      </c>
      <c r="AJ764" s="5">
        <v>999</v>
      </c>
      <c r="AK764">
        <v>1985</v>
      </c>
      <c r="AL764" t="s">
        <v>485</v>
      </c>
      <c r="AM764" s="1">
        <v>31389</v>
      </c>
      <c r="AN764">
        <v>208</v>
      </c>
      <c r="AO764">
        <v>265</v>
      </c>
      <c r="AP764" t="s">
        <v>499</v>
      </c>
    </row>
    <row r="765" spans="1:42" x14ac:dyDescent="0.35">
      <c r="A765" t="s">
        <v>540</v>
      </c>
      <c r="B765" t="s">
        <v>643</v>
      </c>
      <c r="C765" t="s">
        <v>509</v>
      </c>
      <c r="D765">
        <v>2017</v>
      </c>
      <c r="E765">
        <v>8</v>
      </c>
      <c r="F765">
        <v>1</v>
      </c>
      <c r="G765">
        <v>13</v>
      </c>
      <c r="H765">
        <f>Table1[[#This Row],[Games Before Injury]]*Table1[[#This Row],[Minutes per Game]]</f>
        <v>2492.8000000000002</v>
      </c>
      <c r="I765">
        <v>82</v>
      </c>
      <c r="J765">
        <f>Table1[[#This Row],[Minutes]]/Table1[[#This Row],[Games Played]]</f>
        <v>30.400000000000002</v>
      </c>
      <c r="K765">
        <v>0</v>
      </c>
      <c r="L765">
        <v>0</v>
      </c>
      <c r="M765" s="1">
        <v>43030</v>
      </c>
      <c r="N765" s="1">
        <v>43259</v>
      </c>
      <c r="O765">
        <v>5</v>
      </c>
      <c r="P765">
        <f>Table1[[#This Row],[Season Year]]-Table1[[#This Row],[Birth Year]]</f>
        <v>32</v>
      </c>
      <c r="Q765" t="s">
        <v>501</v>
      </c>
      <c r="R765" t="s">
        <v>501</v>
      </c>
      <c r="S765">
        <f>DATEDIF(Table1[[#This Row],[Date Occurred]],Table1[[#This Row],[Date Returned]],"d")</f>
        <v>0</v>
      </c>
      <c r="T765">
        <v>81</v>
      </c>
      <c r="U765" s="5">
        <v>2462.4</v>
      </c>
      <c r="V765" s="5">
        <v>502.2</v>
      </c>
      <c r="W765" s="5">
        <v>907.19999999999993</v>
      </c>
      <c r="X765" s="5">
        <v>0</v>
      </c>
      <c r="Y765" s="5">
        <v>8.1</v>
      </c>
      <c r="Z765" s="5">
        <v>332.09999999999997</v>
      </c>
      <c r="AA765" s="5">
        <v>583.20000000000005</v>
      </c>
      <c r="AB765" s="5">
        <v>210.6</v>
      </c>
      <c r="AC765" s="5">
        <v>251.1</v>
      </c>
      <c r="AD765" s="5">
        <v>251.1</v>
      </c>
      <c r="AE765" s="5">
        <v>753.30000000000007</v>
      </c>
      <c r="AF765" s="5">
        <v>1012.5</v>
      </c>
      <c r="AG765" s="5">
        <v>105.3</v>
      </c>
      <c r="AH765" s="5">
        <v>48.6</v>
      </c>
      <c r="AI765" s="5">
        <v>129.6</v>
      </c>
      <c r="AJ765" s="5">
        <v>1344.6000000000001</v>
      </c>
      <c r="AK765">
        <v>1985</v>
      </c>
      <c r="AL765" t="s">
        <v>485</v>
      </c>
      <c r="AM765" s="1">
        <v>31389</v>
      </c>
      <c r="AN765">
        <v>208</v>
      </c>
      <c r="AO765">
        <v>265</v>
      </c>
      <c r="AP765" t="s">
        <v>499</v>
      </c>
    </row>
    <row r="766" spans="1:42" x14ac:dyDescent="0.35">
      <c r="A766" t="s">
        <v>540</v>
      </c>
      <c r="B766" t="s">
        <v>643</v>
      </c>
      <c r="C766" t="s">
        <v>510</v>
      </c>
      <c r="D766">
        <v>2018</v>
      </c>
      <c r="E766">
        <v>9</v>
      </c>
      <c r="F766">
        <v>1</v>
      </c>
      <c r="G766">
        <v>14</v>
      </c>
      <c r="H766">
        <f>Table1[[#This Row],[Games Before Injury]]*Table1[[#This Row],[Minutes per Game]]</f>
        <v>2099.2000000000003</v>
      </c>
      <c r="I766">
        <v>82</v>
      </c>
      <c r="J766">
        <f>Table1[[#This Row],[Minutes]]/Table1[[#This Row],[Games Played]]</f>
        <v>25.6</v>
      </c>
      <c r="K766">
        <v>0</v>
      </c>
      <c r="L766">
        <v>0</v>
      </c>
      <c r="M766" s="1">
        <v>43389</v>
      </c>
      <c r="N766" s="1">
        <v>43629</v>
      </c>
      <c r="O766">
        <v>6</v>
      </c>
      <c r="P766">
        <f>Table1[[#This Row],[Season Year]]-Table1[[#This Row],[Birth Year]]</f>
        <v>33</v>
      </c>
      <c r="Q766" t="s">
        <v>501</v>
      </c>
      <c r="R766" t="s">
        <v>501</v>
      </c>
      <c r="S766">
        <f>DATEDIF(Table1[[#This Row],[Date Occurred]],Table1[[#This Row],[Date Returned]],"d")</f>
        <v>0</v>
      </c>
      <c r="T766">
        <v>9</v>
      </c>
      <c r="U766" s="5">
        <v>230.4</v>
      </c>
      <c r="V766" s="5">
        <v>43.199999999999996</v>
      </c>
      <c r="W766" s="5">
        <v>69.3</v>
      </c>
      <c r="X766" s="5">
        <v>0</v>
      </c>
      <c r="Y766" s="5">
        <v>0</v>
      </c>
      <c r="Z766" s="5">
        <v>28.8</v>
      </c>
      <c r="AA766" s="5">
        <v>47.699999999999996</v>
      </c>
      <c r="AB766" s="5">
        <v>16.2</v>
      </c>
      <c r="AC766" s="5">
        <v>34.199999999999996</v>
      </c>
      <c r="AD766" s="5">
        <v>24.3</v>
      </c>
      <c r="AE766" s="5">
        <v>59.4</v>
      </c>
      <c r="AF766" s="5">
        <v>82.8</v>
      </c>
      <c r="AG766" s="5">
        <v>3.6</v>
      </c>
      <c r="AH766" s="5">
        <v>7.2</v>
      </c>
      <c r="AI766" s="5">
        <v>3.6</v>
      </c>
      <c r="AJ766" s="5">
        <v>115.2</v>
      </c>
      <c r="AK766">
        <v>1985</v>
      </c>
      <c r="AL766" t="s">
        <v>485</v>
      </c>
      <c r="AM766" s="1">
        <v>31389</v>
      </c>
      <c r="AN766">
        <v>208</v>
      </c>
      <c r="AO766">
        <v>265</v>
      </c>
      <c r="AP766" t="s">
        <v>499</v>
      </c>
    </row>
    <row r="767" spans="1:42" x14ac:dyDescent="0.35">
      <c r="A767" t="s">
        <v>540</v>
      </c>
      <c r="B767" t="s">
        <v>643</v>
      </c>
      <c r="C767" t="s">
        <v>505</v>
      </c>
      <c r="D767">
        <v>2013</v>
      </c>
      <c r="E767">
        <v>4</v>
      </c>
      <c r="F767">
        <v>1</v>
      </c>
      <c r="G767">
        <v>9</v>
      </c>
      <c r="H767">
        <f>Table1[[#This Row],[Games Before Injury]]*Table1[[#This Row],[Minutes per Game]]</f>
        <v>2763.4</v>
      </c>
      <c r="I767">
        <v>82</v>
      </c>
      <c r="J767">
        <f>Table1[[#This Row],[Minutes]]/Table1[[#This Row],[Games Played]]</f>
        <v>33.700000000000003</v>
      </c>
      <c r="K767">
        <v>0</v>
      </c>
      <c r="L767">
        <v>0</v>
      </c>
      <c r="M767" s="1">
        <v>41576</v>
      </c>
      <c r="N767" s="1">
        <v>41805</v>
      </c>
      <c r="O767">
        <v>7</v>
      </c>
      <c r="P767">
        <f>Table1[[#This Row],[Season Year]]-Table1[[#This Row],[Birth Year]]</f>
        <v>28</v>
      </c>
      <c r="Q767" t="s">
        <v>501</v>
      </c>
      <c r="R767" t="s">
        <v>501</v>
      </c>
      <c r="S767">
        <f>DATEDIF(Table1[[#This Row],[Date Occurred]],Table1[[#This Row],[Date Returned]],"d")</f>
        <v>0</v>
      </c>
      <c r="T767">
        <v>71</v>
      </c>
      <c r="U767" s="5">
        <v>2392.7000000000003</v>
      </c>
      <c r="V767" s="5">
        <v>475.7</v>
      </c>
      <c r="W767" s="5">
        <v>802.30000000000007</v>
      </c>
      <c r="X767" s="5">
        <v>0</v>
      </c>
      <c r="Y767" s="5">
        <v>7.1000000000000005</v>
      </c>
      <c r="Z767" s="5">
        <v>347.90000000000003</v>
      </c>
      <c r="AA767" s="5">
        <v>639</v>
      </c>
      <c r="AB767" s="5">
        <v>227.20000000000002</v>
      </c>
      <c r="AC767" s="5">
        <v>241.4</v>
      </c>
      <c r="AD767" s="5">
        <v>234.29999999999998</v>
      </c>
      <c r="AE767" s="5">
        <v>631.9</v>
      </c>
      <c r="AF767" s="5">
        <v>866.19999999999993</v>
      </c>
      <c r="AG767" s="5">
        <v>127.8</v>
      </c>
      <c r="AH767" s="5">
        <v>56.800000000000004</v>
      </c>
      <c r="AI767" s="5">
        <v>127.8</v>
      </c>
      <c r="AJ767" s="5">
        <v>1299.3</v>
      </c>
      <c r="AK767">
        <v>1985</v>
      </c>
      <c r="AL767" t="s">
        <v>485</v>
      </c>
      <c r="AM767" s="1">
        <v>31389</v>
      </c>
      <c r="AN767">
        <v>208</v>
      </c>
      <c r="AO767">
        <v>265</v>
      </c>
      <c r="AP767" t="s">
        <v>499</v>
      </c>
    </row>
    <row r="768" spans="1:42" x14ac:dyDescent="0.35">
      <c r="A768" t="s">
        <v>540</v>
      </c>
      <c r="B768" t="s">
        <v>643</v>
      </c>
      <c r="C768" t="s">
        <v>511</v>
      </c>
      <c r="D768">
        <v>2019</v>
      </c>
      <c r="E768">
        <v>10</v>
      </c>
      <c r="F768">
        <v>1</v>
      </c>
      <c r="G768">
        <v>15</v>
      </c>
      <c r="H768">
        <f>Table1[[#This Row],[Games Before Injury]]*Table1[[#This Row],[Minutes per Game]]</f>
        <v>1417.5</v>
      </c>
      <c r="I768">
        <v>75</v>
      </c>
      <c r="J768">
        <f>Table1[[#This Row],[Minutes]]/Table1[[#This Row],[Games Played]]</f>
        <v>18.899999999999999</v>
      </c>
      <c r="K768">
        <v>0</v>
      </c>
      <c r="L768">
        <v>0</v>
      </c>
      <c r="M768" s="1">
        <v>43760</v>
      </c>
      <c r="N768" s="1">
        <v>44115</v>
      </c>
      <c r="O768">
        <v>8</v>
      </c>
      <c r="P768">
        <f>Table1[[#This Row],[Season Year]]-Table1[[#This Row],[Birth Year]]</f>
        <v>34</v>
      </c>
      <c r="Q768" t="s">
        <v>501</v>
      </c>
      <c r="R768" t="s">
        <v>501</v>
      </c>
      <c r="S768">
        <f>DATEDIF(Table1[[#This Row],[Date Occurred]],Table1[[#This Row],[Date Returned]],"d")</f>
        <v>0</v>
      </c>
      <c r="T768">
        <v>69</v>
      </c>
      <c r="U768" s="5">
        <v>1304.0999999999999</v>
      </c>
      <c r="V768" s="5">
        <v>200.1</v>
      </c>
      <c r="W768" s="5">
        <v>276</v>
      </c>
      <c r="X768" s="5">
        <v>0</v>
      </c>
      <c r="Y768" s="5">
        <v>6.9</v>
      </c>
      <c r="Z768" s="5">
        <v>110.4</v>
      </c>
      <c r="AA768" s="5">
        <v>213.9</v>
      </c>
      <c r="AB768" s="5">
        <v>82.8</v>
      </c>
      <c r="AC768" s="5">
        <v>220.8</v>
      </c>
      <c r="AD768" s="5">
        <v>172.5</v>
      </c>
      <c r="AE768" s="5">
        <v>338.1</v>
      </c>
      <c r="AF768" s="5">
        <v>503.7</v>
      </c>
      <c r="AG768" s="5">
        <v>48.3</v>
      </c>
      <c r="AH768" s="5">
        <v>27.6</v>
      </c>
      <c r="AI768" s="5">
        <v>75.900000000000006</v>
      </c>
      <c r="AJ768" s="5">
        <v>517.5</v>
      </c>
      <c r="AK768">
        <v>1985</v>
      </c>
      <c r="AL768" t="s">
        <v>485</v>
      </c>
      <c r="AM768" s="1">
        <v>31389</v>
      </c>
      <c r="AN768">
        <v>208</v>
      </c>
      <c r="AO768">
        <v>265</v>
      </c>
      <c r="AP768" t="s">
        <v>499</v>
      </c>
    </row>
    <row r="769" spans="1:42" x14ac:dyDescent="0.35">
      <c r="A769" t="s">
        <v>615</v>
      </c>
      <c r="B769" t="s">
        <v>643</v>
      </c>
      <c r="C769" t="s">
        <v>506</v>
      </c>
      <c r="D769">
        <v>2014</v>
      </c>
      <c r="E769">
        <v>5</v>
      </c>
      <c r="F769">
        <v>1</v>
      </c>
      <c r="G769">
        <v>1</v>
      </c>
      <c r="H769">
        <f>Table1[[#This Row],[Games Before Injury]]*Table1[[#This Row],[Minutes per Game]]</f>
        <v>664.19999999999993</v>
      </c>
      <c r="I769">
        <v>82</v>
      </c>
      <c r="J769">
        <f>Table1[[#This Row],[Minutes]]/Table1[[#This Row],[Games Played]]</f>
        <v>8.1</v>
      </c>
      <c r="K769">
        <v>0</v>
      </c>
      <c r="L769">
        <v>0</v>
      </c>
      <c r="M769" s="1">
        <v>41940</v>
      </c>
      <c r="N769" s="1">
        <v>42171</v>
      </c>
      <c r="O769">
        <v>1</v>
      </c>
      <c r="P769">
        <f>Table1[[#This Row],[Season Year]]-Table1[[#This Row],[Birth Year]]</f>
        <v>23</v>
      </c>
      <c r="Q769" t="s">
        <v>501</v>
      </c>
      <c r="R769" t="s">
        <v>501</v>
      </c>
      <c r="S769">
        <f>DATEDIF(Table1[[#This Row],[Date Occurred]],Table1[[#This Row],[Date Returned]],"d")</f>
        <v>0</v>
      </c>
      <c r="T769">
        <v>29</v>
      </c>
      <c r="U769" s="5">
        <v>234.89999999999998</v>
      </c>
      <c r="V769" s="5">
        <v>31.900000000000002</v>
      </c>
      <c r="W769" s="5">
        <v>66.699999999999989</v>
      </c>
      <c r="X769" s="5">
        <v>2.9000000000000004</v>
      </c>
      <c r="Y769" s="5">
        <v>11.600000000000001</v>
      </c>
      <c r="Z769" s="5">
        <v>26.1</v>
      </c>
      <c r="AA769" s="5">
        <v>31.900000000000002</v>
      </c>
      <c r="AB769" s="5">
        <v>11.600000000000001</v>
      </c>
      <c r="AC769" s="5">
        <v>40.599999999999994</v>
      </c>
      <c r="AD769" s="5">
        <v>17.399999999999999</v>
      </c>
      <c r="AE769" s="5">
        <v>31.900000000000002</v>
      </c>
      <c r="AF769" s="5">
        <v>49.3</v>
      </c>
      <c r="AG769" s="5">
        <v>8.6999999999999993</v>
      </c>
      <c r="AH769" s="5">
        <v>8.6999999999999993</v>
      </c>
      <c r="AI769" s="5">
        <v>5.8000000000000007</v>
      </c>
      <c r="AJ769" s="5">
        <v>89.9</v>
      </c>
      <c r="AK769">
        <v>1991</v>
      </c>
      <c r="AL769" t="s">
        <v>653</v>
      </c>
      <c r="AM769" s="1">
        <v>33439</v>
      </c>
      <c r="AN769">
        <v>208</v>
      </c>
      <c r="AO769">
        <v>240</v>
      </c>
      <c r="AP769" t="s">
        <v>499</v>
      </c>
    </row>
    <row r="770" spans="1:42" x14ac:dyDescent="0.35">
      <c r="A770" t="s">
        <v>615</v>
      </c>
      <c r="B770" t="s">
        <v>643</v>
      </c>
      <c r="C770" t="s">
        <v>508</v>
      </c>
      <c r="D770">
        <v>2016</v>
      </c>
      <c r="E770">
        <v>7</v>
      </c>
      <c r="F770">
        <v>1</v>
      </c>
      <c r="G770">
        <v>3</v>
      </c>
      <c r="H770">
        <f>Table1[[#This Row],[Games Before Injury]]*Table1[[#This Row],[Minutes per Game]]</f>
        <v>1418.6000000000001</v>
      </c>
      <c r="I770">
        <v>82</v>
      </c>
      <c r="J770">
        <f>Table1[[#This Row],[Minutes]]/Table1[[#This Row],[Games Played]]</f>
        <v>17.3</v>
      </c>
      <c r="K770">
        <v>0</v>
      </c>
      <c r="L770">
        <v>0</v>
      </c>
      <c r="M770" s="1">
        <v>42668</v>
      </c>
      <c r="N770" s="1">
        <v>42898</v>
      </c>
      <c r="O770">
        <v>1</v>
      </c>
      <c r="P770">
        <f>Table1[[#This Row],[Season Year]]-Table1[[#This Row],[Birth Year]]</f>
        <v>25</v>
      </c>
      <c r="Q770" t="s">
        <v>501</v>
      </c>
      <c r="R770" t="s">
        <v>501</v>
      </c>
      <c r="S770">
        <f>DATEDIF(Table1[[#This Row],[Date Occurred]],Table1[[#This Row],[Date Returned]],"d")</f>
        <v>0</v>
      </c>
      <c r="T770">
        <v>77</v>
      </c>
      <c r="U770" s="5">
        <v>1332.1000000000001</v>
      </c>
      <c r="V770" s="5">
        <v>192.5</v>
      </c>
      <c r="W770" s="5">
        <v>377.3</v>
      </c>
      <c r="X770" s="5">
        <v>23.099999999999998</v>
      </c>
      <c r="Y770" s="5">
        <v>77</v>
      </c>
      <c r="Z770" s="5">
        <v>107.8</v>
      </c>
      <c r="AA770" s="5">
        <v>138.6</v>
      </c>
      <c r="AB770" s="5">
        <v>30.8</v>
      </c>
      <c r="AC770" s="5">
        <v>138.6</v>
      </c>
      <c r="AD770" s="5">
        <v>92.399999999999991</v>
      </c>
      <c r="AE770" s="5">
        <v>215.6</v>
      </c>
      <c r="AF770" s="5">
        <v>308</v>
      </c>
      <c r="AG770" s="5">
        <v>46.199999999999996</v>
      </c>
      <c r="AH770" s="5">
        <v>61.6</v>
      </c>
      <c r="AI770" s="5">
        <v>38.5</v>
      </c>
      <c r="AJ770" s="5">
        <v>515.9</v>
      </c>
      <c r="AK770">
        <v>1991</v>
      </c>
      <c r="AL770" t="s">
        <v>653</v>
      </c>
      <c r="AM770" s="1">
        <v>33439</v>
      </c>
      <c r="AN770">
        <v>208</v>
      </c>
      <c r="AO770">
        <v>240</v>
      </c>
      <c r="AP770" t="s">
        <v>499</v>
      </c>
    </row>
    <row r="771" spans="1:42" x14ac:dyDescent="0.35">
      <c r="A771" t="s">
        <v>615</v>
      </c>
      <c r="B771" t="s">
        <v>643</v>
      </c>
      <c r="C771" t="s">
        <v>509</v>
      </c>
      <c r="D771">
        <v>2017</v>
      </c>
      <c r="E771">
        <v>8</v>
      </c>
      <c r="F771">
        <v>1</v>
      </c>
      <c r="G771">
        <v>4</v>
      </c>
      <c r="H771">
        <f>Table1[[#This Row],[Games Before Injury]]*Table1[[#This Row],[Minutes per Game]]</f>
        <v>1738.3999999999999</v>
      </c>
      <c r="I771">
        <v>82</v>
      </c>
      <c r="J771">
        <f>Table1[[#This Row],[Minutes]]/Table1[[#This Row],[Games Played]]</f>
        <v>21.2</v>
      </c>
      <c r="K771">
        <v>0</v>
      </c>
      <c r="L771">
        <v>0</v>
      </c>
      <c r="M771" s="1">
        <v>43030</v>
      </c>
      <c r="N771" s="1">
        <v>43259</v>
      </c>
      <c r="O771">
        <v>2</v>
      </c>
      <c r="P771">
        <f>Table1[[#This Row],[Season Year]]-Table1[[#This Row],[Birth Year]]</f>
        <v>26</v>
      </c>
      <c r="Q771" t="s">
        <v>501</v>
      </c>
      <c r="R771" t="s">
        <v>501</v>
      </c>
      <c r="S771">
        <f>DATEDIF(Table1[[#This Row],[Date Occurred]],Table1[[#This Row],[Date Returned]],"d")</f>
        <v>0</v>
      </c>
      <c r="T771">
        <v>79</v>
      </c>
      <c r="U771" s="5">
        <v>1674.8</v>
      </c>
      <c r="V771" s="5">
        <v>252.8</v>
      </c>
      <c r="W771" s="5">
        <v>426.6</v>
      </c>
      <c r="X771" s="5">
        <v>31.6</v>
      </c>
      <c r="Y771" s="5">
        <v>86.9</v>
      </c>
      <c r="Z771" s="5">
        <v>134.29999999999998</v>
      </c>
      <c r="AA771" s="5">
        <v>181.7</v>
      </c>
      <c r="AB771" s="5">
        <v>55.3</v>
      </c>
      <c r="AC771" s="5">
        <v>189.6</v>
      </c>
      <c r="AD771" s="5">
        <v>134.29999999999998</v>
      </c>
      <c r="AE771" s="5">
        <v>308.09999999999997</v>
      </c>
      <c r="AF771" s="5">
        <v>442.4</v>
      </c>
      <c r="AG771" s="5">
        <v>94.8</v>
      </c>
      <c r="AH771" s="5">
        <v>63.2</v>
      </c>
      <c r="AI771" s="5">
        <v>31.6</v>
      </c>
      <c r="AJ771" s="5">
        <v>671.5</v>
      </c>
      <c r="AK771">
        <v>1991</v>
      </c>
      <c r="AL771" t="s">
        <v>653</v>
      </c>
      <c r="AM771" s="1">
        <v>33439</v>
      </c>
      <c r="AN771">
        <v>208</v>
      </c>
      <c r="AO771">
        <v>240</v>
      </c>
      <c r="AP771" t="s">
        <v>499</v>
      </c>
    </row>
    <row r="772" spans="1:42" x14ac:dyDescent="0.35">
      <c r="A772" t="s">
        <v>615</v>
      </c>
      <c r="B772" t="s">
        <v>643</v>
      </c>
      <c r="C772" t="s">
        <v>510</v>
      </c>
      <c r="D772">
        <v>2018</v>
      </c>
      <c r="E772">
        <v>9</v>
      </c>
      <c r="F772">
        <v>1</v>
      </c>
      <c r="G772">
        <v>5</v>
      </c>
      <c r="H772">
        <f>Table1[[#This Row],[Games Before Injury]]*Table1[[#This Row],[Minutes per Game]]</f>
        <v>1771.2</v>
      </c>
      <c r="I772">
        <v>82</v>
      </c>
      <c r="J772">
        <f>Table1[[#This Row],[Minutes]]/Table1[[#This Row],[Games Played]]</f>
        <v>21.6</v>
      </c>
      <c r="K772">
        <v>0</v>
      </c>
      <c r="L772">
        <v>0</v>
      </c>
      <c r="M772" s="1">
        <v>43389</v>
      </c>
      <c r="N772" s="1">
        <v>43629</v>
      </c>
      <c r="O772">
        <v>1</v>
      </c>
      <c r="P772">
        <f>Table1[[#This Row],[Season Year]]-Table1[[#This Row],[Birth Year]]</f>
        <v>27</v>
      </c>
      <c r="Q772" t="s">
        <v>501</v>
      </c>
      <c r="R772" t="s">
        <v>501</v>
      </c>
      <c r="S772">
        <f>DATEDIF(Table1[[#This Row],[Date Occurred]],Table1[[#This Row],[Date Returned]],"d")</f>
        <v>0</v>
      </c>
      <c r="T772">
        <v>77</v>
      </c>
      <c r="U772" s="5">
        <v>1663.2</v>
      </c>
      <c r="V772" s="5">
        <v>292.59999999999997</v>
      </c>
      <c r="W772" s="5">
        <v>485.09999999999997</v>
      </c>
      <c r="X772" s="5">
        <v>38.5</v>
      </c>
      <c r="Y772" s="5">
        <v>123.2</v>
      </c>
      <c r="Z772" s="5">
        <v>192.5</v>
      </c>
      <c r="AA772" s="5">
        <v>254.1</v>
      </c>
      <c r="AB772" s="5">
        <v>69.3</v>
      </c>
      <c r="AC772" s="5">
        <v>200.20000000000002</v>
      </c>
      <c r="AD772" s="5">
        <v>138.6</v>
      </c>
      <c r="AE772" s="5">
        <v>269.5</v>
      </c>
      <c r="AF772" s="5">
        <v>408.09999999999997</v>
      </c>
      <c r="AG772" s="5">
        <v>115.5</v>
      </c>
      <c r="AH772" s="5">
        <v>46.199999999999996</v>
      </c>
      <c r="AI772" s="5">
        <v>46.199999999999996</v>
      </c>
      <c r="AJ772" s="5">
        <v>816.19999999999993</v>
      </c>
      <c r="AK772">
        <v>1991</v>
      </c>
      <c r="AL772" t="s">
        <v>653</v>
      </c>
      <c r="AM772" s="1">
        <v>33439</v>
      </c>
      <c r="AN772">
        <v>208</v>
      </c>
      <c r="AO772">
        <v>240</v>
      </c>
      <c r="AP772" t="s">
        <v>499</v>
      </c>
    </row>
    <row r="773" spans="1:42" x14ac:dyDescent="0.35">
      <c r="A773" t="s">
        <v>615</v>
      </c>
      <c r="B773" t="s">
        <v>643</v>
      </c>
      <c r="C773" t="s">
        <v>511</v>
      </c>
      <c r="D773">
        <v>2019</v>
      </c>
      <c r="E773">
        <v>10</v>
      </c>
      <c r="F773">
        <v>1</v>
      </c>
      <c r="G773">
        <v>6</v>
      </c>
      <c r="H773">
        <f>Table1[[#This Row],[Games Before Injury]]*Table1[[#This Row],[Minutes per Game]]</f>
        <v>1987.5</v>
      </c>
      <c r="I773">
        <v>75</v>
      </c>
      <c r="J773">
        <f>Table1[[#This Row],[Minutes]]/Table1[[#This Row],[Games Played]]</f>
        <v>26.5</v>
      </c>
      <c r="K773">
        <v>0</v>
      </c>
      <c r="L773">
        <v>0</v>
      </c>
      <c r="M773" s="1">
        <v>43760</v>
      </c>
      <c r="N773" s="1">
        <v>44115</v>
      </c>
      <c r="O773">
        <v>2</v>
      </c>
      <c r="P773">
        <f>Table1[[#This Row],[Season Year]]-Table1[[#This Row],[Birth Year]]</f>
        <v>28</v>
      </c>
      <c r="Q773" t="s">
        <v>501</v>
      </c>
      <c r="R773" t="s">
        <v>501</v>
      </c>
      <c r="S773">
        <f>DATEDIF(Table1[[#This Row],[Date Occurred]],Table1[[#This Row],[Date Returned]],"d")</f>
        <v>0</v>
      </c>
      <c r="T773">
        <v>40</v>
      </c>
      <c r="U773" s="5">
        <v>1060</v>
      </c>
      <c r="V773" s="5">
        <v>148</v>
      </c>
      <c r="W773" s="5">
        <v>228</v>
      </c>
      <c r="X773" s="5">
        <v>12</v>
      </c>
      <c r="Y773" s="5">
        <v>40</v>
      </c>
      <c r="Z773" s="5">
        <v>76</v>
      </c>
      <c r="AA773" s="5">
        <v>112</v>
      </c>
      <c r="AB773" s="5">
        <v>36</v>
      </c>
      <c r="AC773" s="5">
        <v>104</v>
      </c>
      <c r="AD773" s="5">
        <v>76</v>
      </c>
      <c r="AE773" s="5">
        <v>152</v>
      </c>
      <c r="AF773" s="5">
        <v>228</v>
      </c>
      <c r="AG773" s="5">
        <v>60</v>
      </c>
      <c r="AH773" s="5">
        <v>36</v>
      </c>
      <c r="AI773" s="5">
        <v>24</v>
      </c>
      <c r="AJ773" s="5">
        <v>376</v>
      </c>
      <c r="AK773">
        <v>1991</v>
      </c>
      <c r="AL773" t="s">
        <v>653</v>
      </c>
      <c r="AM773" s="1">
        <v>33439</v>
      </c>
      <c r="AN773">
        <v>208</v>
      </c>
      <c r="AO773">
        <v>240</v>
      </c>
      <c r="AP773" t="s">
        <v>499</v>
      </c>
    </row>
    <row r="774" spans="1:42" x14ac:dyDescent="0.35">
      <c r="A774" t="s">
        <v>615</v>
      </c>
      <c r="B774" t="s">
        <v>643</v>
      </c>
      <c r="C774" t="s">
        <v>507</v>
      </c>
      <c r="D774">
        <v>2015</v>
      </c>
      <c r="E774">
        <v>6</v>
      </c>
      <c r="F774">
        <v>1</v>
      </c>
      <c r="G774">
        <v>2</v>
      </c>
      <c r="H774">
        <f>Table1[[#This Row],[Games Before Injury]]*Table1[[#This Row],[Minutes per Game]]</f>
        <v>1180.8</v>
      </c>
      <c r="I774">
        <v>82</v>
      </c>
      <c r="J774">
        <f>Table1[[#This Row],[Minutes]]/Table1[[#This Row],[Games Played]]</f>
        <v>14.4</v>
      </c>
      <c r="K774">
        <v>0</v>
      </c>
      <c r="L774">
        <v>0</v>
      </c>
      <c r="M774" s="1">
        <v>42304</v>
      </c>
      <c r="N774" s="1">
        <v>42540</v>
      </c>
      <c r="O774">
        <v>3</v>
      </c>
      <c r="P774">
        <f>Table1[[#This Row],[Season Year]]-Table1[[#This Row],[Birth Year]]</f>
        <v>24</v>
      </c>
      <c r="Q774" t="s">
        <v>501</v>
      </c>
      <c r="R774" t="s">
        <v>501</v>
      </c>
      <c r="S774">
        <f>DATEDIF(Table1[[#This Row],[Date Occurred]],Table1[[#This Row],[Date Returned]],"d")</f>
        <v>0</v>
      </c>
      <c r="T774">
        <v>69</v>
      </c>
      <c r="U774" s="5">
        <v>993.6</v>
      </c>
      <c r="V774" s="5">
        <v>144.9</v>
      </c>
      <c r="W774" s="5">
        <v>296.7</v>
      </c>
      <c r="X774" s="5">
        <v>0</v>
      </c>
      <c r="Y774" s="5">
        <v>13.8</v>
      </c>
      <c r="Z774" s="5">
        <v>103.5</v>
      </c>
      <c r="AA774" s="5">
        <v>144.9</v>
      </c>
      <c r="AB774" s="5">
        <v>41.4</v>
      </c>
      <c r="AC774" s="5">
        <v>117.3</v>
      </c>
      <c r="AD774" s="5">
        <v>82.8</v>
      </c>
      <c r="AE774" s="5">
        <v>186.3</v>
      </c>
      <c r="AF774" s="5">
        <v>276</v>
      </c>
      <c r="AG774" s="5">
        <v>41.4</v>
      </c>
      <c r="AH774" s="5">
        <v>34.5</v>
      </c>
      <c r="AI774" s="5">
        <v>20.7</v>
      </c>
      <c r="AJ774" s="5">
        <v>400.2</v>
      </c>
      <c r="AK774">
        <v>1991</v>
      </c>
      <c r="AL774" t="s">
        <v>653</v>
      </c>
      <c r="AM774" s="1">
        <v>33439</v>
      </c>
      <c r="AN774">
        <v>208</v>
      </c>
      <c r="AO774">
        <v>240</v>
      </c>
      <c r="AP774" t="s">
        <v>499</v>
      </c>
    </row>
    <row r="775" spans="1:42" x14ac:dyDescent="0.35">
      <c r="A775" t="s">
        <v>353</v>
      </c>
      <c r="B775" s="1" t="s">
        <v>101</v>
      </c>
      <c r="C775" s="1" t="s">
        <v>505</v>
      </c>
      <c r="D775">
        <v>0</v>
      </c>
      <c r="E775">
        <v>4</v>
      </c>
      <c r="F775">
        <v>0</v>
      </c>
      <c r="G775">
        <v>11</v>
      </c>
      <c r="H775">
        <f>Table1[[#This Row],[Games Before Injury]]*Table1[[#This Row],[Minutes per Game]]</f>
        <v>427.24259259259259</v>
      </c>
      <c r="I775">
        <v>13</v>
      </c>
      <c r="J775">
        <f>Table1[[#This Row],[Minutes]]/Table1[[#This Row],[Games Played]]</f>
        <v>32.864814814814814</v>
      </c>
      <c r="K775" s="1">
        <v>41722</v>
      </c>
      <c r="L775" s="1">
        <v>41723</v>
      </c>
      <c r="M775" s="1">
        <v>41576</v>
      </c>
      <c r="N775" s="1">
        <v>41805</v>
      </c>
      <c r="O775">
        <v>4</v>
      </c>
      <c r="P775">
        <f>DATEDIF(Table1[[#This Row],[Birth Date]],Table1[[#This Row],[Date Returned]],"y")</f>
        <v>32</v>
      </c>
      <c r="Q775" t="s">
        <v>8</v>
      </c>
      <c r="R775" t="s">
        <v>9</v>
      </c>
      <c r="S775">
        <f>DATEDIF(Table1[[#This Row],[Date Occurred]],Table1[[#This Row],[Date Returned]],"d")</f>
        <v>1</v>
      </c>
      <c r="T775">
        <v>54</v>
      </c>
      <c r="U775" s="5">
        <v>1774.7</v>
      </c>
      <c r="V775" s="5">
        <v>415</v>
      </c>
      <c r="W775" s="5">
        <v>761</v>
      </c>
      <c r="X775" s="5">
        <v>9</v>
      </c>
      <c r="Y775" s="5">
        <v>32</v>
      </c>
      <c r="Z775" s="5">
        <v>189</v>
      </c>
      <c r="AA775" s="5">
        <v>258</v>
      </c>
      <c r="AB775" s="5">
        <v>161</v>
      </c>
      <c r="AC775" s="5">
        <v>106</v>
      </c>
      <c r="AD775" s="5">
        <v>60</v>
      </c>
      <c r="AE775" s="5">
        <v>181</v>
      </c>
      <c r="AF775" s="5">
        <v>241</v>
      </c>
      <c r="AG775" s="5">
        <v>252</v>
      </c>
      <c r="AH775" s="5">
        <v>79</v>
      </c>
      <c r="AI775" s="5">
        <v>29</v>
      </c>
      <c r="AJ775" s="5">
        <v>1028</v>
      </c>
      <c r="AK775">
        <v>1982</v>
      </c>
      <c r="AL775" t="s">
        <v>494</v>
      </c>
      <c r="AM775" s="1">
        <v>29968</v>
      </c>
      <c r="AN775">
        <v>193</v>
      </c>
      <c r="AO775">
        <v>220</v>
      </c>
      <c r="AP775" t="s">
        <v>496</v>
      </c>
    </row>
    <row r="776" spans="1:42" x14ac:dyDescent="0.35">
      <c r="A776" t="s">
        <v>353</v>
      </c>
      <c r="B776" t="s">
        <v>264</v>
      </c>
      <c r="C776" s="1" t="s">
        <v>508</v>
      </c>
      <c r="D776">
        <v>0</v>
      </c>
      <c r="E776">
        <v>7</v>
      </c>
      <c r="F776">
        <v>0</v>
      </c>
      <c r="G776">
        <v>14</v>
      </c>
      <c r="H776">
        <f>Table1[[#This Row],[Games Before Injury]]*Table1[[#This Row],[Minutes per Game]]</f>
        <v>1433.76</v>
      </c>
      <c r="I776">
        <v>48</v>
      </c>
      <c r="J776">
        <f>Table1[[#This Row],[Minutes]]/Table1[[#This Row],[Games Played]]</f>
        <v>29.87</v>
      </c>
      <c r="K776" s="1">
        <v>42778</v>
      </c>
      <c r="L776" s="1">
        <v>42779</v>
      </c>
      <c r="M776" s="1">
        <v>42668</v>
      </c>
      <c r="N776" s="1">
        <v>42898</v>
      </c>
      <c r="O776">
        <v>1</v>
      </c>
      <c r="P776">
        <f>DATEDIF(Table1[[#This Row],[Birth Date]],Table1[[#This Row],[Date Returned]],"y")</f>
        <v>35</v>
      </c>
      <c r="Q776" t="s">
        <v>32</v>
      </c>
      <c r="R776" t="s">
        <v>39</v>
      </c>
      <c r="S776">
        <f>DATEDIF(Table1[[#This Row],[Date Occurred]],Table1[[#This Row],[Date Returned]],"d")</f>
        <v>1</v>
      </c>
      <c r="T776">
        <v>60</v>
      </c>
      <c r="U776" s="5">
        <v>1792.2</v>
      </c>
      <c r="V776" s="5">
        <v>414</v>
      </c>
      <c r="W776" s="5">
        <v>955</v>
      </c>
      <c r="X776" s="5">
        <v>45</v>
      </c>
      <c r="Y776" s="5">
        <v>145</v>
      </c>
      <c r="Z776" s="5">
        <v>223</v>
      </c>
      <c r="AA776" s="5">
        <v>281</v>
      </c>
      <c r="AB776" s="5">
        <v>138</v>
      </c>
      <c r="AC776" s="5">
        <v>112</v>
      </c>
      <c r="AD776" s="5">
        <v>63</v>
      </c>
      <c r="AE776" s="5">
        <v>207</v>
      </c>
      <c r="AF776" s="5">
        <v>270</v>
      </c>
      <c r="AG776" s="5">
        <v>228</v>
      </c>
      <c r="AH776" s="5">
        <v>86</v>
      </c>
      <c r="AI776" s="5">
        <v>41</v>
      </c>
      <c r="AJ776" s="5">
        <v>1096</v>
      </c>
      <c r="AK776">
        <v>1982</v>
      </c>
      <c r="AL776" t="s">
        <v>494</v>
      </c>
      <c r="AM776" s="1">
        <v>29968</v>
      </c>
      <c r="AN776">
        <v>193</v>
      </c>
      <c r="AO776">
        <v>220</v>
      </c>
      <c r="AP776" t="s">
        <v>496</v>
      </c>
    </row>
    <row r="777" spans="1:42" x14ac:dyDescent="0.35">
      <c r="A777" t="s">
        <v>353</v>
      </c>
      <c r="B777" t="s">
        <v>175</v>
      </c>
      <c r="C777" s="1" t="s">
        <v>508</v>
      </c>
      <c r="D777">
        <v>0</v>
      </c>
      <c r="E777">
        <v>7</v>
      </c>
      <c r="F777">
        <v>0</v>
      </c>
      <c r="G777">
        <v>14</v>
      </c>
      <c r="H777">
        <f>Table1[[#This Row],[Games Before Injury]]*Table1[[#This Row],[Minutes per Game]]</f>
        <v>149.35</v>
      </c>
      <c r="I777">
        <v>5</v>
      </c>
      <c r="J777">
        <f>Table1[[#This Row],[Minutes]]/Table1[[#This Row],[Games Played]]</f>
        <v>29.87</v>
      </c>
      <c r="K777" s="1">
        <v>42800</v>
      </c>
      <c r="L777" s="1">
        <v>42804</v>
      </c>
      <c r="M777" s="1">
        <v>42668</v>
      </c>
      <c r="N777" s="1">
        <v>42898</v>
      </c>
      <c r="O777">
        <v>6</v>
      </c>
      <c r="P777">
        <f>DATEDIF(Table1[[#This Row],[Birth Date]],Table1[[#This Row],[Date Returned]],"y")</f>
        <v>35</v>
      </c>
      <c r="Q777" t="s">
        <v>501</v>
      </c>
      <c r="R777" t="s">
        <v>19</v>
      </c>
      <c r="S777">
        <f>DATEDIF(Table1[[#This Row],[Date Occurred]],Table1[[#This Row],[Date Returned]],"d")</f>
        <v>4</v>
      </c>
      <c r="T777">
        <v>60</v>
      </c>
      <c r="U777" s="5">
        <v>1792.2</v>
      </c>
      <c r="V777" s="5">
        <v>414</v>
      </c>
      <c r="W777" s="5">
        <v>955</v>
      </c>
      <c r="X777" s="5">
        <v>45</v>
      </c>
      <c r="Y777" s="5">
        <v>145</v>
      </c>
      <c r="Z777" s="5">
        <v>223</v>
      </c>
      <c r="AA777" s="5">
        <v>281</v>
      </c>
      <c r="AB777" s="5">
        <v>138</v>
      </c>
      <c r="AC777" s="5">
        <v>112</v>
      </c>
      <c r="AD777" s="5">
        <v>63</v>
      </c>
      <c r="AE777" s="5">
        <v>207</v>
      </c>
      <c r="AF777" s="5">
        <v>270</v>
      </c>
      <c r="AG777" s="5">
        <v>228</v>
      </c>
      <c r="AH777" s="5">
        <v>86</v>
      </c>
      <c r="AI777" s="5">
        <v>41</v>
      </c>
      <c r="AJ777" s="5">
        <v>1096</v>
      </c>
      <c r="AK777">
        <v>1982</v>
      </c>
      <c r="AL777" t="s">
        <v>494</v>
      </c>
      <c r="AM777" s="1">
        <v>29968</v>
      </c>
      <c r="AN777">
        <v>193</v>
      </c>
      <c r="AO777">
        <v>220</v>
      </c>
      <c r="AP777" t="s">
        <v>496</v>
      </c>
    </row>
    <row r="778" spans="1:42" x14ac:dyDescent="0.35">
      <c r="A778" t="s">
        <v>353</v>
      </c>
      <c r="B778" t="s">
        <v>355</v>
      </c>
      <c r="C778" s="1" t="s">
        <v>508</v>
      </c>
      <c r="D778">
        <v>0</v>
      </c>
      <c r="E778">
        <v>7</v>
      </c>
      <c r="F778">
        <v>0</v>
      </c>
      <c r="G778">
        <v>14</v>
      </c>
      <c r="H778">
        <f>Table1[[#This Row],[Games Before Injury]]*Table1[[#This Row],[Minutes per Game]]</f>
        <v>119.48</v>
      </c>
      <c r="I778">
        <v>4</v>
      </c>
      <c r="J778">
        <f>Table1[[#This Row],[Minutes]]/Table1[[#This Row],[Games Played]]</f>
        <v>29.87</v>
      </c>
      <c r="K778" s="1">
        <v>42809</v>
      </c>
      <c r="L778" s="1">
        <v>42809</v>
      </c>
      <c r="M778" s="1">
        <v>42668</v>
      </c>
      <c r="N778" s="1">
        <v>42898</v>
      </c>
      <c r="O778">
        <v>1</v>
      </c>
      <c r="P778">
        <f>DATEDIF(Table1[[#This Row],[Birth Date]],Table1[[#This Row],[Date Returned]],"y")</f>
        <v>35</v>
      </c>
      <c r="Q778" t="s">
        <v>62</v>
      </c>
      <c r="R778" t="s">
        <v>44</v>
      </c>
      <c r="S778">
        <f>DATEDIF(Table1[[#This Row],[Date Occurred]],Table1[[#This Row],[Date Returned]],"d")</f>
        <v>0</v>
      </c>
      <c r="T778">
        <v>60</v>
      </c>
      <c r="U778" s="5">
        <v>1792.2</v>
      </c>
      <c r="V778" s="5">
        <v>414</v>
      </c>
      <c r="W778" s="5">
        <v>955</v>
      </c>
      <c r="X778" s="5">
        <v>45</v>
      </c>
      <c r="Y778" s="5">
        <v>145</v>
      </c>
      <c r="Z778" s="5">
        <v>223</v>
      </c>
      <c r="AA778" s="5">
        <v>281</v>
      </c>
      <c r="AB778" s="5">
        <v>138</v>
      </c>
      <c r="AC778" s="5">
        <v>112</v>
      </c>
      <c r="AD778" s="5">
        <v>63</v>
      </c>
      <c r="AE778" s="5">
        <v>207</v>
      </c>
      <c r="AF778" s="5">
        <v>270</v>
      </c>
      <c r="AG778" s="5">
        <v>228</v>
      </c>
      <c r="AH778" s="5">
        <v>86</v>
      </c>
      <c r="AI778" s="5">
        <v>41</v>
      </c>
      <c r="AJ778" s="5">
        <v>1096</v>
      </c>
      <c r="AK778">
        <v>1982</v>
      </c>
      <c r="AL778" t="s">
        <v>494</v>
      </c>
      <c r="AM778" s="1">
        <v>29968</v>
      </c>
      <c r="AN778">
        <v>193</v>
      </c>
      <c r="AO778">
        <v>220</v>
      </c>
      <c r="AP778" t="s">
        <v>496</v>
      </c>
    </row>
    <row r="779" spans="1:42" x14ac:dyDescent="0.35">
      <c r="A779" t="s">
        <v>353</v>
      </c>
      <c r="B779" t="s">
        <v>355</v>
      </c>
      <c r="C779" s="1" t="s">
        <v>508</v>
      </c>
      <c r="D779">
        <v>0</v>
      </c>
      <c r="E779">
        <v>7</v>
      </c>
      <c r="F779">
        <v>0</v>
      </c>
      <c r="G779">
        <v>14</v>
      </c>
      <c r="H779">
        <f>Table1[[#This Row],[Games Before Injury]]*Table1[[#This Row],[Minutes per Game]]</f>
        <v>29.87</v>
      </c>
      <c r="I779">
        <v>1</v>
      </c>
      <c r="J779">
        <f>Table1[[#This Row],[Minutes]]/Table1[[#This Row],[Games Played]]</f>
        <v>29.87</v>
      </c>
      <c r="K779" s="1">
        <v>42811</v>
      </c>
      <c r="L779" s="1">
        <v>42833</v>
      </c>
      <c r="M779" s="1">
        <v>42668</v>
      </c>
      <c r="N779" s="1">
        <v>42898</v>
      </c>
      <c r="O779">
        <v>2</v>
      </c>
      <c r="P779">
        <f>DATEDIF(Table1[[#This Row],[Birth Date]],Table1[[#This Row],[Date Returned]],"y")</f>
        <v>35</v>
      </c>
      <c r="Q779" t="s">
        <v>501</v>
      </c>
      <c r="R779" t="s">
        <v>44</v>
      </c>
      <c r="S779">
        <f>DATEDIF(Table1[[#This Row],[Date Occurred]],Table1[[#This Row],[Date Returned]],"d")</f>
        <v>22</v>
      </c>
      <c r="T779">
        <v>60</v>
      </c>
      <c r="U779" s="5">
        <v>1792.2</v>
      </c>
      <c r="V779" s="5">
        <v>414</v>
      </c>
      <c r="W779" s="5">
        <v>955</v>
      </c>
      <c r="X779" s="5">
        <v>45</v>
      </c>
      <c r="Y779" s="5">
        <v>145</v>
      </c>
      <c r="Z779" s="5">
        <v>223</v>
      </c>
      <c r="AA779" s="5">
        <v>281</v>
      </c>
      <c r="AB779" s="5">
        <v>138</v>
      </c>
      <c r="AC779" s="5">
        <v>112</v>
      </c>
      <c r="AD779" s="5">
        <v>63</v>
      </c>
      <c r="AE779" s="5">
        <v>207</v>
      </c>
      <c r="AF779" s="5">
        <v>270</v>
      </c>
      <c r="AG779" s="5">
        <v>228</v>
      </c>
      <c r="AH779" s="5">
        <v>86</v>
      </c>
      <c r="AI779" s="5">
        <v>41</v>
      </c>
      <c r="AJ779" s="5">
        <v>1096</v>
      </c>
      <c r="AK779">
        <v>1982</v>
      </c>
      <c r="AL779" t="s">
        <v>494</v>
      </c>
      <c r="AM779" s="1">
        <v>29968</v>
      </c>
      <c r="AN779">
        <v>193</v>
      </c>
      <c r="AO779">
        <v>220</v>
      </c>
      <c r="AP779" t="s">
        <v>496</v>
      </c>
    </row>
    <row r="780" spans="1:42" x14ac:dyDescent="0.35">
      <c r="A780" t="s">
        <v>353</v>
      </c>
      <c r="B780" s="1" t="s">
        <v>54</v>
      </c>
      <c r="C780" s="1" t="s">
        <v>505</v>
      </c>
      <c r="D780">
        <v>0</v>
      </c>
      <c r="E780">
        <v>4</v>
      </c>
      <c r="F780">
        <v>1</v>
      </c>
      <c r="G780">
        <v>11</v>
      </c>
      <c r="H780">
        <f>Table1[[#This Row],[Games Before Injury]]*Table1[[#This Row],[Minutes per Game]]</f>
        <v>460.10740740740738</v>
      </c>
      <c r="I780">
        <v>14</v>
      </c>
      <c r="J780">
        <f>Table1[[#This Row],[Minutes]]/Table1[[#This Row],[Games Played]]</f>
        <v>32.864814814814814</v>
      </c>
      <c r="K780" s="1">
        <v>41611</v>
      </c>
      <c r="L780">
        <v>-1</v>
      </c>
      <c r="M780" s="1">
        <v>41576</v>
      </c>
      <c r="N780" s="1">
        <v>41805</v>
      </c>
      <c r="O780">
        <v>1</v>
      </c>
      <c r="P780">
        <f>DATEDIF(Table1[[#This Row],[Birth Date]],Table1[[#This Row],[Date Occurred]],"y")</f>
        <v>31</v>
      </c>
      <c r="Q780" t="s">
        <v>32</v>
      </c>
      <c r="R780" t="s">
        <v>19</v>
      </c>
      <c r="S780">
        <f>DATEDIF(Table1[[#This Row],[Date Occurred]],K781,"d")</f>
        <v>38</v>
      </c>
      <c r="T780">
        <v>54</v>
      </c>
      <c r="U780" s="5">
        <v>1774.7</v>
      </c>
      <c r="V780" s="5">
        <v>415</v>
      </c>
      <c r="W780" s="5">
        <v>761</v>
      </c>
      <c r="X780" s="5">
        <v>9</v>
      </c>
      <c r="Y780" s="5">
        <v>32</v>
      </c>
      <c r="Z780" s="5">
        <v>189</v>
      </c>
      <c r="AA780" s="5">
        <v>258</v>
      </c>
      <c r="AB780" s="5">
        <v>161</v>
      </c>
      <c r="AC780" s="5">
        <v>106</v>
      </c>
      <c r="AD780" s="5">
        <v>60</v>
      </c>
      <c r="AE780" s="5">
        <v>181</v>
      </c>
      <c r="AF780" s="5">
        <v>241</v>
      </c>
      <c r="AG780" s="5">
        <v>252</v>
      </c>
      <c r="AH780" s="5">
        <v>79</v>
      </c>
      <c r="AI780" s="5">
        <v>29</v>
      </c>
      <c r="AJ780" s="5">
        <v>1028</v>
      </c>
      <c r="AK780">
        <v>1982</v>
      </c>
      <c r="AL780" t="s">
        <v>494</v>
      </c>
      <c r="AM780" s="1">
        <v>29968</v>
      </c>
      <c r="AN780">
        <v>193</v>
      </c>
      <c r="AO780">
        <v>220</v>
      </c>
      <c r="AP780" t="s">
        <v>496</v>
      </c>
    </row>
    <row r="781" spans="1:42" x14ac:dyDescent="0.35">
      <c r="A781" t="s">
        <v>353</v>
      </c>
      <c r="B781" s="1" t="s">
        <v>54</v>
      </c>
      <c r="C781" s="1" t="s">
        <v>505</v>
      </c>
      <c r="D781">
        <v>0</v>
      </c>
      <c r="E781">
        <v>4</v>
      </c>
      <c r="F781">
        <v>0</v>
      </c>
      <c r="G781">
        <v>11</v>
      </c>
      <c r="H781">
        <f>Table1[[#This Row],[Games Before Injury]]*Table1[[#This Row],[Minutes per Game]]</f>
        <v>460.10740740740738</v>
      </c>
      <c r="I781">
        <v>14</v>
      </c>
      <c r="J781">
        <f>Table1[[#This Row],[Minutes]]/Table1[[#This Row],[Games Played]]</f>
        <v>32.864814814814814</v>
      </c>
      <c r="K781" s="1">
        <v>41649</v>
      </c>
      <c r="L781" s="1">
        <v>41650</v>
      </c>
      <c r="M781" s="1">
        <v>41576</v>
      </c>
      <c r="N781" s="1">
        <v>41805</v>
      </c>
      <c r="O781">
        <v>2</v>
      </c>
      <c r="P781">
        <f>DATEDIF(Table1[[#This Row],[Birth Date]],Table1[[#This Row],[Date Returned]],"y")</f>
        <v>31</v>
      </c>
      <c r="Q781" t="s">
        <v>8</v>
      </c>
      <c r="R781" t="s">
        <v>19</v>
      </c>
      <c r="S781">
        <f>DATEDIF(Table1[[#This Row],[Date Occurred]],Table1[[#This Row],[Date Returned]],"d")</f>
        <v>1</v>
      </c>
      <c r="T781">
        <v>54</v>
      </c>
      <c r="U781" s="5">
        <v>1774.7</v>
      </c>
      <c r="V781" s="5">
        <v>415</v>
      </c>
      <c r="W781" s="5">
        <v>761</v>
      </c>
      <c r="X781" s="5">
        <v>9</v>
      </c>
      <c r="Y781" s="5">
        <v>32</v>
      </c>
      <c r="Z781" s="5">
        <v>189</v>
      </c>
      <c r="AA781" s="5">
        <v>258</v>
      </c>
      <c r="AB781" s="5">
        <v>161</v>
      </c>
      <c r="AC781" s="5">
        <v>106</v>
      </c>
      <c r="AD781" s="5">
        <v>60</v>
      </c>
      <c r="AE781" s="5">
        <v>181</v>
      </c>
      <c r="AF781" s="5">
        <v>241</v>
      </c>
      <c r="AG781" s="5">
        <v>252</v>
      </c>
      <c r="AH781" s="5">
        <v>79</v>
      </c>
      <c r="AI781" s="5">
        <v>29</v>
      </c>
      <c r="AJ781" s="5">
        <v>1028</v>
      </c>
      <c r="AK781">
        <v>1982</v>
      </c>
      <c r="AL781" t="s">
        <v>494</v>
      </c>
      <c r="AM781" s="1">
        <v>29968</v>
      </c>
      <c r="AN781">
        <v>193</v>
      </c>
      <c r="AO781">
        <v>220</v>
      </c>
      <c r="AP781" t="s">
        <v>496</v>
      </c>
    </row>
    <row r="782" spans="1:42" x14ac:dyDescent="0.35">
      <c r="A782" t="s">
        <v>353</v>
      </c>
      <c r="B782" t="s">
        <v>36</v>
      </c>
      <c r="C782" s="1" t="s">
        <v>509</v>
      </c>
      <c r="D782">
        <v>0</v>
      </c>
      <c r="E782">
        <v>8</v>
      </c>
      <c r="F782">
        <v>0</v>
      </c>
      <c r="G782">
        <v>15</v>
      </c>
      <c r="H782">
        <f>Table1[[#This Row],[Games Before Injury]]*Table1[[#This Row],[Minutes per Game]]</f>
        <v>91.707462686567155</v>
      </c>
      <c r="I782">
        <v>4</v>
      </c>
      <c r="J782">
        <f>Table1[[#This Row],[Minutes]]/Table1[[#This Row],[Games Played]]</f>
        <v>22.926865671641789</v>
      </c>
      <c r="K782" s="1">
        <v>43033</v>
      </c>
      <c r="L782" s="1">
        <v>43036</v>
      </c>
      <c r="M782" s="1">
        <v>43030</v>
      </c>
      <c r="N782" s="1">
        <v>43259</v>
      </c>
      <c r="O782">
        <v>7</v>
      </c>
      <c r="P782">
        <f>DATEDIF(Table1[[#This Row],[Birth Date]],Table1[[#This Row],[Date Returned]],"y")</f>
        <v>35</v>
      </c>
      <c r="Q782" t="s">
        <v>501</v>
      </c>
      <c r="R782" t="s">
        <v>19</v>
      </c>
      <c r="S782">
        <f>DATEDIF(Table1[[#This Row],[Date Occurred]],Table1[[#This Row],[Date Returned]],"d")</f>
        <v>3</v>
      </c>
      <c r="T782">
        <v>67</v>
      </c>
      <c r="U782" s="5">
        <v>1536.1</v>
      </c>
      <c r="V782" s="5">
        <v>299</v>
      </c>
      <c r="W782" s="5">
        <v>682</v>
      </c>
      <c r="X782" s="5">
        <v>32</v>
      </c>
      <c r="Y782" s="5">
        <v>111</v>
      </c>
      <c r="Z782" s="5">
        <v>135</v>
      </c>
      <c r="AA782" s="5">
        <v>189</v>
      </c>
      <c r="AB782" s="5">
        <v>140</v>
      </c>
      <c r="AC782" s="5">
        <v>124</v>
      </c>
      <c r="AD782" s="5">
        <v>50</v>
      </c>
      <c r="AE782" s="5">
        <v>202</v>
      </c>
      <c r="AF782" s="5">
        <v>252</v>
      </c>
      <c r="AG782" s="5">
        <v>228</v>
      </c>
      <c r="AH782" s="5">
        <v>61</v>
      </c>
      <c r="AI782" s="5">
        <v>47</v>
      </c>
      <c r="AJ782" s="5">
        <v>765</v>
      </c>
      <c r="AK782">
        <v>1982</v>
      </c>
      <c r="AL782" t="s">
        <v>494</v>
      </c>
      <c r="AM782" s="1">
        <v>29968</v>
      </c>
      <c r="AN782">
        <v>193</v>
      </c>
      <c r="AO782">
        <v>220</v>
      </c>
      <c r="AP782" t="s">
        <v>496</v>
      </c>
    </row>
    <row r="783" spans="1:42" x14ac:dyDescent="0.35">
      <c r="A783" t="s">
        <v>353</v>
      </c>
      <c r="B783" t="s">
        <v>356</v>
      </c>
      <c r="C783" s="1" t="s">
        <v>509</v>
      </c>
      <c r="D783">
        <v>0</v>
      </c>
      <c r="E783">
        <v>8</v>
      </c>
      <c r="F783">
        <v>0</v>
      </c>
      <c r="G783">
        <v>15</v>
      </c>
      <c r="H783">
        <f>Table1[[#This Row],[Games Before Injury]]*Table1[[#This Row],[Minutes per Game]]</f>
        <v>1329.7582089552238</v>
      </c>
      <c r="I783">
        <v>58</v>
      </c>
      <c r="J783">
        <f>Table1[[#This Row],[Minutes]]/Table1[[#This Row],[Games Played]]</f>
        <v>22.926865671641789</v>
      </c>
      <c r="K783" s="1">
        <v>43171</v>
      </c>
      <c r="L783" s="1">
        <v>43182</v>
      </c>
      <c r="M783" s="1">
        <v>43030</v>
      </c>
      <c r="N783" s="1">
        <v>43259</v>
      </c>
      <c r="O783">
        <v>8</v>
      </c>
      <c r="P783">
        <f>DATEDIF(Table1[[#This Row],[Birth Date]],Table1[[#This Row],[Date Returned]],"y")</f>
        <v>36</v>
      </c>
      <c r="Q783" t="s">
        <v>501</v>
      </c>
      <c r="R783" t="s">
        <v>19</v>
      </c>
      <c r="S783">
        <f>DATEDIF(Table1[[#This Row],[Date Occurred]],Table1[[#This Row],[Date Returned]],"d")</f>
        <v>11</v>
      </c>
      <c r="T783">
        <v>67</v>
      </c>
      <c r="U783" s="5">
        <v>1536.1</v>
      </c>
      <c r="V783" s="5">
        <v>299</v>
      </c>
      <c r="W783" s="5">
        <v>682</v>
      </c>
      <c r="X783" s="5">
        <v>32</v>
      </c>
      <c r="Y783" s="5">
        <v>111</v>
      </c>
      <c r="Z783" s="5">
        <v>135</v>
      </c>
      <c r="AA783" s="5">
        <v>189</v>
      </c>
      <c r="AB783" s="5">
        <v>140</v>
      </c>
      <c r="AC783" s="5">
        <v>124</v>
      </c>
      <c r="AD783" s="5">
        <v>50</v>
      </c>
      <c r="AE783" s="5">
        <v>202</v>
      </c>
      <c r="AF783" s="5">
        <v>252</v>
      </c>
      <c r="AG783" s="5">
        <v>228</v>
      </c>
      <c r="AH783" s="5">
        <v>61</v>
      </c>
      <c r="AI783" s="5">
        <v>47</v>
      </c>
      <c r="AJ783" s="5">
        <v>765</v>
      </c>
      <c r="AK783">
        <v>1982</v>
      </c>
      <c r="AL783" t="s">
        <v>494</v>
      </c>
      <c r="AM783" s="1">
        <v>29968</v>
      </c>
      <c r="AN783">
        <v>193</v>
      </c>
      <c r="AO783">
        <v>220</v>
      </c>
      <c r="AP783" t="s">
        <v>496</v>
      </c>
    </row>
    <row r="784" spans="1:42" x14ac:dyDescent="0.35">
      <c r="A784" t="s">
        <v>353</v>
      </c>
      <c r="B784" t="s">
        <v>357</v>
      </c>
      <c r="C784" s="1" t="s">
        <v>509</v>
      </c>
      <c r="D784">
        <v>0</v>
      </c>
      <c r="E784">
        <v>8</v>
      </c>
      <c r="F784">
        <v>0</v>
      </c>
      <c r="G784">
        <v>15</v>
      </c>
      <c r="H784">
        <f>Table1[[#This Row],[Games Before Injury]]*Table1[[#This Row],[Minutes per Game]]</f>
        <v>137.56119402985072</v>
      </c>
      <c r="I784">
        <v>6</v>
      </c>
      <c r="J784">
        <f>Table1[[#This Row],[Minutes]]/Table1[[#This Row],[Games Played]]</f>
        <v>22.926865671641789</v>
      </c>
      <c r="K784" s="1">
        <v>43194</v>
      </c>
      <c r="L784" s="1">
        <v>43196</v>
      </c>
      <c r="M784" s="1">
        <v>43030</v>
      </c>
      <c r="N784" s="1">
        <v>43259</v>
      </c>
      <c r="O784">
        <v>2</v>
      </c>
      <c r="P784">
        <f>DATEDIF(Table1[[#This Row],[Birth Date]],Table1[[#This Row],[Date Returned]],"y")</f>
        <v>36</v>
      </c>
      <c r="Q784" t="s">
        <v>501</v>
      </c>
      <c r="R784" t="s">
        <v>39</v>
      </c>
      <c r="S784">
        <f>DATEDIF(Table1[[#This Row],[Date Occurred]],Table1[[#This Row],[Date Returned]],"d")</f>
        <v>2</v>
      </c>
      <c r="T784">
        <v>67</v>
      </c>
      <c r="U784" s="5">
        <v>1536.1</v>
      </c>
      <c r="V784" s="5">
        <v>299</v>
      </c>
      <c r="W784" s="5">
        <v>682</v>
      </c>
      <c r="X784" s="5">
        <v>32</v>
      </c>
      <c r="Y784" s="5">
        <v>111</v>
      </c>
      <c r="Z784" s="5">
        <v>135</v>
      </c>
      <c r="AA784" s="5">
        <v>189</v>
      </c>
      <c r="AB784" s="5">
        <v>140</v>
      </c>
      <c r="AC784" s="5">
        <v>124</v>
      </c>
      <c r="AD784" s="5">
        <v>50</v>
      </c>
      <c r="AE784" s="5">
        <v>202</v>
      </c>
      <c r="AF784" s="5">
        <v>252</v>
      </c>
      <c r="AG784" s="5">
        <v>228</v>
      </c>
      <c r="AH784" s="5">
        <v>61</v>
      </c>
      <c r="AI784" s="5">
        <v>47</v>
      </c>
      <c r="AJ784" s="5">
        <v>765</v>
      </c>
      <c r="AK784">
        <v>1982</v>
      </c>
      <c r="AL784" t="s">
        <v>494</v>
      </c>
      <c r="AM784" s="1">
        <v>29968</v>
      </c>
      <c r="AN784">
        <v>193</v>
      </c>
      <c r="AO784">
        <v>220</v>
      </c>
      <c r="AP784" t="s">
        <v>496</v>
      </c>
    </row>
    <row r="785" spans="1:42" x14ac:dyDescent="0.35">
      <c r="A785" t="s">
        <v>353</v>
      </c>
      <c r="B785" s="1" t="s">
        <v>14</v>
      </c>
      <c r="C785" s="1" t="s">
        <v>503</v>
      </c>
      <c r="D785">
        <v>0</v>
      </c>
      <c r="E785">
        <v>2</v>
      </c>
      <c r="F785">
        <v>0</v>
      </c>
      <c r="G785">
        <v>8</v>
      </c>
      <c r="H785">
        <f>Table1[[#This Row],[Games Before Injury]]*Table1[[#This Row],[Minutes per Game]]</f>
        <v>199.00408163265305</v>
      </c>
      <c r="I785">
        <v>6</v>
      </c>
      <c r="J785" s="4">
        <f>Table1[[#This Row],[Minutes]]/Table1[[#This Row],[Games Played]]</f>
        <v>33.167346938775509</v>
      </c>
      <c r="K785" s="1">
        <v>40912</v>
      </c>
      <c r="L785" s="1">
        <v>40915</v>
      </c>
      <c r="M785" s="1">
        <v>40902</v>
      </c>
      <c r="N785" s="1">
        <v>41081</v>
      </c>
      <c r="O785">
        <v>1</v>
      </c>
      <c r="P785">
        <f>DATEDIF(Table1[[#This Row],[Birth Date]],Table1[[#This Row],[Date Returned]],"y")</f>
        <v>29</v>
      </c>
      <c r="Q785" t="s">
        <v>501</v>
      </c>
      <c r="R785" t="s">
        <v>9</v>
      </c>
      <c r="S785">
        <f>DATEDIF(Table1[[#This Row],[Date Occurred]],Table1[[#This Row],[Date Returned]],"d")</f>
        <v>3</v>
      </c>
      <c r="T785">
        <v>49</v>
      </c>
      <c r="U785" s="5">
        <v>1625.2</v>
      </c>
      <c r="V785" s="5">
        <v>416</v>
      </c>
      <c r="W785" s="5">
        <v>837</v>
      </c>
      <c r="X785" s="5">
        <v>15</v>
      </c>
      <c r="Y785" s="5">
        <v>56</v>
      </c>
      <c r="Z785" s="5">
        <v>235</v>
      </c>
      <c r="AA785" s="5">
        <v>297</v>
      </c>
      <c r="AB785" s="5">
        <v>129</v>
      </c>
      <c r="AC785" s="5">
        <v>110</v>
      </c>
      <c r="AD785" s="5">
        <v>73</v>
      </c>
      <c r="AE785" s="5">
        <v>164</v>
      </c>
      <c r="AF785" s="5">
        <v>237</v>
      </c>
      <c r="AG785" s="5">
        <v>225</v>
      </c>
      <c r="AH785" s="5">
        <v>82</v>
      </c>
      <c r="AI785" s="5">
        <v>63</v>
      </c>
      <c r="AJ785" s="5">
        <v>1082</v>
      </c>
      <c r="AK785">
        <v>1982</v>
      </c>
      <c r="AL785" t="s">
        <v>494</v>
      </c>
      <c r="AM785" s="1">
        <v>29968</v>
      </c>
      <c r="AN785">
        <v>193</v>
      </c>
      <c r="AO785">
        <v>220</v>
      </c>
      <c r="AP785" t="s">
        <v>496</v>
      </c>
    </row>
    <row r="786" spans="1:42" x14ac:dyDescent="0.35">
      <c r="A786" t="s">
        <v>353</v>
      </c>
      <c r="B786" t="s">
        <v>354</v>
      </c>
      <c r="C786" s="1" t="s">
        <v>507</v>
      </c>
      <c r="D786">
        <v>0</v>
      </c>
      <c r="E786">
        <v>6</v>
      </c>
      <c r="F786">
        <v>0</v>
      </c>
      <c r="G786">
        <v>13</v>
      </c>
      <c r="H786">
        <f>Table1[[#This Row],[Games Before Injury]]*Table1[[#This Row],[Minutes per Game]]</f>
        <v>1830.8108108108108</v>
      </c>
      <c r="I786">
        <v>60</v>
      </c>
      <c r="J786">
        <f>Table1[[#This Row],[Minutes]]/Table1[[#This Row],[Games Played]]</f>
        <v>30.513513513513512</v>
      </c>
      <c r="K786" s="1">
        <v>42441</v>
      </c>
      <c r="L786" s="1">
        <v>42443</v>
      </c>
      <c r="M786" s="1">
        <v>42304</v>
      </c>
      <c r="N786" s="1">
        <v>42540</v>
      </c>
      <c r="O786">
        <v>5</v>
      </c>
      <c r="P786">
        <f>DATEDIF(Table1[[#This Row],[Birth Date]],Table1[[#This Row],[Date Returned]],"y")</f>
        <v>34</v>
      </c>
      <c r="Q786" t="s">
        <v>501</v>
      </c>
      <c r="R786" t="s">
        <v>19</v>
      </c>
      <c r="S786">
        <f>DATEDIF(Table1[[#This Row],[Date Occurred]],Table1[[#This Row],[Date Returned]],"d")</f>
        <v>2</v>
      </c>
      <c r="T786">
        <v>74</v>
      </c>
      <c r="U786" s="5">
        <v>2258</v>
      </c>
      <c r="V786" s="5">
        <v>540</v>
      </c>
      <c r="W786" s="5">
        <v>1183</v>
      </c>
      <c r="X786" s="5">
        <v>7</v>
      </c>
      <c r="Y786" s="5">
        <v>44</v>
      </c>
      <c r="Z786" s="5">
        <v>322</v>
      </c>
      <c r="AA786" s="5">
        <v>406</v>
      </c>
      <c r="AB786" s="5">
        <v>203</v>
      </c>
      <c r="AC786" s="5">
        <v>116</v>
      </c>
      <c r="AD786" s="5">
        <v>82</v>
      </c>
      <c r="AE786" s="5">
        <v>220</v>
      </c>
      <c r="AF786" s="5">
        <v>302</v>
      </c>
      <c r="AG786" s="5">
        <v>344</v>
      </c>
      <c r="AH786" s="5">
        <v>79</v>
      </c>
      <c r="AI786" s="5">
        <v>42</v>
      </c>
      <c r="AJ786" s="5">
        <v>1409</v>
      </c>
      <c r="AK786">
        <v>1982</v>
      </c>
      <c r="AL786" t="s">
        <v>494</v>
      </c>
      <c r="AM786" s="1">
        <v>29968</v>
      </c>
      <c r="AN786">
        <v>193</v>
      </c>
      <c r="AO786">
        <v>220</v>
      </c>
      <c r="AP786" t="s">
        <v>496</v>
      </c>
    </row>
    <row r="787" spans="1:42" x14ac:dyDescent="0.35">
      <c r="A787" t="s">
        <v>353</v>
      </c>
      <c r="B787" s="1" t="s">
        <v>13</v>
      </c>
      <c r="C787" s="1" t="s">
        <v>504</v>
      </c>
      <c r="D787">
        <v>0</v>
      </c>
      <c r="E787">
        <v>3</v>
      </c>
      <c r="F787">
        <v>0</v>
      </c>
      <c r="G787">
        <v>10</v>
      </c>
      <c r="H787">
        <f>Table1[[#This Row],[Games Before Injury]]*Table1[[#This Row],[Minutes per Game]]</f>
        <v>2009.4057971014493</v>
      </c>
      <c r="I787">
        <v>58</v>
      </c>
      <c r="J787">
        <f>Table1[[#This Row],[Minutes]]/Table1[[#This Row],[Games Played]]</f>
        <v>34.644927536231883</v>
      </c>
      <c r="K787" s="1">
        <v>41369</v>
      </c>
      <c r="L787" s="1">
        <v>41376</v>
      </c>
      <c r="M787" s="1">
        <v>41212</v>
      </c>
      <c r="N787" s="1">
        <v>41445</v>
      </c>
      <c r="O787">
        <v>3</v>
      </c>
      <c r="P787">
        <f>DATEDIF(Table1[[#This Row],[Birth Date]],Table1[[#This Row],[Date Returned]],"y")</f>
        <v>31</v>
      </c>
      <c r="Q787" t="s">
        <v>8</v>
      </c>
      <c r="R787" t="s">
        <v>9</v>
      </c>
      <c r="S787">
        <f>DATEDIF(Table1[[#This Row],[Date Occurred]],Table1[[#This Row],[Date Returned]],"d")</f>
        <v>7</v>
      </c>
      <c r="T787">
        <v>69</v>
      </c>
      <c r="U787" s="5">
        <v>2390.5</v>
      </c>
      <c r="V787" s="5">
        <f>576/Table1[[#This Row],[Games Played]]</f>
        <v>8.3478260869565215</v>
      </c>
      <c r="W787" s="5">
        <v>1093</v>
      </c>
      <c r="X787" s="5">
        <v>17</v>
      </c>
      <c r="Y787" s="5">
        <v>66</v>
      </c>
      <c r="Z787" s="5">
        <v>308</v>
      </c>
      <c r="AA787" s="5">
        <v>425</v>
      </c>
      <c r="AB787" s="5">
        <v>194</v>
      </c>
      <c r="AC787" s="5">
        <v>140</v>
      </c>
      <c r="AD787" s="5">
        <v>86</v>
      </c>
      <c r="AE787" s="5">
        <v>258</v>
      </c>
      <c r="AF787" s="5">
        <v>344</v>
      </c>
      <c r="AG787" s="5">
        <v>352</v>
      </c>
      <c r="AH787" s="5">
        <v>128</v>
      </c>
      <c r="AI787" s="5">
        <v>56</v>
      </c>
      <c r="AJ787" s="5">
        <v>1463</v>
      </c>
      <c r="AK787">
        <v>1982</v>
      </c>
      <c r="AL787" t="s">
        <v>494</v>
      </c>
      <c r="AM787" s="1">
        <v>29968</v>
      </c>
      <c r="AN787">
        <v>193</v>
      </c>
      <c r="AO787">
        <v>220</v>
      </c>
      <c r="AP787" t="s">
        <v>496</v>
      </c>
    </row>
    <row r="788" spans="1:42" x14ac:dyDescent="0.35">
      <c r="A788" t="s">
        <v>353</v>
      </c>
      <c r="B788" s="1" t="s">
        <v>136</v>
      </c>
      <c r="C788" s="1" t="s">
        <v>504</v>
      </c>
      <c r="D788">
        <v>0</v>
      </c>
      <c r="E788">
        <v>3</v>
      </c>
      <c r="F788">
        <v>0</v>
      </c>
      <c r="G788">
        <v>10</v>
      </c>
      <c r="H788">
        <f>Table1[[#This Row],[Games Before Injury]]*Table1[[#This Row],[Minutes per Game]]</f>
        <v>277.15942028985506</v>
      </c>
      <c r="I788">
        <v>8</v>
      </c>
      <c r="J788">
        <f>Table1[[#This Row],[Minutes]]/Table1[[#This Row],[Games Played]]</f>
        <v>34.644927536231883</v>
      </c>
      <c r="K788" s="1">
        <v>41228</v>
      </c>
      <c r="L788" s="1">
        <v>41234</v>
      </c>
      <c r="M788" s="1">
        <v>41212</v>
      </c>
      <c r="N788" s="1">
        <v>41445</v>
      </c>
      <c r="O788">
        <v>2</v>
      </c>
      <c r="P788">
        <f>DATEDIF(Table1[[#This Row],[Birth Date]],Table1[[#This Row],[Date Returned]],"y")</f>
        <v>30</v>
      </c>
      <c r="Q788" t="s">
        <v>501</v>
      </c>
      <c r="R788" t="s">
        <v>9</v>
      </c>
      <c r="S788">
        <f>DATEDIF(Table1[[#This Row],[Date Occurred]],Table1[[#This Row],[Date Returned]],"d")</f>
        <v>6</v>
      </c>
      <c r="T788">
        <v>69</v>
      </c>
      <c r="U788" s="5">
        <v>2390.5</v>
      </c>
      <c r="V788" s="5">
        <f>576/Table1[[#This Row],[Games Played]]</f>
        <v>8.3478260869565215</v>
      </c>
      <c r="W788" s="5">
        <v>1093</v>
      </c>
      <c r="X788" s="5">
        <v>17</v>
      </c>
      <c r="Y788" s="5">
        <v>66</v>
      </c>
      <c r="Z788" s="5">
        <v>308</v>
      </c>
      <c r="AA788" s="5">
        <v>425</v>
      </c>
      <c r="AB788" s="5">
        <v>194</v>
      </c>
      <c r="AC788" s="5">
        <v>140</v>
      </c>
      <c r="AD788" s="5">
        <v>86</v>
      </c>
      <c r="AE788" s="5">
        <v>258</v>
      </c>
      <c r="AF788" s="5">
        <v>344</v>
      </c>
      <c r="AG788" s="5">
        <v>352</v>
      </c>
      <c r="AH788" s="5">
        <v>128</v>
      </c>
      <c r="AI788" s="5">
        <v>56</v>
      </c>
      <c r="AJ788" s="5">
        <v>1463</v>
      </c>
      <c r="AK788">
        <v>1982</v>
      </c>
      <c r="AL788" t="s">
        <v>494</v>
      </c>
      <c r="AM788" s="1">
        <v>29968</v>
      </c>
      <c r="AN788">
        <v>193</v>
      </c>
      <c r="AO788">
        <v>220</v>
      </c>
      <c r="AP788" t="s">
        <v>496</v>
      </c>
    </row>
    <row r="789" spans="1:42" x14ac:dyDescent="0.35">
      <c r="A789" t="s">
        <v>353</v>
      </c>
      <c r="B789" s="1" t="s">
        <v>17</v>
      </c>
      <c r="C789" s="1" t="s">
        <v>505</v>
      </c>
      <c r="D789">
        <v>0</v>
      </c>
      <c r="E789">
        <v>4</v>
      </c>
      <c r="F789">
        <v>0</v>
      </c>
      <c r="G789">
        <v>11</v>
      </c>
      <c r="H789">
        <f>Table1[[#This Row],[Games Before Injury]]*Table1[[#This Row],[Minutes per Game]]</f>
        <v>32.864814814814814</v>
      </c>
      <c r="I789">
        <v>1</v>
      </c>
      <c r="J789">
        <f>Table1[[#This Row],[Minutes]]/Table1[[#This Row],[Games Played]]</f>
        <v>32.864814814814814</v>
      </c>
      <c r="K789" s="1">
        <v>41726</v>
      </c>
      <c r="L789" s="1">
        <v>41729</v>
      </c>
      <c r="M789" s="1">
        <v>41576</v>
      </c>
      <c r="N789" s="1">
        <v>41805</v>
      </c>
      <c r="O789">
        <v>3</v>
      </c>
      <c r="P789">
        <f>DATEDIF(Table1[[#This Row],[Birth Date]],Table1[[#This Row],[Date Returned]],"y")</f>
        <v>32</v>
      </c>
      <c r="Q789" t="s">
        <v>8</v>
      </c>
      <c r="R789" t="s">
        <v>19</v>
      </c>
      <c r="S789">
        <f>DATEDIF(Table1[[#This Row],[Date Occurred]],Table1[[#This Row],[Date Returned]],"d")</f>
        <v>3</v>
      </c>
      <c r="T789">
        <v>54</v>
      </c>
      <c r="U789" s="5">
        <v>1774.7</v>
      </c>
      <c r="V789" s="5">
        <v>415</v>
      </c>
      <c r="W789" s="5">
        <v>761</v>
      </c>
      <c r="X789" s="5">
        <v>9</v>
      </c>
      <c r="Y789" s="5">
        <v>32</v>
      </c>
      <c r="Z789" s="5">
        <v>189</v>
      </c>
      <c r="AA789" s="5">
        <v>258</v>
      </c>
      <c r="AB789" s="5">
        <v>161</v>
      </c>
      <c r="AC789" s="5">
        <v>106</v>
      </c>
      <c r="AD789" s="5">
        <v>60</v>
      </c>
      <c r="AE789" s="5">
        <v>181</v>
      </c>
      <c r="AF789" s="5">
        <v>241</v>
      </c>
      <c r="AG789" s="5">
        <v>252</v>
      </c>
      <c r="AH789" s="5">
        <v>79</v>
      </c>
      <c r="AI789" s="5">
        <v>29</v>
      </c>
      <c r="AJ789" s="5">
        <v>1028</v>
      </c>
      <c r="AK789">
        <v>1982</v>
      </c>
      <c r="AL789" t="s">
        <v>494</v>
      </c>
      <c r="AM789" s="1">
        <v>29968</v>
      </c>
      <c r="AN789">
        <v>193</v>
      </c>
      <c r="AO789">
        <v>220</v>
      </c>
      <c r="AP789" t="s">
        <v>496</v>
      </c>
    </row>
    <row r="790" spans="1:42" x14ac:dyDescent="0.35">
      <c r="A790" t="s">
        <v>353</v>
      </c>
      <c r="B790" t="s">
        <v>17</v>
      </c>
      <c r="C790" s="1" t="s">
        <v>505</v>
      </c>
      <c r="D790">
        <v>0</v>
      </c>
      <c r="E790">
        <v>4</v>
      </c>
      <c r="F790">
        <v>0</v>
      </c>
      <c r="G790">
        <v>11</v>
      </c>
      <c r="H790">
        <f>Table1[[#This Row],[Games Before Injury]]*Table1[[#This Row],[Minutes per Game]]</f>
        <v>32.864814814814814</v>
      </c>
      <c r="I790">
        <v>1</v>
      </c>
      <c r="J790">
        <f>Table1[[#This Row],[Minutes]]/Table1[[#This Row],[Games Played]]</f>
        <v>32.864814814814814</v>
      </c>
      <c r="K790" s="1">
        <v>41731</v>
      </c>
      <c r="L790" s="1">
        <v>41741</v>
      </c>
      <c r="M790" s="1">
        <v>41576</v>
      </c>
      <c r="N790" s="1">
        <v>41805</v>
      </c>
      <c r="O790">
        <v>4</v>
      </c>
      <c r="P790">
        <f>DATEDIF(Table1[[#This Row],[Birth Date]],Table1[[#This Row],[Date Returned]],"y")</f>
        <v>32</v>
      </c>
      <c r="Q790" t="s">
        <v>501</v>
      </c>
      <c r="R790" t="s">
        <v>19</v>
      </c>
      <c r="S790">
        <f>DATEDIF(Table1[[#This Row],[Date Occurred]],Table1[[#This Row],[Date Returned]],"d")</f>
        <v>10</v>
      </c>
      <c r="T790">
        <v>54</v>
      </c>
      <c r="U790" s="5">
        <v>1774.7</v>
      </c>
      <c r="V790" s="5">
        <v>415</v>
      </c>
      <c r="W790" s="5">
        <v>761</v>
      </c>
      <c r="X790" s="5">
        <v>9</v>
      </c>
      <c r="Y790" s="5">
        <v>32</v>
      </c>
      <c r="Z790" s="5">
        <v>189</v>
      </c>
      <c r="AA790" s="5">
        <v>258</v>
      </c>
      <c r="AB790" s="5">
        <v>161</v>
      </c>
      <c r="AC790" s="5">
        <v>106</v>
      </c>
      <c r="AD790" s="5">
        <v>60</v>
      </c>
      <c r="AE790" s="5">
        <v>181</v>
      </c>
      <c r="AF790" s="5">
        <v>241</v>
      </c>
      <c r="AG790" s="5">
        <v>252</v>
      </c>
      <c r="AH790" s="5">
        <v>79</v>
      </c>
      <c r="AI790" s="5">
        <v>29</v>
      </c>
      <c r="AJ790" s="5">
        <v>1028</v>
      </c>
      <c r="AK790">
        <v>1982</v>
      </c>
      <c r="AL790" t="s">
        <v>494</v>
      </c>
      <c r="AM790" s="1">
        <v>29968</v>
      </c>
      <c r="AN790">
        <v>193</v>
      </c>
      <c r="AO790">
        <v>220</v>
      </c>
      <c r="AP790" t="s">
        <v>496</v>
      </c>
    </row>
    <row r="791" spans="1:42" x14ac:dyDescent="0.35">
      <c r="A791" t="s">
        <v>423</v>
      </c>
      <c r="B791" t="s">
        <v>101</v>
      </c>
      <c r="C791" s="1" t="s">
        <v>507</v>
      </c>
      <c r="D791">
        <v>0</v>
      </c>
      <c r="E791">
        <v>6</v>
      </c>
      <c r="F791">
        <v>0</v>
      </c>
      <c r="G791">
        <v>6</v>
      </c>
      <c r="H791">
        <f>Table1[[#This Row],[Games Before Injury]]*Table1[[#This Row],[Minutes per Game]]</f>
        <v>665.36296296296302</v>
      </c>
      <c r="I791">
        <v>32</v>
      </c>
      <c r="J791">
        <f>Table1[[#This Row],[Minutes]]/Table1[[#This Row],[Games Played]]</f>
        <v>20.792592592592595</v>
      </c>
      <c r="K791" s="1">
        <v>42365</v>
      </c>
      <c r="L791" s="1">
        <v>42368</v>
      </c>
      <c r="M791" s="1">
        <v>42304</v>
      </c>
      <c r="N791" s="1">
        <v>42540</v>
      </c>
      <c r="O791">
        <v>3</v>
      </c>
      <c r="P791">
        <f>DATEDIF(Table1[[#This Row],[Birth Date]],Table1[[#This Row],[Date Returned]],"y")</f>
        <v>26</v>
      </c>
      <c r="Q791" t="s">
        <v>501</v>
      </c>
      <c r="R791" t="s">
        <v>9</v>
      </c>
      <c r="S791">
        <f>DATEDIF(Table1[[#This Row],[Date Occurred]],Table1[[#This Row],[Date Returned]],"d")</f>
        <v>3</v>
      </c>
      <c r="T791">
        <v>81</v>
      </c>
      <c r="U791" s="5">
        <v>1684.2</v>
      </c>
      <c r="V791" s="5">
        <v>206</v>
      </c>
      <c r="W791" s="5">
        <v>337</v>
      </c>
      <c r="X791" s="5">
        <v>0</v>
      </c>
      <c r="Y791" s="5">
        <v>0</v>
      </c>
      <c r="Z791" s="5">
        <v>114</v>
      </c>
      <c r="AA791" s="5">
        <v>204</v>
      </c>
      <c r="AB791" s="5">
        <v>64</v>
      </c>
      <c r="AC791" s="5">
        <v>202</v>
      </c>
      <c r="AD791" s="5">
        <v>224</v>
      </c>
      <c r="AE791" s="5">
        <v>375</v>
      </c>
      <c r="AF791" s="5">
        <v>599</v>
      </c>
      <c r="AG791" s="5">
        <v>88</v>
      </c>
      <c r="AH791" s="5">
        <v>57</v>
      </c>
      <c r="AI791" s="5">
        <v>72</v>
      </c>
      <c r="AJ791" s="5">
        <v>526</v>
      </c>
      <c r="AK791">
        <v>1989</v>
      </c>
      <c r="AL791" t="s">
        <v>490</v>
      </c>
      <c r="AM791" s="1">
        <v>32664</v>
      </c>
      <c r="AN791">
        <v>208</v>
      </c>
      <c r="AO791">
        <v>225</v>
      </c>
      <c r="AP791" t="s">
        <v>498</v>
      </c>
    </row>
    <row r="792" spans="1:42" x14ac:dyDescent="0.35">
      <c r="A792" t="s">
        <v>423</v>
      </c>
      <c r="B792" t="s">
        <v>28</v>
      </c>
      <c r="C792" s="1" t="s">
        <v>509</v>
      </c>
      <c r="D792">
        <v>0</v>
      </c>
      <c r="E792">
        <v>8</v>
      </c>
      <c r="F792">
        <v>0</v>
      </c>
      <c r="G792">
        <v>8</v>
      </c>
      <c r="H792">
        <f>Table1[[#This Row],[Games Before Injury]]*Table1[[#This Row],[Minutes per Game]]</f>
        <v>1433.1846153846154</v>
      </c>
      <c r="I792">
        <v>76</v>
      </c>
      <c r="J792">
        <f>Table1[[#This Row],[Minutes]]/Table1[[#This Row],[Games Played]]</f>
        <v>18.857692307692307</v>
      </c>
      <c r="K792" s="1">
        <v>43191</v>
      </c>
      <c r="L792" s="1">
        <v>43199</v>
      </c>
      <c r="M792" s="1">
        <v>43030</v>
      </c>
      <c r="N792" s="1">
        <v>43259</v>
      </c>
      <c r="O792">
        <v>4</v>
      </c>
      <c r="P792">
        <f>DATEDIF(Table1[[#This Row],[Birth Date]],Table1[[#This Row],[Date Returned]],"y")</f>
        <v>28</v>
      </c>
      <c r="Q792" t="s">
        <v>501</v>
      </c>
      <c r="R792" t="s">
        <v>9</v>
      </c>
      <c r="S792">
        <f>DATEDIF(Table1[[#This Row],[Date Occurred]],Table1[[#This Row],[Date Returned]],"d")</f>
        <v>8</v>
      </c>
      <c r="T792">
        <v>78</v>
      </c>
      <c r="U792" s="5">
        <v>1470.9</v>
      </c>
      <c r="V792" s="5">
        <v>170</v>
      </c>
      <c r="W792" s="5">
        <v>292</v>
      </c>
      <c r="X792" s="5">
        <v>0</v>
      </c>
      <c r="Y792" s="5">
        <v>1</v>
      </c>
      <c r="Z792" s="5">
        <v>74</v>
      </c>
      <c r="AA792" s="5">
        <v>111</v>
      </c>
      <c r="AB792" s="5">
        <v>66</v>
      </c>
      <c r="AC792" s="5">
        <v>188</v>
      </c>
      <c r="AD792" s="5">
        <v>183</v>
      </c>
      <c r="AE792" s="5">
        <v>392</v>
      </c>
      <c r="AF792" s="5">
        <v>575</v>
      </c>
      <c r="AG792" s="5">
        <v>40</v>
      </c>
      <c r="AH792" s="5">
        <v>32</v>
      </c>
      <c r="AI792" s="5">
        <v>52</v>
      </c>
      <c r="AJ792" s="5">
        <v>414</v>
      </c>
      <c r="AK792">
        <v>1989</v>
      </c>
      <c r="AL792" t="s">
        <v>490</v>
      </c>
      <c r="AM792" s="1">
        <v>32664</v>
      </c>
      <c r="AN792">
        <v>208</v>
      </c>
      <c r="AO792">
        <v>225</v>
      </c>
      <c r="AP792" t="s">
        <v>498</v>
      </c>
    </row>
    <row r="793" spans="1:42" x14ac:dyDescent="0.35">
      <c r="A793" t="s">
        <v>423</v>
      </c>
      <c r="B793" t="s">
        <v>28</v>
      </c>
      <c r="C793" s="1" t="s">
        <v>510</v>
      </c>
      <c r="D793">
        <v>0</v>
      </c>
      <c r="E793">
        <v>9</v>
      </c>
      <c r="F793">
        <v>0</v>
      </c>
      <c r="G793">
        <v>9</v>
      </c>
      <c r="H793">
        <f>Table1[[#This Row],[Games Before Injury]]*Table1[[#This Row],[Minutes per Game]]</f>
        <v>1499.6592592592592</v>
      </c>
      <c r="I793">
        <v>84</v>
      </c>
      <c r="J793">
        <f>Table1[[#This Row],[Minutes]]/Table1[[#This Row],[Games Played]]</f>
        <v>17.853086419753087</v>
      </c>
      <c r="K793" s="1">
        <v>43574</v>
      </c>
      <c r="L793" s="1">
        <v>43629</v>
      </c>
      <c r="M793" s="1">
        <v>43389</v>
      </c>
      <c r="N793" s="1">
        <v>43629</v>
      </c>
      <c r="O793">
        <v>5</v>
      </c>
      <c r="P793">
        <f>DATEDIF(Table1[[#This Row],[Birth Date]],Table1[[#This Row],[Date Returned]],"y")</f>
        <v>30</v>
      </c>
      <c r="Q793" t="s">
        <v>11</v>
      </c>
      <c r="R793" t="s">
        <v>9</v>
      </c>
      <c r="S793">
        <f>DATEDIF(Table1[[#This Row],[Date Occurred]],Table1[[#This Row],[Date Returned]],"d")</f>
        <v>55</v>
      </c>
      <c r="T793">
        <v>81</v>
      </c>
      <c r="U793" s="5">
        <v>1446.1</v>
      </c>
      <c r="V793" s="5">
        <v>186</v>
      </c>
      <c r="W793" s="5">
        <v>302</v>
      </c>
      <c r="X793" s="5">
        <v>0</v>
      </c>
      <c r="Y793" s="5">
        <v>2</v>
      </c>
      <c r="Z793" s="5">
        <v>100</v>
      </c>
      <c r="AA793" s="5">
        <v>162</v>
      </c>
      <c r="AB793" s="5">
        <v>64</v>
      </c>
      <c r="AC793" s="5">
        <v>226</v>
      </c>
      <c r="AD793" s="5">
        <v>216</v>
      </c>
      <c r="AE793" s="5">
        <v>478</v>
      </c>
      <c r="AF793" s="5">
        <v>694</v>
      </c>
      <c r="AG793" s="5">
        <v>61</v>
      </c>
      <c r="AH793" s="5">
        <v>35</v>
      </c>
      <c r="AI793" s="5">
        <v>33</v>
      </c>
      <c r="AJ793" s="5">
        <v>472</v>
      </c>
      <c r="AK793">
        <v>1989</v>
      </c>
      <c r="AL793" t="s">
        <v>490</v>
      </c>
      <c r="AM793" s="1">
        <v>32664</v>
      </c>
      <c r="AN793">
        <v>208</v>
      </c>
      <c r="AO793">
        <v>225</v>
      </c>
      <c r="AP793" t="s">
        <v>498</v>
      </c>
    </row>
    <row r="794" spans="1:42" x14ac:dyDescent="0.35">
      <c r="A794" t="s">
        <v>423</v>
      </c>
      <c r="B794" t="s">
        <v>424</v>
      </c>
      <c r="C794" s="1" t="s">
        <v>505</v>
      </c>
      <c r="D794">
        <v>0</v>
      </c>
      <c r="E794">
        <v>4</v>
      </c>
      <c r="F794">
        <v>0</v>
      </c>
      <c r="G794">
        <v>4</v>
      </c>
      <c r="H794">
        <f>Table1[[#This Row],[Games Before Injury]]*Table1[[#This Row],[Minutes per Game]]</f>
        <v>227.64285714285717</v>
      </c>
      <c r="I794">
        <v>15</v>
      </c>
      <c r="J794">
        <f>Table1[[#This Row],[Minutes]]/Table1[[#This Row],[Games Played]]</f>
        <v>15.176190476190477</v>
      </c>
      <c r="K794" s="1">
        <v>41617</v>
      </c>
      <c r="L794" s="1">
        <v>41618</v>
      </c>
      <c r="M794" s="1">
        <v>41576</v>
      </c>
      <c r="N794" s="1">
        <v>41805</v>
      </c>
      <c r="O794">
        <v>1</v>
      </c>
      <c r="P794">
        <f>DATEDIF(Table1[[#This Row],[Birth Date]],Table1[[#This Row],[Date Returned]],"y")</f>
        <v>24</v>
      </c>
      <c r="Q794" t="s">
        <v>8</v>
      </c>
      <c r="R794" t="s">
        <v>9</v>
      </c>
      <c r="S794">
        <f>DATEDIF(Table1[[#This Row],[Date Occurred]],Table1[[#This Row],[Date Returned]],"d")</f>
        <v>1</v>
      </c>
      <c r="T794">
        <v>63</v>
      </c>
      <c r="U794" s="5">
        <v>956.1</v>
      </c>
      <c r="V794" s="5">
        <v>155</v>
      </c>
      <c r="W794" s="5">
        <v>290</v>
      </c>
      <c r="X794" s="5">
        <v>0</v>
      </c>
      <c r="Y794" s="5">
        <v>0</v>
      </c>
      <c r="Z794" s="5">
        <v>47</v>
      </c>
      <c r="AA794" s="5">
        <v>89</v>
      </c>
      <c r="AB794" s="5">
        <v>40</v>
      </c>
      <c r="AC794" s="5">
        <v>114</v>
      </c>
      <c r="AD794" s="5">
        <v>92</v>
      </c>
      <c r="AE794" s="5">
        <v>168</v>
      </c>
      <c r="AF794" s="5">
        <v>260</v>
      </c>
      <c r="AG794" s="5">
        <v>27</v>
      </c>
      <c r="AH794" s="5">
        <v>17</v>
      </c>
      <c r="AI794" s="5">
        <v>43</v>
      </c>
      <c r="AJ794" s="5">
        <v>357</v>
      </c>
      <c r="AK794">
        <v>1989</v>
      </c>
      <c r="AL794" t="s">
        <v>490</v>
      </c>
      <c r="AM794" s="1">
        <v>32664</v>
      </c>
      <c r="AN794">
        <v>208</v>
      </c>
      <c r="AO794">
        <v>225</v>
      </c>
      <c r="AP794" t="s">
        <v>498</v>
      </c>
    </row>
    <row r="795" spans="1:42" x14ac:dyDescent="0.35">
      <c r="A795" t="s">
        <v>423</v>
      </c>
      <c r="B795" t="s">
        <v>424</v>
      </c>
      <c r="C795" s="1" t="s">
        <v>505</v>
      </c>
      <c r="D795">
        <v>0</v>
      </c>
      <c r="E795">
        <v>4</v>
      </c>
      <c r="F795">
        <v>0</v>
      </c>
      <c r="G795">
        <v>4</v>
      </c>
      <c r="H795">
        <f>Table1[[#This Row],[Games Before Injury]]*Table1[[#This Row],[Minutes per Game]]</f>
        <v>15.176190476190477</v>
      </c>
      <c r="I795">
        <v>1</v>
      </c>
      <c r="J795">
        <f>Table1[[#This Row],[Minutes]]/Table1[[#This Row],[Games Played]]</f>
        <v>15.176190476190477</v>
      </c>
      <c r="K795" s="1">
        <v>41619</v>
      </c>
      <c r="L795" s="1">
        <v>41620</v>
      </c>
      <c r="M795" s="1">
        <v>41576</v>
      </c>
      <c r="N795" s="1">
        <v>41805</v>
      </c>
      <c r="O795">
        <v>2</v>
      </c>
      <c r="P795">
        <f>DATEDIF(Table1[[#This Row],[Birth Date]],Table1[[#This Row],[Date Returned]],"y")</f>
        <v>24</v>
      </c>
      <c r="Q795" t="s">
        <v>8</v>
      </c>
      <c r="R795" t="s">
        <v>9</v>
      </c>
      <c r="S795">
        <f>DATEDIF(Table1[[#This Row],[Date Occurred]],Table1[[#This Row],[Date Returned]],"d")</f>
        <v>1</v>
      </c>
      <c r="T795">
        <v>63</v>
      </c>
      <c r="U795" s="5">
        <v>956.1</v>
      </c>
      <c r="V795" s="5">
        <v>155</v>
      </c>
      <c r="W795" s="5">
        <v>290</v>
      </c>
      <c r="X795" s="5">
        <v>0</v>
      </c>
      <c r="Y795" s="5">
        <v>0</v>
      </c>
      <c r="Z795" s="5">
        <v>47</v>
      </c>
      <c r="AA795" s="5">
        <v>89</v>
      </c>
      <c r="AB795" s="5">
        <v>40</v>
      </c>
      <c r="AC795" s="5">
        <v>114</v>
      </c>
      <c r="AD795" s="5">
        <v>92</v>
      </c>
      <c r="AE795" s="5">
        <v>168</v>
      </c>
      <c r="AF795" s="5">
        <v>260</v>
      </c>
      <c r="AG795" s="5">
        <v>27</v>
      </c>
      <c r="AH795" s="5">
        <v>17</v>
      </c>
      <c r="AI795" s="5">
        <v>43</v>
      </c>
      <c r="AJ795" s="5">
        <v>357</v>
      </c>
      <c r="AK795">
        <v>1989</v>
      </c>
      <c r="AL795" t="s">
        <v>490</v>
      </c>
      <c r="AM795" s="1">
        <v>32664</v>
      </c>
      <c r="AN795">
        <v>208</v>
      </c>
      <c r="AO795">
        <v>225</v>
      </c>
      <c r="AP795" t="s">
        <v>498</v>
      </c>
    </row>
    <row r="796" spans="1:42" x14ac:dyDescent="0.35">
      <c r="A796" t="s">
        <v>572</v>
      </c>
      <c r="B796" t="s">
        <v>643</v>
      </c>
      <c r="C796" t="s">
        <v>503</v>
      </c>
      <c r="D796">
        <v>2011</v>
      </c>
      <c r="E796">
        <v>2</v>
      </c>
      <c r="F796">
        <v>1</v>
      </c>
      <c r="G796">
        <v>2</v>
      </c>
      <c r="H796">
        <f>Table1[[#This Row],[Games Before Injury]]*Table1[[#This Row],[Minutes per Game]]</f>
        <v>1392.6000000000001</v>
      </c>
      <c r="I796">
        <f>66</f>
        <v>66</v>
      </c>
      <c r="J796" s="4">
        <f>Table1[[#This Row],[Minutes]]/Table1[[#This Row],[Games Played]]</f>
        <v>21.1</v>
      </c>
      <c r="K796">
        <v>0</v>
      </c>
      <c r="L796">
        <v>0</v>
      </c>
      <c r="M796" s="1">
        <v>40902</v>
      </c>
      <c r="N796" s="1">
        <v>41081</v>
      </c>
      <c r="O796">
        <v>1</v>
      </c>
      <c r="P796">
        <f>Table1[[#This Row],[Season Year]]-Table1[[#This Row],[Birth Year]]</f>
        <v>24</v>
      </c>
      <c r="Q796" t="s">
        <v>501</v>
      </c>
      <c r="R796" t="s">
        <v>501</v>
      </c>
      <c r="S796">
        <f>DATEDIF(Table1[[#This Row],[Date Occurred]],Table1[[#This Row],[Date Returned]],"d")</f>
        <v>0</v>
      </c>
      <c r="T796">
        <v>61</v>
      </c>
      <c r="U796" s="5">
        <v>1287.1000000000001</v>
      </c>
      <c r="V796" s="5">
        <v>128.1</v>
      </c>
      <c r="W796" s="5">
        <v>292.8</v>
      </c>
      <c r="X796" s="5">
        <v>0</v>
      </c>
      <c r="Y796" s="5">
        <v>0</v>
      </c>
      <c r="Z796" s="5">
        <v>85.399999999999991</v>
      </c>
      <c r="AA796" s="5">
        <v>115.89999999999999</v>
      </c>
      <c r="AB796" s="5">
        <v>54.9</v>
      </c>
      <c r="AC796" s="5">
        <v>176.9</v>
      </c>
      <c r="AD796" s="5">
        <v>97.600000000000009</v>
      </c>
      <c r="AE796" s="5">
        <v>152.5</v>
      </c>
      <c r="AF796" s="5">
        <v>256.2</v>
      </c>
      <c r="AG796" s="5">
        <v>54.9</v>
      </c>
      <c r="AH796" s="5">
        <v>42.699999999999996</v>
      </c>
      <c r="AI796" s="5">
        <v>103.7</v>
      </c>
      <c r="AJ796" s="5">
        <v>341.59999999999997</v>
      </c>
      <c r="AK796">
        <v>1987</v>
      </c>
      <c r="AL796" t="s">
        <v>493</v>
      </c>
      <c r="AM796" s="1">
        <v>31917</v>
      </c>
      <c r="AN796">
        <v>208</v>
      </c>
      <c r="AO796">
        <v>245</v>
      </c>
      <c r="AP796" t="s">
        <v>499</v>
      </c>
    </row>
    <row r="797" spans="1:42" x14ac:dyDescent="0.35">
      <c r="A797" t="s">
        <v>572</v>
      </c>
      <c r="B797" t="s">
        <v>643</v>
      </c>
      <c r="C797" t="s">
        <v>504</v>
      </c>
      <c r="D797">
        <v>2012</v>
      </c>
      <c r="E797">
        <v>3</v>
      </c>
      <c r="F797">
        <v>1</v>
      </c>
      <c r="G797">
        <v>3</v>
      </c>
      <c r="H797">
        <f>Table1[[#This Row],[Games Before Injury]]*Table1[[#This Row],[Minutes per Game]]</f>
        <v>1418.6000000000001</v>
      </c>
      <c r="I797">
        <v>82</v>
      </c>
      <c r="J797">
        <f>Table1[[#This Row],[Minutes]]/Table1[[#This Row],[Games Played]]</f>
        <v>17.3</v>
      </c>
      <c r="K797">
        <v>0</v>
      </c>
      <c r="L797">
        <v>0</v>
      </c>
      <c r="M797" s="1">
        <v>41212</v>
      </c>
      <c r="N797" s="1">
        <v>41445</v>
      </c>
      <c r="O797">
        <v>1</v>
      </c>
      <c r="P797">
        <f>Table1[[#This Row],[Season Year]]-Table1[[#This Row],[Birth Year]]</f>
        <v>25</v>
      </c>
      <c r="Q797" t="s">
        <v>501</v>
      </c>
      <c r="R797" t="s">
        <v>501</v>
      </c>
      <c r="S797">
        <f>DATEDIF(Table1[[#This Row],[Date Occurred]],Table1[[#This Row],[Date Returned]],"d")</f>
        <v>0</v>
      </c>
      <c r="T797">
        <v>76</v>
      </c>
      <c r="U797" s="5">
        <v>1314.8</v>
      </c>
      <c r="V797" s="5">
        <f>576/Table1[[#This Row],[Games Played]]</f>
        <v>7.5789473684210522</v>
      </c>
      <c r="W797" s="5">
        <v>266</v>
      </c>
      <c r="X797" s="5">
        <v>0</v>
      </c>
      <c r="Y797" s="5">
        <v>0</v>
      </c>
      <c r="Z797" s="5">
        <v>91.2</v>
      </c>
      <c r="AA797" s="5">
        <v>121.60000000000001</v>
      </c>
      <c r="AB797" s="5">
        <v>45.6</v>
      </c>
      <c r="AC797" s="5">
        <v>136.80000000000001</v>
      </c>
      <c r="AD797" s="5">
        <v>114</v>
      </c>
      <c r="AE797" s="5">
        <v>136.80000000000001</v>
      </c>
      <c r="AF797" s="5">
        <v>250.79999999999998</v>
      </c>
      <c r="AG797" s="5">
        <v>45.6</v>
      </c>
      <c r="AH797" s="5">
        <v>38</v>
      </c>
      <c r="AI797" s="5">
        <v>83.600000000000009</v>
      </c>
      <c r="AJ797" s="5">
        <v>326.8</v>
      </c>
      <c r="AK797">
        <v>1987</v>
      </c>
      <c r="AL797" t="s">
        <v>493</v>
      </c>
      <c r="AM797" s="1">
        <v>31917</v>
      </c>
      <c r="AN797">
        <v>208</v>
      </c>
      <c r="AO797">
        <v>245</v>
      </c>
      <c r="AP797" t="s">
        <v>499</v>
      </c>
    </row>
    <row r="798" spans="1:42" x14ac:dyDescent="0.35">
      <c r="A798" t="s">
        <v>572</v>
      </c>
      <c r="B798" t="s">
        <v>643</v>
      </c>
      <c r="C798" t="s">
        <v>506</v>
      </c>
      <c r="D798">
        <v>2014</v>
      </c>
      <c r="E798">
        <v>5</v>
      </c>
      <c r="F798">
        <v>1</v>
      </c>
      <c r="G798">
        <v>5</v>
      </c>
      <c r="H798">
        <f>Table1[[#This Row],[Games Before Injury]]*Table1[[#This Row],[Minutes per Game]]</f>
        <v>319.79999999999995</v>
      </c>
      <c r="I798">
        <v>82</v>
      </c>
      <c r="J798">
        <f>Table1[[#This Row],[Minutes]]/Table1[[#This Row],[Games Played]]</f>
        <v>3.8999999999999995</v>
      </c>
      <c r="K798">
        <v>0</v>
      </c>
      <c r="L798">
        <v>0</v>
      </c>
      <c r="M798" s="1">
        <v>41940</v>
      </c>
      <c r="N798" s="1">
        <v>42171</v>
      </c>
      <c r="O798">
        <v>1</v>
      </c>
      <c r="P798">
        <f>Table1[[#This Row],[Season Year]]-Table1[[#This Row],[Birth Year]]</f>
        <v>27</v>
      </c>
      <c r="Q798" t="s">
        <v>501</v>
      </c>
      <c r="R798" t="s">
        <v>501</v>
      </c>
      <c r="S798">
        <f>DATEDIF(Table1[[#This Row],[Date Occurred]],Table1[[#This Row],[Date Returned]],"d")</f>
        <v>0</v>
      </c>
      <c r="T798">
        <v>33</v>
      </c>
      <c r="U798" s="5">
        <v>128.69999999999999</v>
      </c>
      <c r="V798" s="5">
        <v>9.9</v>
      </c>
      <c r="W798" s="5">
        <v>23.099999999999998</v>
      </c>
      <c r="X798" s="5">
        <v>0</v>
      </c>
      <c r="Y798" s="5">
        <v>0</v>
      </c>
      <c r="Z798" s="5">
        <v>6.6000000000000005</v>
      </c>
      <c r="AA798" s="5">
        <v>9.9</v>
      </c>
      <c r="AB798" s="5">
        <v>6.6000000000000005</v>
      </c>
      <c r="AC798" s="5">
        <v>19.8</v>
      </c>
      <c r="AD798" s="5">
        <v>6.6000000000000005</v>
      </c>
      <c r="AE798" s="5">
        <v>19.8</v>
      </c>
      <c r="AF798" s="5">
        <v>26.400000000000002</v>
      </c>
      <c r="AG798" s="5">
        <v>6.6000000000000005</v>
      </c>
      <c r="AH798" s="5">
        <v>6.6000000000000005</v>
      </c>
      <c r="AI798" s="5">
        <v>6.6000000000000005</v>
      </c>
      <c r="AJ798" s="5">
        <v>29.7</v>
      </c>
      <c r="AK798">
        <v>1987</v>
      </c>
      <c r="AL798" t="s">
        <v>493</v>
      </c>
      <c r="AM798" s="1">
        <v>31917</v>
      </c>
      <c r="AN798">
        <v>208</v>
      </c>
      <c r="AO798">
        <v>245</v>
      </c>
      <c r="AP798" t="s">
        <v>499</v>
      </c>
    </row>
    <row r="799" spans="1:42" x14ac:dyDescent="0.35">
      <c r="A799" t="s">
        <v>572</v>
      </c>
      <c r="B799" t="s">
        <v>643</v>
      </c>
      <c r="C799" t="s">
        <v>510</v>
      </c>
      <c r="D799">
        <v>2018</v>
      </c>
      <c r="E799">
        <v>9</v>
      </c>
      <c r="F799">
        <v>1</v>
      </c>
      <c r="G799">
        <v>7</v>
      </c>
      <c r="H799">
        <f>Table1[[#This Row],[Games Before Injury]]*Table1[[#This Row],[Minutes per Game]]</f>
        <v>516.6</v>
      </c>
      <c r="I799">
        <v>82</v>
      </c>
      <c r="J799">
        <f>Table1[[#This Row],[Minutes]]/Table1[[#This Row],[Games Played]]</f>
        <v>6.3</v>
      </c>
      <c r="K799">
        <v>0</v>
      </c>
      <c r="L799">
        <v>0</v>
      </c>
      <c r="M799" s="1">
        <v>43389</v>
      </c>
      <c r="N799" s="1">
        <v>43629</v>
      </c>
      <c r="O799">
        <v>2</v>
      </c>
      <c r="P799">
        <f>Table1[[#This Row],[Season Year]]-Table1[[#This Row],[Birth Year]]</f>
        <v>31</v>
      </c>
      <c r="Q799" t="s">
        <v>501</v>
      </c>
      <c r="R799" t="s">
        <v>501</v>
      </c>
      <c r="S799">
        <f>DATEDIF(Table1[[#This Row],[Date Occurred]],Table1[[#This Row],[Date Returned]],"d")</f>
        <v>0</v>
      </c>
      <c r="T799">
        <v>51</v>
      </c>
      <c r="U799" s="5">
        <v>321.3</v>
      </c>
      <c r="V799" s="5">
        <v>51</v>
      </c>
      <c r="W799" s="5">
        <v>71.399999999999991</v>
      </c>
      <c r="X799" s="5">
        <v>0</v>
      </c>
      <c r="Y799" s="5">
        <v>0</v>
      </c>
      <c r="Z799" s="5">
        <v>20.400000000000002</v>
      </c>
      <c r="AA799" s="5">
        <v>30.599999999999998</v>
      </c>
      <c r="AB799" s="5">
        <v>15.299999999999999</v>
      </c>
      <c r="AC799" s="5">
        <v>35.699999999999996</v>
      </c>
      <c r="AD799" s="5">
        <v>25.5</v>
      </c>
      <c r="AE799" s="5">
        <v>61.199999999999996</v>
      </c>
      <c r="AF799" s="5">
        <v>91.8</v>
      </c>
      <c r="AG799" s="5">
        <v>25.5</v>
      </c>
      <c r="AH799" s="5">
        <v>10.200000000000001</v>
      </c>
      <c r="AI799" s="5">
        <v>30.599999999999998</v>
      </c>
      <c r="AJ799" s="5">
        <v>117.3</v>
      </c>
      <c r="AK799">
        <v>1987</v>
      </c>
      <c r="AL799" t="s">
        <v>493</v>
      </c>
      <c r="AM799" s="1">
        <v>31917</v>
      </c>
      <c r="AN799">
        <v>208</v>
      </c>
      <c r="AO799">
        <v>245</v>
      </c>
      <c r="AP799" t="s">
        <v>499</v>
      </c>
    </row>
    <row r="800" spans="1:42" x14ac:dyDescent="0.35">
      <c r="A800" t="s">
        <v>572</v>
      </c>
      <c r="B800" t="s">
        <v>643</v>
      </c>
      <c r="C800" t="s">
        <v>509</v>
      </c>
      <c r="D800">
        <v>2017</v>
      </c>
      <c r="E800">
        <v>8</v>
      </c>
      <c r="F800">
        <v>1</v>
      </c>
      <c r="G800">
        <v>6</v>
      </c>
      <c r="H800">
        <f>Table1[[#This Row],[Games Before Injury]]*Table1[[#This Row],[Minutes per Game]]</f>
        <v>1057.8</v>
      </c>
      <c r="I800">
        <v>82</v>
      </c>
      <c r="J800">
        <f>Table1[[#This Row],[Minutes]]/Table1[[#This Row],[Games Played]]</f>
        <v>12.9</v>
      </c>
      <c r="K800">
        <v>0</v>
      </c>
      <c r="L800">
        <v>0</v>
      </c>
      <c r="M800" s="1">
        <v>43030</v>
      </c>
      <c r="N800" s="1">
        <v>43259</v>
      </c>
      <c r="O800">
        <v>3</v>
      </c>
      <c r="P800">
        <f>Table1[[#This Row],[Season Year]]-Table1[[#This Row],[Birth Year]]</f>
        <v>30</v>
      </c>
      <c r="Q800" t="s">
        <v>501</v>
      </c>
      <c r="R800" t="s">
        <v>501</v>
      </c>
      <c r="S800">
        <f>DATEDIF(Table1[[#This Row],[Date Occurred]],Table1[[#This Row],[Date Returned]],"d")</f>
        <v>0</v>
      </c>
      <c r="T800">
        <v>63</v>
      </c>
      <c r="U800" s="5">
        <v>812.7</v>
      </c>
      <c r="V800" s="5">
        <v>63</v>
      </c>
      <c r="W800" s="5">
        <v>119.69999999999999</v>
      </c>
      <c r="X800" s="5">
        <v>0</v>
      </c>
      <c r="Y800" s="5">
        <v>0</v>
      </c>
      <c r="Z800" s="5">
        <v>44.099999999999994</v>
      </c>
      <c r="AA800" s="5">
        <v>56.7</v>
      </c>
      <c r="AB800" s="5">
        <v>18.899999999999999</v>
      </c>
      <c r="AC800" s="5">
        <v>107.1</v>
      </c>
      <c r="AD800" s="5">
        <v>69.300000000000011</v>
      </c>
      <c r="AE800" s="5">
        <v>81.900000000000006</v>
      </c>
      <c r="AF800" s="5">
        <v>151.19999999999999</v>
      </c>
      <c r="AG800" s="5">
        <v>50.400000000000006</v>
      </c>
      <c r="AH800" s="5">
        <v>44.099999999999994</v>
      </c>
      <c r="AI800" s="5">
        <v>75.599999999999994</v>
      </c>
      <c r="AJ800" s="5">
        <v>163.80000000000001</v>
      </c>
      <c r="AK800">
        <v>1987</v>
      </c>
      <c r="AL800" t="s">
        <v>493</v>
      </c>
      <c r="AM800" s="1">
        <v>31917</v>
      </c>
      <c r="AN800">
        <v>208</v>
      </c>
      <c r="AO800">
        <v>245</v>
      </c>
      <c r="AP800" t="s">
        <v>499</v>
      </c>
    </row>
    <row r="801" spans="1:42" x14ac:dyDescent="0.35">
      <c r="A801" t="s">
        <v>572</v>
      </c>
      <c r="B801" t="s">
        <v>643</v>
      </c>
      <c r="C801" t="s">
        <v>505</v>
      </c>
      <c r="D801">
        <v>2013</v>
      </c>
      <c r="E801">
        <v>4</v>
      </c>
      <c r="F801">
        <v>1</v>
      </c>
      <c r="G801">
        <v>4</v>
      </c>
      <c r="H801">
        <f>Table1[[#This Row],[Games Before Injury]]*Table1[[#This Row],[Minutes per Game]]</f>
        <v>1566.2</v>
      </c>
      <c r="I801">
        <v>82</v>
      </c>
      <c r="J801">
        <f>Table1[[#This Row],[Minutes]]/Table1[[#This Row],[Games Played]]</f>
        <v>19.100000000000001</v>
      </c>
      <c r="K801">
        <v>0</v>
      </c>
      <c r="L801">
        <v>0</v>
      </c>
      <c r="M801" s="1">
        <v>41576</v>
      </c>
      <c r="N801" s="1">
        <v>41805</v>
      </c>
      <c r="O801">
        <v>4</v>
      </c>
      <c r="P801">
        <f>Table1[[#This Row],[Season Year]]-Table1[[#This Row],[Birth Year]]</f>
        <v>26</v>
      </c>
      <c r="Q801" t="s">
        <v>501</v>
      </c>
      <c r="R801" t="s">
        <v>501</v>
      </c>
      <c r="S801">
        <f>DATEDIF(Table1[[#This Row],[Date Occurred]],Table1[[#This Row],[Date Returned]],"d")</f>
        <v>0</v>
      </c>
      <c r="T801">
        <v>42</v>
      </c>
      <c r="U801" s="5">
        <v>802.2</v>
      </c>
      <c r="V801" s="5">
        <v>58.8</v>
      </c>
      <c r="W801" s="5">
        <v>142.79999999999998</v>
      </c>
      <c r="X801" s="5">
        <v>0</v>
      </c>
      <c r="Y801" s="5">
        <v>0</v>
      </c>
      <c r="Z801" s="5">
        <v>29.4</v>
      </c>
      <c r="AA801" s="5">
        <v>46.2</v>
      </c>
      <c r="AB801" s="5">
        <v>37.800000000000004</v>
      </c>
      <c r="AC801" s="5">
        <v>96.6</v>
      </c>
      <c r="AD801" s="5">
        <v>63</v>
      </c>
      <c r="AE801" s="5">
        <v>88.2</v>
      </c>
      <c r="AF801" s="5">
        <v>147</v>
      </c>
      <c r="AG801" s="5">
        <v>29.4</v>
      </c>
      <c r="AH801" s="5">
        <v>16.8</v>
      </c>
      <c r="AI801" s="5">
        <v>42</v>
      </c>
      <c r="AJ801" s="5">
        <v>142.79999999999998</v>
      </c>
      <c r="AK801">
        <v>1987</v>
      </c>
      <c r="AL801" t="s">
        <v>493</v>
      </c>
      <c r="AM801" s="1">
        <v>31917</v>
      </c>
      <c r="AN801">
        <v>208</v>
      </c>
      <c r="AO801">
        <v>245</v>
      </c>
      <c r="AP801" t="s">
        <v>499</v>
      </c>
    </row>
    <row r="802" spans="1:42" x14ac:dyDescent="0.35">
      <c r="A802" t="s">
        <v>616</v>
      </c>
      <c r="B802" t="s">
        <v>643</v>
      </c>
      <c r="C802" t="s">
        <v>506</v>
      </c>
      <c r="D802">
        <v>2014</v>
      </c>
      <c r="E802">
        <v>5</v>
      </c>
      <c r="F802">
        <v>1</v>
      </c>
      <c r="G802">
        <v>1</v>
      </c>
      <c r="H802">
        <f>Table1[[#This Row],[Games Before Injury]]*Table1[[#This Row],[Minutes per Game]]</f>
        <v>2492.7999999999997</v>
      </c>
      <c r="I802">
        <v>82</v>
      </c>
      <c r="J802">
        <f>Table1[[#This Row],[Minutes]]/Table1[[#This Row],[Games Played]]</f>
        <v>30.399999999999995</v>
      </c>
      <c r="K802">
        <v>0</v>
      </c>
      <c r="L802">
        <v>0</v>
      </c>
      <c r="M802" s="1">
        <v>41940</v>
      </c>
      <c r="N802" s="1">
        <v>42171</v>
      </c>
      <c r="O802">
        <v>5</v>
      </c>
      <c r="P802">
        <f>Table1[[#This Row],[Season Year]]-Table1[[#This Row],[Birth Year]]</f>
        <v>20</v>
      </c>
      <c r="Q802" t="s">
        <v>501</v>
      </c>
      <c r="R802" t="s">
        <v>501</v>
      </c>
      <c r="S802">
        <f>DATEDIF(Table1[[#This Row],[Date Occurred]],Table1[[#This Row],[Date Returned]],"d")</f>
        <v>0</v>
      </c>
      <c r="T802">
        <v>82</v>
      </c>
      <c r="U802" s="5">
        <v>2492.7999999999997</v>
      </c>
      <c r="V802" s="5">
        <v>303.40000000000003</v>
      </c>
      <c r="W802" s="5">
        <v>705.19999999999993</v>
      </c>
      <c r="X802" s="5">
        <v>8.2000000000000011</v>
      </c>
      <c r="Y802" s="5">
        <v>41</v>
      </c>
      <c r="Z802" s="5">
        <v>114.8</v>
      </c>
      <c r="AA802" s="5">
        <v>213.20000000000002</v>
      </c>
      <c r="AB802" s="5">
        <v>205</v>
      </c>
      <c r="AC802" s="5">
        <v>196.79999999999998</v>
      </c>
      <c r="AD802" s="5">
        <v>106.60000000000001</v>
      </c>
      <c r="AE802" s="5">
        <v>246</v>
      </c>
      <c r="AF802" s="5">
        <v>352.59999999999997</v>
      </c>
      <c r="AG802" s="5">
        <v>533</v>
      </c>
      <c r="AH802" s="5">
        <v>139.4</v>
      </c>
      <c r="AI802" s="5">
        <v>16.400000000000002</v>
      </c>
      <c r="AJ802" s="5">
        <v>729.80000000000007</v>
      </c>
      <c r="AK802">
        <v>1994</v>
      </c>
      <c r="AL802" t="s">
        <v>487</v>
      </c>
      <c r="AM802" s="1">
        <v>34387</v>
      </c>
      <c r="AN802">
        <v>190</v>
      </c>
      <c r="AO802">
        <v>195</v>
      </c>
      <c r="AP802" t="s">
        <v>497</v>
      </c>
    </row>
    <row r="803" spans="1:42" x14ac:dyDescent="0.35">
      <c r="A803" t="s">
        <v>616</v>
      </c>
      <c r="B803" t="s">
        <v>643</v>
      </c>
      <c r="C803" t="s">
        <v>507</v>
      </c>
      <c r="D803">
        <v>2015</v>
      </c>
      <c r="E803">
        <v>6</v>
      </c>
      <c r="F803">
        <v>1</v>
      </c>
      <c r="G803">
        <v>2</v>
      </c>
      <c r="H803">
        <f>Table1[[#This Row],[Games Before Injury]]*Table1[[#This Row],[Minutes per Game]]</f>
        <v>2410.7999999999997</v>
      </c>
      <c r="I803">
        <v>82</v>
      </c>
      <c r="J803">
        <f>Table1[[#This Row],[Minutes]]/Table1[[#This Row],[Games Played]]</f>
        <v>29.4</v>
      </c>
      <c r="K803">
        <v>0</v>
      </c>
      <c r="L803">
        <v>0</v>
      </c>
      <c r="M803" s="1">
        <v>42304</v>
      </c>
      <c r="N803" s="1">
        <v>42540</v>
      </c>
      <c r="O803">
        <v>6</v>
      </c>
      <c r="P803">
        <f>Table1[[#This Row],[Season Year]]-Table1[[#This Row],[Birth Year]]</f>
        <v>21</v>
      </c>
      <c r="Q803" t="s">
        <v>501</v>
      </c>
      <c r="R803" t="s">
        <v>501</v>
      </c>
      <c r="S803">
        <f>DATEDIF(Table1[[#This Row],[Date Occurred]],Table1[[#This Row],[Date Returned]],"d")</f>
        <v>0</v>
      </c>
      <c r="T803">
        <v>73</v>
      </c>
      <c r="U803" s="5">
        <v>2146.1999999999998</v>
      </c>
      <c r="V803" s="5">
        <v>321.20000000000005</v>
      </c>
      <c r="W803" s="5">
        <v>730</v>
      </c>
      <c r="X803" s="5">
        <v>29.200000000000003</v>
      </c>
      <c r="Y803" s="5">
        <v>94.9</v>
      </c>
      <c r="Z803" s="5">
        <v>109.5</v>
      </c>
      <c r="AA803" s="5">
        <v>189.8</v>
      </c>
      <c r="AB803" s="5">
        <v>175.2</v>
      </c>
      <c r="AC803" s="5">
        <v>160.60000000000002</v>
      </c>
      <c r="AD803" s="5">
        <v>80.300000000000011</v>
      </c>
      <c r="AE803" s="5">
        <v>182.5</v>
      </c>
      <c r="AF803" s="5">
        <v>262.8</v>
      </c>
      <c r="AG803" s="5">
        <v>467.20000000000005</v>
      </c>
      <c r="AH803" s="5">
        <v>87.6</v>
      </c>
      <c r="AI803" s="5">
        <v>21.9</v>
      </c>
      <c r="AJ803" s="5">
        <v>781.09999999999991</v>
      </c>
      <c r="AK803">
        <v>1994</v>
      </c>
      <c r="AL803" t="s">
        <v>487</v>
      </c>
      <c r="AM803" s="1">
        <v>34387</v>
      </c>
      <c r="AN803">
        <v>190</v>
      </c>
      <c r="AO803">
        <v>195</v>
      </c>
      <c r="AP803" t="s">
        <v>497</v>
      </c>
    </row>
    <row r="804" spans="1:42" x14ac:dyDescent="0.35">
      <c r="A804" t="s">
        <v>616</v>
      </c>
      <c r="B804" t="s">
        <v>643</v>
      </c>
      <c r="C804" t="s">
        <v>508</v>
      </c>
      <c r="D804">
        <v>2016</v>
      </c>
      <c r="E804">
        <v>7</v>
      </c>
      <c r="F804">
        <v>1</v>
      </c>
      <c r="G804">
        <v>3</v>
      </c>
      <c r="H804">
        <f>Table1[[#This Row],[Games Before Injury]]*Table1[[#This Row],[Minutes per Game]]</f>
        <v>2410.7999999999997</v>
      </c>
      <c r="I804">
        <v>82</v>
      </c>
      <c r="J804">
        <f>Table1[[#This Row],[Minutes]]/Table1[[#This Row],[Games Played]]</f>
        <v>29.399999999999995</v>
      </c>
      <c r="K804">
        <v>0</v>
      </c>
      <c r="L804">
        <v>0</v>
      </c>
      <c r="M804" s="1">
        <v>42668</v>
      </c>
      <c r="N804" s="1">
        <v>42898</v>
      </c>
      <c r="O804">
        <v>1</v>
      </c>
      <c r="P804">
        <f>Table1[[#This Row],[Season Year]]-Table1[[#This Row],[Birth Year]]</f>
        <v>22</v>
      </c>
      <c r="Q804" t="s">
        <v>501</v>
      </c>
      <c r="R804" t="s">
        <v>501</v>
      </c>
      <c r="S804">
        <f>DATEDIF(Table1[[#This Row],[Date Occurred]],Table1[[#This Row],[Date Returned]],"d")</f>
        <v>0</v>
      </c>
      <c r="T804">
        <v>82</v>
      </c>
      <c r="U804" s="5">
        <v>2410.7999999999997</v>
      </c>
      <c r="V804" s="5">
        <v>426.40000000000003</v>
      </c>
      <c r="W804" s="5">
        <v>910.19999999999993</v>
      </c>
      <c r="X804" s="5">
        <v>41</v>
      </c>
      <c r="Y804" s="5">
        <v>147.6</v>
      </c>
      <c r="Z804" s="5">
        <v>147.6</v>
      </c>
      <c r="AA804" s="5">
        <v>213.20000000000002</v>
      </c>
      <c r="AB804" s="5">
        <v>180.4</v>
      </c>
      <c r="AC804" s="5">
        <v>180.4</v>
      </c>
      <c r="AD804" s="5">
        <v>90.2</v>
      </c>
      <c r="AE804" s="5">
        <v>295.2</v>
      </c>
      <c r="AF804" s="5">
        <v>385.40000000000003</v>
      </c>
      <c r="AG804" s="5">
        <v>533</v>
      </c>
      <c r="AH804" s="5">
        <v>90.2</v>
      </c>
      <c r="AI804" s="5">
        <v>41</v>
      </c>
      <c r="AJ804" s="5">
        <v>1049.6000000000001</v>
      </c>
      <c r="AK804">
        <v>1994</v>
      </c>
      <c r="AL804" t="s">
        <v>487</v>
      </c>
      <c r="AM804" s="1">
        <v>34387</v>
      </c>
      <c r="AN804">
        <v>190</v>
      </c>
      <c r="AO804">
        <v>195</v>
      </c>
      <c r="AP804" t="s">
        <v>497</v>
      </c>
    </row>
    <row r="805" spans="1:42" x14ac:dyDescent="0.35">
      <c r="A805" t="s">
        <v>616</v>
      </c>
      <c r="B805" t="s">
        <v>643</v>
      </c>
      <c r="C805" t="s">
        <v>510</v>
      </c>
      <c r="D805">
        <v>2018</v>
      </c>
      <c r="E805">
        <v>9</v>
      </c>
      <c r="F805">
        <v>1</v>
      </c>
      <c r="G805">
        <v>5</v>
      </c>
      <c r="H805">
        <f>Table1[[#This Row],[Games Before Injury]]*Table1[[#This Row],[Minutes per Game]]</f>
        <v>2443.6000000000004</v>
      </c>
      <c r="I805">
        <v>82</v>
      </c>
      <c r="J805">
        <f>Table1[[#This Row],[Minutes]]/Table1[[#This Row],[Games Played]]</f>
        <v>29.800000000000004</v>
      </c>
      <c r="K805">
        <v>0</v>
      </c>
      <c r="L805">
        <v>0</v>
      </c>
      <c r="M805" s="1">
        <v>43389</v>
      </c>
      <c r="N805" s="1">
        <v>43629</v>
      </c>
      <c r="O805">
        <v>7</v>
      </c>
      <c r="P805">
        <f>Table1[[#This Row],[Season Year]]-Table1[[#This Row],[Birth Year]]</f>
        <v>24</v>
      </c>
      <c r="Q805" t="s">
        <v>501</v>
      </c>
      <c r="R805" t="s">
        <v>501</v>
      </c>
      <c r="S805">
        <f>DATEDIF(Table1[[#This Row],[Date Occurred]],Table1[[#This Row],[Date Returned]],"d")</f>
        <v>0</v>
      </c>
      <c r="T805">
        <v>42</v>
      </c>
      <c r="U805" s="5">
        <v>1251.6000000000001</v>
      </c>
      <c r="V805" s="5">
        <v>180.6</v>
      </c>
      <c r="W805" s="5">
        <v>411.6</v>
      </c>
      <c r="X805" s="5">
        <v>33.6</v>
      </c>
      <c r="Y805" s="5">
        <v>105</v>
      </c>
      <c r="Z805" s="5">
        <v>54.6</v>
      </c>
      <c r="AA805" s="5">
        <v>75.600000000000009</v>
      </c>
      <c r="AB805" s="5">
        <v>113.4</v>
      </c>
      <c r="AC805" s="5">
        <v>79.8</v>
      </c>
      <c r="AD805" s="5">
        <v>50.4</v>
      </c>
      <c r="AE805" s="5">
        <v>172.2</v>
      </c>
      <c r="AF805" s="5">
        <v>218.4</v>
      </c>
      <c r="AG805" s="5">
        <v>319.2</v>
      </c>
      <c r="AH805" s="5">
        <v>42</v>
      </c>
      <c r="AI805" s="5">
        <v>16.8</v>
      </c>
      <c r="AJ805" s="5">
        <v>445.2</v>
      </c>
      <c r="AK805">
        <v>1994</v>
      </c>
      <c r="AL805" t="s">
        <v>487</v>
      </c>
      <c r="AM805" s="1">
        <v>34387</v>
      </c>
      <c r="AN805">
        <v>190</v>
      </c>
      <c r="AO805">
        <v>195</v>
      </c>
      <c r="AP805" t="s">
        <v>497</v>
      </c>
    </row>
    <row r="806" spans="1:42" x14ac:dyDescent="0.35">
      <c r="A806" t="s">
        <v>616</v>
      </c>
      <c r="B806" t="s">
        <v>643</v>
      </c>
      <c r="C806" t="s">
        <v>511</v>
      </c>
      <c r="D806">
        <v>2019</v>
      </c>
      <c r="E806">
        <v>10</v>
      </c>
      <c r="F806">
        <v>1</v>
      </c>
      <c r="G806">
        <v>6</v>
      </c>
      <c r="H806">
        <f>Table1[[#This Row],[Games Before Injury]]*Table1[[#This Row],[Minutes per Game]]</f>
        <v>2077.5</v>
      </c>
      <c r="I806">
        <v>75</v>
      </c>
      <c r="J806">
        <f>Table1[[#This Row],[Minutes]]/Table1[[#This Row],[Games Played]]</f>
        <v>27.7</v>
      </c>
      <c r="K806">
        <v>0</v>
      </c>
      <c r="L806">
        <v>0</v>
      </c>
      <c r="M806" s="1">
        <v>43760</v>
      </c>
      <c r="N806" s="1">
        <v>44115</v>
      </c>
      <c r="O806">
        <v>2</v>
      </c>
      <c r="P806">
        <f>Table1[[#This Row],[Season Year]]-Table1[[#This Row],[Birth Year]]</f>
        <v>25</v>
      </c>
      <c r="Q806" t="s">
        <v>501</v>
      </c>
      <c r="R806" t="s">
        <v>501</v>
      </c>
      <c r="S806">
        <f>DATEDIF(Table1[[#This Row],[Date Occurred]],Table1[[#This Row],[Date Returned]],"d")</f>
        <v>0</v>
      </c>
      <c r="T806">
        <v>45</v>
      </c>
      <c r="U806" s="5">
        <v>1246.5</v>
      </c>
      <c r="V806" s="5">
        <v>193.5</v>
      </c>
      <c r="W806" s="5">
        <v>441.00000000000006</v>
      </c>
      <c r="X806" s="5">
        <v>13.5</v>
      </c>
      <c r="Y806" s="5">
        <v>67.5</v>
      </c>
      <c r="Z806" s="5">
        <v>49.500000000000007</v>
      </c>
      <c r="AA806" s="5">
        <v>85.5</v>
      </c>
      <c r="AB806" s="5">
        <v>94.5</v>
      </c>
      <c r="AC806" s="5">
        <v>90</v>
      </c>
      <c r="AD806" s="5">
        <v>54</v>
      </c>
      <c r="AE806" s="5">
        <v>162</v>
      </c>
      <c r="AF806" s="5">
        <v>211.5</v>
      </c>
      <c r="AG806" s="5">
        <v>324</v>
      </c>
      <c r="AH806" s="5">
        <v>72</v>
      </c>
      <c r="AI806" s="5">
        <v>18</v>
      </c>
      <c r="AJ806" s="5">
        <v>450</v>
      </c>
      <c r="AK806">
        <v>1994</v>
      </c>
      <c r="AL806" t="s">
        <v>487</v>
      </c>
      <c r="AM806" s="1">
        <v>34387</v>
      </c>
      <c r="AN806">
        <v>190</v>
      </c>
      <c r="AO806">
        <v>195</v>
      </c>
      <c r="AP806" t="s">
        <v>497</v>
      </c>
    </row>
    <row r="807" spans="1:42" x14ac:dyDescent="0.35">
      <c r="A807" t="s">
        <v>616</v>
      </c>
      <c r="B807" t="s">
        <v>643</v>
      </c>
      <c r="C807" t="s">
        <v>509</v>
      </c>
      <c r="D807">
        <v>2017</v>
      </c>
      <c r="E807">
        <v>8</v>
      </c>
      <c r="F807">
        <v>1</v>
      </c>
      <c r="G807">
        <v>4</v>
      </c>
      <c r="H807">
        <f>Table1[[#This Row],[Games Before Injury]]*Table1[[#This Row],[Minutes per Game]]</f>
        <v>2353.4</v>
      </c>
      <c r="I807">
        <v>82</v>
      </c>
      <c r="J807">
        <f>Table1[[#This Row],[Minutes]]/Table1[[#This Row],[Games Played]]</f>
        <v>28.7</v>
      </c>
      <c r="K807">
        <v>0</v>
      </c>
      <c r="L807">
        <v>0</v>
      </c>
      <c r="M807" s="1">
        <v>43030</v>
      </c>
      <c r="N807" s="1">
        <v>43259</v>
      </c>
      <c r="O807">
        <v>1</v>
      </c>
      <c r="P807">
        <f>Table1[[#This Row],[Season Year]]-Table1[[#This Row],[Birth Year]]</f>
        <v>23</v>
      </c>
      <c r="Q807" t="s">
        <v>501</v>
      </c>
      <c r="R807" t="s">
        <v>501</v>
      </c>
      <c r="S807">
        <f>DATEDIF(Table1[[#This Row],[Date Occurred]],Table1[[#This Row],[Date Returned]],"d")</f>
        <v>0</v>
      </c>
      <c r="T807">
        <v>63</v>
      </c>
      <c r="U807" s="5">
        <v>1808.1</v>
      </c>
      <c r="V807" s="5">
        <v>327.60000000000002</v>
      </c>
      <c r="W807" s="5">
        <v>667.8</v>
      </c>
      <c r="X807" s="5">
        <v>31.5</v>
      </c>
      <c r="Y807" s="5">
        <v>94.5</v>
      </c>
      <c r="Z807" s="5">
        <v>107.1</v>
      </c>
      <c r="AA807" s="5">
        <v>170.10000000000002</v>
      </c>
      <c r="AB807" s="5">
        <v>170.10000000000002</v>
      </c>
      <c r="AC807" s="5">
        <v>144.89999999999998</v>
      </c>
      <c r="AD807" s="5">
        <v>63</v>
      </c>
      <c r="AE807" s="5">
        <v>207.89999999999998</v>
      </c>
      <c r="AF807" s="5">
        <v>270.89999999999998</v>
      </c>
      <c r="AG807" s="5">
        <v>390.6</v>
      </c>
      <c r="AH807" s="5">
        <v>81.900000000000006</v>
      </c>
      <c r="AI807" s="5">
        <v>18.899999999999999</v>
      </c>
      <c r="AJ807" s="5">
        <v>800.09999999999991</v>
      </c>
      <c r="AK807">
        <v>1994</v>
      </c>
      <c r="AL807" t="s">
        <v>487</v>
      </c>
      <c r="AM807" s="1">
        <v>34387</v>
      </c>
      <c r="AN807">
        <v>190</v>
      </c>
      <c r="AO807">
        <v>195</v>
      </c>
      <c r="AP807" t="s">
        <v>497</v>
      </c>
    </row>
    <row r="808" spans="1:42" x14ac:dyDescent="0.35">
      <c r="A808" t="s">
        <v>523</v>
      </c>
      <c r="B808" t="s">
        <v>643</v>
      </c>
      <c r="C808" t="s">
        <v>503</v>
      </c>
      <c r="D808">
        <v>2011</v>
      </c>
      <c r="E808">
        <v>2</v>
      </c>
      <c r="F808">
        <v>1</v>
      </c>
      <c r="G808">
        <v>11</v>
      </c>
      <c r="H808">
        <f>Table1[[#This Row],[Games Before Injury]]*Table1[[#This Row],[Minutes per Game]]</f>
        <v>1907.3999999999999</v>
      </c>
      <c r="I808">
        <f>66</f>
        <v>66</v>
      </c>
      <c r="J808" s="4">
        <f>Table1[[#This Row],[Minutes]]/Table1[[#This Row],[Games Played]]</f>
        <v>28.9</v>
      </c>
      <c r="K808">
        <v>0</v>
      </c>
      <c r="L808">
        <v>0</v>
      </c>
      <c r="M808" s="1">
        <v>40902</v>
      </c>
      <c r="N808" s="1">
        <v>41081</v>
      </c>
      <c r="O808">
        <v>1</v>
      </c>
      <c r="P808">
        <f>Table1[[#This Row],[Season Year]]-Table1[[#This Row],[Birth Year]]</f>
        <v>32</v>
      </c>
      <c r="Q808" t="s">
        <v>501</v>
      </c>
      <c r="R808" t="s">
        <v>501</v>
      </c>
      <c r="S808">
        <f>DATEDIF(Table1[[#This Row],[Date Occurred]],Table1[[#This Row],[Date Returned]],"d")</f>
        <v>0</v>
      </c>
      <c r="T808">
        <v>60</v>
      </c>
      <c r="U808" s="5">
        <v>1734</v>
      </c>
      <c r="V808" s="5">
        <v>288</v>
      </c>
      <c r="W808" s="5">
        <v>582</v>
      </c>
      <c r="X808" s="5">
        <v>0</v>
      </c>
      <c r="Y808" s="5">
        <v>0</v>
      </c>
      <c r="Z808" s="5">
        <v>84</v>
      </c>
      <c r="AA808" s="5">
        <v>114</v>
      </c>
      <c r="AB808" s="5">
        <v>66</v>
      </c>
      <c r="AC808" s="5">
        <v>174</v>
      </c>
      <c r="AD808" s="5">
        <v>144</v>
      </c>
      <c r="AE808" s="5">
        <v>282</v>
      </c>
      <c r="AF808" s="5">
        <v>432</v>
      </c>
      <c r="AG808" s="5">
        <v>96</v>
      </c>
      <c r="AH808" s="5">
        <v>60</v>
      </c>
      <c r="AI808" s="5">
        <v>96</v>
      </c>
      <c r="AJ808" s="5">
        <v>660</v>
      </c>
      <c r="AK808">
        <v>1979</v>
      </c>
      <c r="AL808" t="s">
        <v>486</v>
      </c>
      <c r="AM808" s="1">
        <v>28925</v>
      </c>
      <c r="AN808">
        <v>206</v>
      </c>
      <c r="AO808">
        <v>275</v>
      </c>
      <c r="AP808" t="s">
        <v>499</v>
      </c>
    </row>
    <row r="809" spans="1:42" x14ac:dyDescent="0.35">
      <c r="A809" t="s">
        <v>523</v>
      </c>
      <c r="B809" t="s">
        <v>643</v>
      </c>
      <c r="C809" t="s">
        <v>504</v>
      </c>
      <c r="D809">
        <v>2012</v>
      </c>
      <c r="E809">
        <v>3</v>
      </c>
      <c r="F809">
        <v>1</v>
      </c>
      <c r="G809">
        <v>12</v>
      </c>
      <c r="H809">
        <f>Table1[[#This Row],[Games Before Injury]]*Table1[[#This Row],[Minutes per Game]]</f>
        <v>1738.3999999999999</v>
      </c>
      <c r="I809">
        <v>82</v>
      </c>
      <c r="J809">
        <f>Table1[[#This Row],[Minutes]]/Table1[[#This Row],[Games Played]]</f>
        <v>21.2</v>
      </c>
      <c r="K809">
        <v>0</v>
      </c>
      <c r="L809">
        <v>0</v>
      </c>
      <c r="M809" s="1">
        <v>41212</v>
      </c>
      <c r="N809" s="1">
        <v>41445</v>
      </c>
      <c r="O809">
        <v>2</v>
      </c>
      <c r="P809">
        <f>Table1[[#This Row],[Season Year]]-Table1[[#This Row],[Birth Year]]</f>
        <v>33</v>
      </c>
      <c r="Q809" t="s">
        <v>501</v>
      </c>
      <c r="R809" t="s">
        <v>501</v>
      </c>
      <c r="S809">
        <f>DATEDIF(Table1[[#This Row],[Date Occurred]],Table1[[#This Row],[Date Returned]],"d")</f>
        <v>0</v>
      </c>
      <c r="T809">
        <v>72</v>
      </c>
      <c r="U809" s="5">
        <v>1526.3999999999999</v>
      </c>
      <c r="V809" s="5">
        <f>576/Table1[[#This Row],[Games Played]]</f>
        <v>8</v>
      </c>
      <c r="W809" s="5">
        <v>475.2</v>
      </c>
      <c r="X809" s="5">
        <v>0</v>
      </c>
      <c r="Y809" s="5">
        <v>0</v>
      </c>
      <c r="Z809" s="5">
        <v>64.8</v>
      </c>
      <c r="AA809" s="5">
        <v>93.600000000000009</v>
      </c>
      <c r="AB809" s="5">
        <v>57.6</v>
      </c>
      <c r="AC809" s="5">
        <v>194.4</v>
      </c>
      <c r="AD809" s="5">
        <v>129.6</v>
      </c>
      <c r="AE809" s="5">
        <v>302.40000000000003</v>
      </c>
      <c r="AF809" s="5">
        <v>432</v>
      </c>
      <c r="AG809" s="5">
        <v>72</v>
      </c>
      <c r="AH809" s="5">
        <v>50.4</v>
      </c>
      <c r="AI809" s="5">
        <v>93.600000000000009</v>
      </c>
      <c r="AJ809" s="5">
        <v>518.4</v>
      </c>
      <c r="AK809">
        <v>1979</v>
      </c>
      <c r="AL809" t="s">
        <v>486</v>
      </c>
      <c r="AM809" s="1">
        <v>28925</v>
      </c>
      <c r="AN809">
        <v>206</v>
      </c>
      <c r="AO809">
        <v>275</v>
      </c>
      <c r="AP809" t="s">
        <v>499</v>
      </c>
    </row>
    <row r="810" spans="1:42" x14ac:dyDescent="0.35">
      <c r="A810" t="s">
        <v>523</v>
      </c>
      <c r="B810" t="s">
        <v>643</v>
      </c>
      <c r="C810" t="s">
        <v>506</v>
      </c>
      <c r="D810">
        <v>2014</v>
      </c>
      <c r="E810">
        <v>5</v>
      </c>
      <c r="F810">
        <v>1</v>
      </c>
      <c r="G810">
        <v>14</v>
      </c>
      <c r="H810">
        <f>Table1[[#This Row],[Games Before Injury]]*Table1[[#This Row],[Minutes per Game]]</f>
        <v>1107</v>
      </c>
      <c r="I810">
        <v>82</v>
      </c>
      <c r="J810">
        <f>Table1[[#This Row],[Minutes]]/Table1[[#This Row],[Games Played]]</f>
        <v>13.5</v>
      </c>
      <c r="K810">
        <v>0</v>
      </c>
      <c r="L810">
        <v>0</v>
      </c>
      <c r="M810" s="1">
        <v>41940</v>
      </c>
      <c r="N810" s="1">
        <v>42171</v>
      </c>
      <c r="O810">
        <v>3</v>
      </c>
      <c r="P810">
        <f>Table1[[#This Row],[Season Year]]-Table1[[#This Row],[Birth Year]]</f>
        <v>35</v>
      </c>
      <c r="Q810" t="s">
        <v>501</v>
      </c>
      <c r="R810" t="s">
        <v>501</v>
      </c>
      <c r="S810">
        <f>DATEDIF(Table1[[#This Row],[Date Occurred]],Table1[[#This Row],[Date Returned]],"d")</f>
        <v>0</v>
      </c>
      <c r="T810">
        <v>36</v>
      </c>
      <c r="U810" s="5">
        <v>486</v>
      </c>
      <c r="V810" s="5">
        <v>43.199999999999996</v>
      </c>
      <c r="W810" s="5">
        <v>93.600000000000009</v>
      </c>
      <c r="X810" s="5">
        <v>0</v>
      </c>
      <c r="Y810" s="5">
        <v>0</v>
      </c>
      <c r="Z810" s="5">
        <v>10.799999999999999</v>
      </c>
      <c r="AA810" s="5">
        <v>21.599999999999998</v>
      </c>
      <c r="AB810" s="5">
        <v>18</v>
      </c>
      <c r="AC810" s="5">
        <v>54</v>
      </c>
      <c r="AD810" s="5">
        <v>28.8</v>
      </c>
      <c r="AE810" s="5">
        <v>72</v>
      </c>
      <c r="AF810" s="5">
        <v>100.8</v>
      </c>
      <c r="AG810" s="5">
        <v>21.599999999999998</v>
      </c>
      <c r="AH810" s="5">
        <v>18</v>
      </c>
      <c r="AI810" s="5">
        <v>25.2</v>
      </c>
      <c r="AJ810" s="5">
        <v>97.2</v>
      </c>
      <c r="AK810">
        <v>1979</v>
      </c>
      <c r="AL810" t="s">
        <v>486</v>
      </c>
      <c r="AM810" s="1">
        <v>28925</v>
      </c>
      <c r="AN810">
        <v>206</v>
      </c>
      <c r="AO810">
        <v>275</v>
      </c>
      <c r="AP810" t="s">
        <v>499</v>
      </c>
    </row>
    <row r="811" spans="1:42" x14ac:dyDescent="0.35">
      <c r="A811" t="s">
        <v>523</v>
      </c>
      <c r="B811" t="s">
        <v>643</v>
      </c>
      <c r="C811" t="s">
        <v>507</v>
      </c>
      <c r="D811">
        <v>2015</v>
      </c>
      <c r="E811">
        <v>6</v>
      </c>
      <c r="F811">
        <v>1</v>
      </c>
      <c r="G811">
        <v>15</v>
      </c>
      <c r="H811">
        <f>Table1[[#This Row],[Games Before Injury]]*Table1[[#This Row],[Minutes per Game]]</f>
        <v>1082.3999999999999</v>
      </c>
      <c r="I811">
        <v>82</v>
      </c>
      <c r="J811">
        <f>Table1[[#This Row],[Minutes]]/Table1[[#This Row],[Games Played]]</f>
        <v>13.2</v>
      </c>
      <c r="K811">
        <v>0</v>
      </c>
      <c r="L811">
        <v>0</v>
      </c>
      <c r="M811" s="1">
        <v>42304</v>
      </c>
      <c r="N811" s="1">
        <v>42540</v>
      </c>
      <c r="O811">
        <v>4</v>
      </c>
      <c r="P811">
        <f>Table1[[#This Row],[Season Year]]-Table1[[#This Row],[Birth Year]]</f>
        <v>36</v>
      </c>
      <c r="Q811" t="s">
        <v>501</v>
      </c>
      <c r="R811" t="s">
        <v>501</v>
      </c>
      <c r="S811">
        <f>DATEDIF(Table1[[#This Row],[Date Occurred]],Table1[[#This Row],[Date Returned]],"d")</f>
        <v>0</v>
      </c>
      <c r="T811">
        <v>17</v>
      </c>
      <c r="U811" s="5">
        <v>224.39999999999998</v>
      </c>
      <c r="V811" s="5">
        <v>30.6</v>
      </c>
      <c r="W811" s="5">
        <v>71.400000000000006</v>
      </c>
      <c r="X811" s="5">
        <v>0</v>
      </c>
      <c r="Y811" s="5">
        <v>1.7000000000000002</v>
      </c>
      <c r="Z811" s="5">
        <v>8.5</v>
      </c>
      <c r="AA811" s="5">
        <v>8.5</v>
      </c>
      <c r="AB811" s="5">
        <v>10.199999999999999</v>
      </c>
      <c r="AC811" s="5">
        <v>32.299999999999997</v>
      </c>
      <c r="AD811" s="5">
        <v>8.5</v>
      </c>
      <c r="AE811" s="5">
        <v>54.400000000000006</v>
      </c>
      <c r="AF811" s="5">
        <v>62.900000000000006</v>
      </c>
      <c r="AG811" s="5">
        <v>18.700000000000003</v>
      </c>
      <c r="AH811" s="5">
        <v>8.5</v>
      </c>
      <c r="AI811" s="5">
        <v>8.5</v>
      </c>
      <c r="AJ811" s="5">
        <v>69.699999999999989</v>
      </c>
      <c r="AK811">
        <v>1979</v>
      </c>
      <c r="AL811" t="s">
        <v>486</v>
      </c>
      <c r="AM811" s="1">
        <v>28925</v>
      </c>
      <c r="AN811">
        <v>206</v>
      </c>
      <c r="AO811">
        <v>275</v>
      </c>
      <c r="AP811" t="s">
        <v>499</v>
      </c>
    </row>
    <row r="812" spans="1:42" x14ac:dyDescent="0.35">
      <c r="A812" t="s">
        <v>523</v>
      </c>
      <c r="B812" t="s">
        <v>643</v>
      </c>
      <c r="C812" t="s">
        <v>505</v>
      </c>
      <c r="D812">
        <v>2013</v>
      </c>
      <c r="E812">
        <v>4</v>
      </c>
      <c r="F812">
        <v>1</v>
      </c>
      <c r="G812">
        <v>13</v>
      </c>
      <c r="H812">
        <f>Table1[[#This Row],[Games Before Injury]]*Table1[[#This Row],[Minutes per Game]]</f>
        <v>1590.8</v>
      </c>
      <c r="I812">
        <v>82</v>
      </c>
      <c r="J812">
        <f>Table1[[#This Row],[Minutes]]/Table1[[#This Row],[Games Played]]</f>
        <v>19.399999999999999</v>
      </c>
      <c r="K812">
        <v>0</v>
      </c>
      <c r="L812">
        <v>0</v>
      </c>
      <c r="M812" s="1">
        <v>41576</v>
      </c>
      <c r="N812" s="1">
        <v>41805</v>
      </c>
      <c r="O812">
        <v>1</v>
      </c>
      <c r="P812">
        <f>Table1[[#This Row],[Season Year]]-Table1[[#This Row],[Birth Year]]</f>
        <v>34</v>
      </c>
      <c r="Q812" t="s">
        <v>501</v>
      </c>
      <c r="R812" t="s">
        <v>501</v>
      </c>
      <c r="S812">
        <f>DATEDIF(Table1[[#This Row],[Date Occurred]],Table1[[#This Row],[Date Returned]],"d")</f>
        <v>0</v>
      </c>
      <c r="T812">
        <v>73</v>
      </c>
      <c r="U812" s="5">
        <v>1416.1999999999998</v>
      </c>
      <c r="V812" s="5">
        <v>182.5</v>
      </c>
      <c r="W812" s="5">
        <v>328.5</v>
      </c>
      <c r="X812" s="5">
        <v>0</v>
      </c>
      <c r="Y812" s="5">
        <v>0</v>
      </c>
      <c r="Z812" s="5">
        <v>58.400000000000006</v>
      </c>
      <c r="AA812" s="5">
        <v>94.9</v>
      </c>
      <c r="AB812" s="5">
        <v>58.400000000000006</v>
      </c>
      <c r="AC812" s="5">
        <v>189.8</v>
      </c>
      <c r="AD812" s="5">
        <v>94.9</v>
      </c>
      <c r="AE812" s="5">
        <v>262.8</v>
      </c>
      <c r="AF812" s="5">
        <v>357.70000000000005</v>
      </c>
      <c r="AG812" s="5">
        <v>73</v>
      </c>
      <c r="AH812" s="5">
        <v>36.5</v>
      </c>
      <c r="AI812" s="5">
        <v>87.6</v>
      </c>
      <c r="AJ812" s="5">
        <v>416.1</v>
      </c>
      <c r="AK812">
        <v>1979</v>
      </c>
      <c r="AL812" t="s">
        <v>486</v>
      </c>
      <c r="AM812" s="1">
        <v>28925</v>
      </c>
      <c r="AN812">
        <v>206</v>
      </c>
      <c r="AO812">
        <v>275</v>
      </c>
      <c r="AP812" t="s">
        <v>499</v>
      </c>
    </row>
    <row r="813" spans="1:42" x14ac:dyDescent="0.35">
      <c r="A813" t="s">
        <v>617</v>
      </c>
      <c r="B813" t="s">
        <v>643</v>
      </c>
      <c r="C813" t="s">
        <v>508</v>
      </c>
      <c r="D813">
        <v>2016</v>
      </c>
      <c r="E813">
        <v>7</v>
      </c>
      <c r="F813">
        <v>1</v>
      </c>
      <c r="G813">
        <v>2</v>
      </c>
      <c r="H813">
        <f>Table1[[#This Row],[Games Before Injury]]*Table1[[#This Row],[Minutes per Game]]</f>
        <v>2099.2000000000003</v>
      </c>
      <c r="I813">
        <v>82</v>
      </c>
      <c r="J813">
        <f>Table1[[#This Row],[Minutes]]/Table1[[#This Row],[Games Played]]</f>
        <v>25.6</v>
      </c>
      <c r="K813">
        <v>0</v>
      </c>
      <c r="L813">
        <v>0</v>
      </c>
      <c r="M813" s="1">
        <v>42668</v>
      </c>
      <c r="N813" s="1">
        <v>42898</v>
      </c>
      <c r="O813">
        <v>5</v>
      </c>
      <c r="P813">
        <f>Table1[[#This Row],[Season Year]]-Table1[[#This Row],[Birth Year]]</f>
        <v>20</v>
      </c>
      <c r="Q813" t="s">
        <v>501</v>
      </c>
      <c r="R813" t="s">
        <v>501</v>
      </c>
      <c r="S813">
        <f>DATEDIF(Table1[[#This Row],[Date Occurred]],Table1[[#This Row],[Date Returned]],"d")</f>
        <v>0</v>
      </c>
      <c r="T813">
        <v>55</v>
      </c>
      <c r="U813" s="5">
        <v>1408</v>
      </c>
      <c r="V813" s="5">
        <v>209</v>
      </c>
      <c r="W813" s="5">
        <v>550</v>
      </c>
      <c r="X813" s="5">
        <v>55</v>
      </c>
      <c r="Y813" s="5">
        <v>176</v>
      </c>
      <c r="Z813" s="5">
        <v>132</v>
      </c>
      <c r="AA813" s="5">
        <v>165</v>
      </c>
      <c r="AB813" s="5">
        <v>121.00000000000001</v>
      </c>
      <c r="AC813" s="5">
        <v>93.5</v>
      </c>
      <c r="AD813" s="5">
        <v>27.5</v>
      </c>
      <c r="AE813" s="5">
        <v>148.5</v>
      </c>
      <c r="AF813" s="5">
        <v>176</v>
      </c>
      <c r="AG813" s="5">
        <v>214.5</v>
      </c>
      <c r="AH813" s="5">
        <v>38.5</v>
      </c>
      <c r="AI813" s="5">
        <v>11</v>
      </c>
      <c r="AJ813" s="5">
        <v>605</v>
      </c>
      <c r="AK813">
        <v>1996</v>
      </c>
      <c r="AL813" t="s">
        <v>486</v>
      </c>
      <c r="AM813" s="1">
        <v>35129</v>
      </c>
      <c r="AN813">
        <v>200</v>
      </c>
      <c r="AO813">
        <v>201</v>
      </c>
      <c r="AP813" t="s">
        <v>497</v>
      </c>
    </row>
    <row r="814" spans="1:42" x14ac:dyDescent="0.35">
      <c r="A814" t="s">
        <v>617</v>
      </c>
      <c r="B814" t="s">
        <v>643</v>
      </c>
      <c r="C814" t="s">
        <v>510</v>
      </c>
      <c r="D814">
        <v>2018</v>
      </c>
      <c r="E814">
        <v>9</v>
      </c>
      <c r="F814">
        <v>1</v>
      </c>
      <c r="G814">
        <v>4</v>
      </c>
      <c r="H814">
        <f>Table1[[#This Row],[Games Before Injury]]*Table1[[#This Row],[Minutes per Game]]</f>
        <v>2230.4</v>
      </c>
      <c r="I814">
        <v>82</v>
      </c>
      <c r="J814">
        <f>Table1[[#This Row],[Minutes]]/Table1[[#This Row],[Games Played]]</f>
        <v>27.2</v>
      </c>
      <c r="K814">
        <v>0</v>
      </c>
      <c r="L814">
        <v>0</v>
      </c>
      <c r="M814" s="1">
        <v>43389</v>
      </c>
      <c r="N814" s="1">
        <v>43629</v>
      </c>
      <c r="O814">
        <v>2</v>
      </c>
      <c r="P814">
        <f>Table1[[#This Row],[Season Year]]-Table1[[#This Row],[Birth Year]]</f>
        <v>22</v>
      </c>
      <c r="Q814" t="s">
        <v>501</v>
      </c>
      <c r="R814" t="s">
        <v>501</v>
      </c>
      <c r="S814">
        <f>DATEDIF(Table1[[#This Row],[Date Occurred]],Table1[[#This Row],[Date Returned]],"d")</f>
        <v>0</v>
      </c>
      <c r="T814">
        <v>59</v>
      </c>
      <c r="U814" s="5">
        <v>1604.8</v>
      </c>
      <c r="V814" s="5">
        <v>330.4</v>
      </c>
      <c r="W814" s="5">
        <v>737.5</v>
      </c>
      <c r="X814" s="5">
        <v>70.8</v>
      </c>
      <c r="Y814" s="5">
        <v>212.4</v>
      </c>
      <c r="Z814" s="5">
        <v>141.6</v>
      </c>
      <c r="AA814" s="5">
        <v>188.8</v>
      </c>
      <c r="AB814" s="5">
        <v>141.6</v>
      </c>
      <c r="AC814" s="5">
        <v>100.3</v>
      </c>
      <c r="AD814" s="5">
        <v>35.4</v>
      </c>
      <c r="AE814" s="5">
        <v>165.2</v>
      </c>
      <c r="AF814" s="5">
        <v>194.7</v>
      </c>
      <c r="AG814" s="5">
        <v>230.1</v>
      </c>
      <c r="AH814" s="5">
        <v>41.3</v>
      </c>
      <c r="AI814" s="5">
        <v>17.7</v>
      </c>
      <c r="AJ814" s="5">
        <v>873.2</v>
      </c>
      <c r="AK814">
        <v>1996</v>
      </c>
      <c r="AL814" t="s">
        <v>486</v>
      </c>
      <c r="AM814" s="1">
        <v>35129</v>
      </c>
      <c r="AN814">
        <v>200</v>
      </c>
      <c r="AO814">
        <v>201</v>
      </c>
      <c r="AP814" t="s">
        <v>497</v>
      </c>
    </row>
    <row r="815" spans="1:42" x14ac:dyDescent="0.35">
      <c r="A815" t="s">
        <v>617</v>
      </c>
      <c r="B815" t="s">
        <v>643</v>
      </c>
      <c r="C815" t="s">
        <v>511</v>
      </c>
      <c r="D815">
        <v>2019</v>
      </c>
      <c r="E815">
        <v>10</v>
      </c>
      <c r="F815">
        <v>1</v>
      </c>
      <c r="G815">
        <v>5</v>
      </c>
      <c r="H815">
        <f>Table1[[#This Row],[Games Before Injury]]*Table1[[#This Row],[Minutes per Game]]</f>
        <v>1177.5</v>
      </c>
      <c r="I815">
        <v>75</v>
      </c>
      <c r="J815">
        <f>Table1[[#This Row],[Minutes]]/Table1[[#This Row],[Games Played]]</f>
        <v>15.7</v>
      </c>
      <c r="K815">
        <v>0</v>
      </c>
      <c r="L815">
        <v>0</v>
      </c>
      <c r="M815" s="1">
        <v>43760</v>
      </c>
      <c r="N815" s="1">
        <v>44115</v>
      </c>
      <c r="O815">
        <v>3</v>
      </c>
      <c r="P815">
        <f>Table1[[#This Row],[Season Year]]-Table1[[#This Row],[Birth Year]]</f>
        <v>23</v>
      </c>
      <c r="Q815" t="s">
        <v>501</v>
      </c>
      <c r="R815" t="s">
        <v>501</v>
      </c>
      <c r="S815">
        <f>DATEDIF(Table1[[#This Row],[Date Occurred]],Table1[[#This Row],[Date Returned]],"d")</f>
        <v>0</v>
      </c>
      <c r="T815">
        <v>54</v>
      </c>
      <c r="U815" s="5">
        <v>847.8</v>
      </c>
      <c r="V815" s="5">
        <v>151.19999999999999</v>
      </c>
      <c r="W815" s="5">
        <v>329.4</v>
      </c>
      <c r="X815" s="5">
        <v>32.4</v>
      </c>
      <c r="Y815" s="5">
        <v>86.4</v>
      </c>
      <c r="Z815" s="5">
        <v>64.8</v>
      </c>
      <c r="AA815" s="5">
        <v>81</v>
      </c>
      <c r="AB815" s="5">
        <v>75.599999999999994</v>
      </c>
      <c r="AC815" s="5">
        <v>70.2</v>
      </c>
      <c r="AD815" s="5">
        <v>16.2</v>
      </c>
      <c r="AE815" s="5">
        <v>108</v>
      </c>
      <c r="AF815" s="5">
        <v>124.19999999999999</v>
      </c>
      <c r="AG815" s="5">
        <v>113.4</v>
      </c>
      <c r="AH815" s="5">
        <v>21.6</v>
      </c>
      <c r="AI815" s="5">
        <v>10.8</v>
      </c>
      <c r="AJ815" s="5">
        <v>394.2</v>
      </c>
      <c r="AK815">
        <v>1996</v>
      </c>
      <c r="AL815" t="s">
        <v>486</v>
      </c>
      <c r="AM815" s="1">
        <v>35129</v>
      </c>
      <c r="AN815">
        <v>200</v>
      </c>
      <c r="AO815">
        <v>201</v>
      </c>
      <c r="AP815" t="s">
        <v>497</v>
      </c>
    </row>
    <row r="816" spans="1:42" x14ac:dyDescent="0.35">
      <c r="A816" t="s">
        <v>617</v>
      </c>
      <c r="B816" t="s">
        <v>643</v>
      </c>
      <c r="C816" t="s">
        <v>507</v>
      </c>
      <c r="D816">
        <v>2015</v>
      </c>
      <c r="E816">
        <v>6</v>
      </c>
      <c r="F816">
        <v>1</v>
      </c>
      <c r="G816">
        <v>1</v>
      </c>
      <c r="H816">
        <f>Table1[[#This Row],[Games Before Injury]]*Table1[[#This Row],[Minutes per Game]]</f>
        <v>2492.7999999999997</v>
      </c>
      <c r="I816">
        <v>82</v>
      </c>
      <c r="J816">
        <f>Table1[[#This Row],[Minutes]]/Table1[[#This Row],[Games Played]]</f>
        <v>30.4</v>
      </c>
      <c r="K816">
        <v>0</v>
      </c>
      <c r="L816">
        <v>0</v>
      </c>
      <c r="M816" s="1">
        <v>42304</v>
      </c>
      <c r="N816" s="1">
        <v>42540</v>
      </c>
      <c r="O816">
        <v>4</v>
      </c>
      <c r="P816">
        <f>Table1[[#This Row],[Season Year]]-Table1[[#This Row],[Birth Year]]</f>
        <v>19</v>
      </c>
      <c r="Q816" t="s">
        <v>501</v>
      </c>
      <c r="R816" t="s">
        <v>501</v>
      </c>
      <c r="S816">
        <f>DATEDIF(Table1[[#This Row],[Date Occurred]],Table1[[#This Row],[Date Returned]],"d")</f>
        <v>0</v>
      </c>
      <c r="T816">
        <v>68</v>
      </c>
      <c r="U816" s="5">
        <v>2067.1999999999998</v>
      </c>
      <c r="V816" s="5">
        <v>326.39999999999998</v>
      </c>
      <c r="W816" s="5">
        <v>904.40000000000009</v>
      </c>
      <c r="X816" s="5">
        <v>74.800000000000011</v>
      </c>
      <c r="Y816" s="5">
        <v>231.2</v>
      </c>
      <c r="Z816" s="5">
        <v>142.80000000000001</v>
      </c>
      <c r="AA816" s="5">
        <v>210.8</v>
      </c>
      <c r="AB816" s="5">
        <v>217.60000000000002</v>
      </c>
      <c r="AC816" s="5">
        <v>142.80000000000001</v>
      </c>
      <c r="AD816" s="5">
        <v>34</v>
      </c>
      <c r="AE816" s="5">
        <v>197.2</v>
      </c>
      <c r="AF816" s="5">
        <v>231.2</v>
      </c>
      <c r="AG816" s="5">
        <v>374</v>
      </c>
      <c r="AH816" s="5">
        <v>68</v>
      </c>
      <c r="AI816" s="5">
        <v>34</v>
      </c>
      <c r="AJ816" s="5">
        <v>870.40000000000009</v>
      </c>
      <c r="AK816">
        <v>1996</v>
      </c>
      <c r="AL816" t="s">
        <v>486</v>
      </c>
      <c r="AM816" s="1">
        <v>35129</v>
      </c>
      <c r="AN816">
        <v>200</v>
      </c>
      <c r="AO816">
        <v>201</v>
      </c>
      <c r="AP816" t="s">
        <v>497</v>
      </c>
    </row>
    <row r="817" spans="1:42" x14ac:dyDescent="0.35">
      <c r="A817" t="s">
        <v>617</v>
      </c>
      <c r="B817" t="s">
        <v>643</v>
      </c>
      <c r="C817" t="s">
        <v>509</v>
      </c>
      <c r="D817">
        <v>2017</v>
      </c>
      <c r="E817">
        <v>8</v>
      </c>
      <c r="F817">
        <v>1</v>
      </c>
      <c r="G817">
        <v>3</v>
      </c>
      <c r="H817">
        <f>Table1[[#This Row],[Games Before Injury]]*Table1[[#This Row],[Minutes per Game]]</f>
        <v>1599</v>
      </c>
      <c r="I817">
        <v>82</v>
      </c>
      <c r="J817">
        <f>Table1[[#This Row],[Minutes]]/Table1[[#This Row],[Games Played]]</f>
        <v>19.5</v>
      </c>
      <c r="K817">
        <v>0</v>
      </c>
      <c r="L817">
        <v>0</v>
      </c>
      <c r="M817" s="1">
        <v>43030</v>
      </c>
      <c r="N817" s="1">
        <v>43259</v>
      </c>
      <c r="O817">
        <v>1</v>
      </c>
      <c r="P817">
        <f>Table1[[#This Row],[Season Year]]-Table1[[#This Row],[Birth Year]]</f>
        <v>21</v>
      </c>
      <c r="Q817" t="s">
        <v>501</v>
      </c>
      <c r="R817" t="s">
        <v>501</v>
      </c>
      <c r="S817">
        <f>DATEDIF(Table1[[#This Row],[Date Occurred]],Table1[[#This Row],[Date Returned]],"d")</f>
        <v>0</v>
      </c>
      <c r="T817">
        <v>64</v>
      </c>
      <c r="U817" s="5">
        <v>1248</v>
      </c>
      <c r="V817" s="5">
        <v>204.8</v>
      </c>
      <c r="W817" s="5">
        <v>524.79999999999995</v>
      </c>
      <c r="X817" s="5">
        <v>44.8</v>
      </c>
      <c r="Y817" s="5">
        <v>147.19999999999999</v>
      </c>
      <c r="Z817" s="5">
        <v>96</v>
      </c>
      <c r="AA817" s="5">
        <v>128</v>
      </c>
      <c r="AB817" s="5">
        <v>115.2</v>
      </c>
      <c r="AC817" s="5">
        <v>83.2</v>
      </c>
      <c r="AD817" s="5">
        <v>25.6</v>
      </c>
      <c r="AE817" s="5">
        <v>128</v>
      </c>
      <c r="AF817" s="5">
        <v>153.6</v>
      </c>
      <c r="AG817" s="5">
        <v>204.8</v>
      </c>
      <c r="AH817" s="5">
        <v>38.4</v>
      </c>
      <c r="AI817" s="5">
        <v>12.8</v>
      </c>
      <c r="AJ817" s="5">
        <v>550.4</v>
      </c>
      <c r="AK817">
        <v>1996</v>
      </c>
      <c r="AL817" t="s">
        <v>486</v>
      </c>
      <c r="AM817" s="1">
        <v>35129</v>
      </c>
      <c r="AN817">
        <v>200</v>
      </c>
      <c r="AO817">
        <v>201</v>
      </c>
      <c r="AP817" t="s">
        <v>497</v>
      </c>
    </row>
    <row r="818" spans="1:42" x14ac:dyDescent="0.35">
      <c r="A818" t="s">
        <v>618</v>
      </c>
      <c r="B818" t="s">
        <v>643</v>
      </c>
      <c r="C818" t="s">
        <v>510</v>
      </c>
      <c r="D818">
        <v>2018</v>
      </c>
      <c r="E818">
        <v>9</v>
      </c>
      <c r="F818">
        <v>1</v>
      </c>
      <c r="G818">
        <v>8</v>
      </c>
      <c r="H818">
        <f>Table1[[#This Row],[Games Before Injury]]*Table1[[#This Row],[Minutes per Game]]</f>
        <v>2009</v>
      </c>
      <c r="I818">
        <v>82</v>
      </c>
      <c r="J818">
        <f>Table1[[#This Row],[Minutes]]/Table1[[#This Row],[Games Played]]</f>
        <v>24.5</v>
      </c>
      <c r="K818">
        <v>0</v>
      </c>
      <c r="L818">
        <v>0</v>
      </c>
      <c r="M818" s="1">
        <v>43389</v>
      </c>
      <c r="N818" s="1">
        <v>43629</v>
      </c>
      <c r="O818">
        <v>2</v>
      </c>
      <c r="P818">
        <f>Table1[[#This Row],[Season Year]]-Table1[[#This Row],[Birth Year]]</f>
        <v>26</v>
      </c>
      <c r="Q818" t="s">
        <v>501</v>
      </c>
      <c r="R818" t="s">
        <v>501</v>
      </c>
      <c r="S818">
        <f>DATEDIF(Table1[[#This Row],[Date Occurred]],Table1[[#This Row],[Date Returned]],"d")</f>
        <v>0</v>
      </c>
      <c r="T818">
        <v>67</v>
      </c>
      <c r="U818" s="5">
        <v>1641.5</v>
      </c>
      <c r="V818" s="5">
        <v>375.2</v>
      </c>
      <c r="W818" s="5">
        <v>683.4</v>
      </c>
      <c r="X818" s="5">
        <v>6.7</v>
      </c>
      <c r="Y818" s="5">
        <v>33.5</v>
      </c>
      <c r="Z818" s="5">
        <v>154.1</v>
      </c>
      <c r="AA818" s="5">
        <v>194.29999999999998</v>
      </c>
      <c r="AB818" s="5">
        <v>120.60000000000001</v>
      </c>
      <c r="AC818" s="5">
        <v>167.5</v>
      </c>
      <c r="AD818" s="5">
        <v>254.6</v>
      </c>
      <c r="AE818" s="5">
        <v>402</v>
      </c>
      <c r="AF818" s="5">
        <v>656.6</v>
      </c>
      <c r="AG818" s="5">
        <v>113.89999999999999</v>
      </c>
      <c r="AH818" s="5">
        <v>33.5</v>
      </c>
      <c r="AI818" s="5">
        <v>26.8</v>
      </c>
      <c r="AJ818" s="5">
        <v>917.9</v>
      </c>
      <c r="AK818">
        <v>1992</v>
      </c>
      <c r="AL818" t="s">
        <v>493</v>
      </c>
      <c r="AM818" s="1">
        <v>33744</v>
      </c>
      <c r="AN818">
        <v>200</v>
      </c>
      <c r="AO818">
        <v>201</v>
      </c>
      <c r="AP818" t="s">
        <v>499</v>
      </c>
    </row>
    <row r="819" spans="1:42" x14ac:dyDescent="0.35">
      <c r="A819" t="s">
        <v>618</v>
      </c>
      <c r="B819" t="s">
        <v>643</v>
      </c>
      <c r="C819" t="s">
        <v>504</v>
      </c>
      <c r="D819">
        <v>2012</v>
      </c>
      <c r="E819">
        <v>3</v>
      </c>
      <c r="F819">
        <v>1</v>
      </c>
      <c r="G819">
        <v>2</v>
      </c>
      <c r="H819">
        <f>Table1[[#This Row],[Games Before Injury]]*Table1[[#This Row],[Minutes per Game]]</f>
        <v>1262.8</v>
      </c>
      <c r="I819">
        <v>82</v>
      </c>
      <c r="J819">
        <f>Table1[[#This Row],[Minutes]]/Table1[[#This Row],[Games Played]]</f>
        <v>15.4</v>
      </c>
      <c r="K819">
        <v>0</v>
      </c>
      <c r="L819">
        <v>0</v>
      </c>
      <c r="M819" s="1">
        <v>41212</v>
      </c>
      <c r="N819" s="1">
        <v>41445</v>
      </c>
      <c r="O819">
        <v>1</v>
      </c>
      <c r="P819">
        <f>Table1[[#This Row],[Season Year]]-Table1[[#This Row],[Birth Year]]</f>
        <v>20</v>
      </c>
      <c r="Q819" t="s">
        <v>501</v>
      </c>
      <c r="R819" t="s">
        <v>501</v>
      </c>
      <c r="S819">
        <f>DATEDIF(Table1[[#This Row],[Date Occurred]],Table1[[#This Row],[Date Returned]],"d")</f>
        <v>0</v>
      </c>
      <c r="T819">
        <v>70</v>
      </c>
      <c r="U819" s="5">
        <v>1078</v>
      </c>
      <c r="V819" s="5">
        <f>576/Table1[[#This Row],[Games Played]]</f>
        <v>8.2285714285714278</v>
      </c>
      <c r="W819" s="5">
        <v>378</v>
      </c>
      <c r="X819" s="5">
        <v>0</v>
      </c>
      <c r="Y819" s="5">
        <v>0</v>
      </c>
      <c r="Z819" s="5">
        <v>91</v>
      </c>
      <c r="AA819" s="5">
        <v>119</v>
      </c>
      <c r="AB819" s="5">
        <v>98</v>
      </c>
      <c r="AC819" s="5">
        <v>119</v>
      </c>
      <c r="AD819" s="5">
        <v>133</v>
      </c>
      <c r="AE819" s="5">
        <v>168</v>
      </c>
      <c r="AF819" s="5">
        <v>301</v>
      </c>
      <c r="AG819" s="5">
        <v>28</v>
      </c>
      <c r="AH819" s="5">
        <v>28</v>
      </c>
      <c r="AI819" s="5">
        <v>35</v>
      </c>
      <c r="AJ819" s="5">
        <v>504</v>
      </c>
      <c r="AK819">
        <v>1992</v>
      </c>
      <c r="AL819" t="s">
        <v>493</v>
      </c>
      <c r="AM819" s="1">
        <v>33744</v>
      </c>
      <c r="AN819">
        <v>200</v>
      </c>
      <c r="AO819">
        <v>201</v>
      </c>
      <c r="AP819" t="s">
        <v>499</v>
      </c>
    </row>
    <row r="820" spans="1:42" x14ac:dyDescent="0.35">
      <c r="A820" t="s">
        <v>618</v>
      </c>
      <c r="B820" t="s">
        <v>643</v>
      </c>
      <c r="C820" t="s">
        <v>506</v>
      </c>
      <c r="D820">
        <v>2014</v>
      </c>
      <c r="E820">
        <v>5</v>
      </c>
      <c r="F820">
        <v>1</v>
      </c>
      <c r="G820">
        <v>4</v>
      </c>
      <c r="H820">
        <f>Table1[[#This Row],[Games Before Injury]]*Table1[[#This Row],[Minutes per Game]]</f>
        <v>2337</v>
      </c>
      <c r="I820">
        <v>82</v>
      </c>
      <c r="J820">
        <f>Table1[[#This Row],[Minutes]]/Table1[[#This Row],[Games Played]]</f>
        <v>28.5</v>
      </c>
      <c r="K820">
        <v>0</v>
      </c>
      <c r="L820">
        <v>0</v>
      </c>
      <c r="M820" s="1">
        <v>41940</v>
      </c>
      <c r="N820" s="1">
        <v>42171</v>
      </c>
      <c r="O820">
        <v>1</v>
      </c>
      <c r="P820">
        <f>Table1[[#This Row],[Season Year]]-Table1[[#This Row],[Birth Year]]</f>
        <v>22</v>
      </c>
      <c r="Q820" t="s">
        <v>501</v>
      </c>
      <c r="R820" t="s">
        <v>501</v>
      </c>
      <c r="S820">
        <f>DATEDIF(Table1[[#This Row],[Date Occurred]],Table1[[#This Row],[Date Returned]],"d")</f>
        <v>0</v>
      </c>
      <c r="T820">
        <v>75</v>
      </c>
      <c r="U820" s="5">
        <v>2137.5</v>
      </c>
      <c r="V820" s="5">
        <v>480</v>
      </c>
      <c r="W820" s="5">
        <v>930</v>
      </c>
      <c r="X820" s="5">
        <v>15</v>
      </c>
      <c r="Y820" s="5">
        <v>45</v>
      </c>
      <c r="Z820" s="5">
        <v>180</v>
      </c>
      <c r="AA820" s="5">
        <v>232.5</v>
      </c>
      <c r="AB820" s="5">
        <v>142.5</v>
      </c>
      <c r="AC820" s="5">
        <v>187.5</v>
      </c>
      <c r="AD820" s="5">
        <v>277.5</v>
      </c>
      <c r="AE820" s="5">
        <v>397.5</v>
      </c>
      <c r="AF820" s="5">
        <v>667.5</v>
      </c>
      <c r="AG820" s="5">
        <v>52.5</v>
      </c>
      <c r="AH820" s="5">
        <v>37.5</v>
      </c>
      <c r="AI820" s="5">
        <v>30</v>
      </c>
      <c r="AJ820" s="5">
        <v>1162.5</v>
      </c>
      <c r="AK820">
        <v>1992</v>
      </c>
      <c r="AL820" t="s">
        <v>493</v>
      </c>
      <c r="AM820" s="1">
        <v>33744</v>
      </c>
      <c r="AN820">
        <v>200</v>
      </c>
      <c r="AO820">
        <v>201</v>
      </c>
      <c r="AP820" t="s">
        <v>499</v>
      </c>
    </row>
    <row r="821" spans="1:42" x14ac:dyDescent="0.35">
      <c r="A821" t="s">
        <v>618</v>
      </c>
      <c r="B821" t="s">
        <v>643</v>
      </c>
      <c r="C821" t="s">
        <v>507</v>
      </c>
      <c r="D821">
        <v>2015</v>
      </c>
      <c r="E821">
        <v>6</v>
      </c>
      <c r="F821">
        <v>1</v>
      </c>
      <c r="G821">
        <v>5</v>
      </c>
      <c r="H821">
        <f>Table1[[#This Row],[Games Before Injury]]*Table1[[#This Row],[Minutes per Game]]</f>
        <v>1722</v>
      </c>
      <c r="I821">
        <v>82</v>
      </c>
      <c r="J821">
        <f>Table1[[#This Row],[Minutes]]/Table1[[#This Row],[Games Played]]</f>
        <v>21</v>
      </c>
      <c r="K821">
        <v>0</v>
      </c>
      <c r="L821">
        <v>0</v>
      </c>
      <c r="M821" s="1">
        <v>42304</v>
      </c>
      <c r="N821" s="1">
        <v>42540</v>
      </c>
      <c r="O821">
        <v>1</v>
      </c>
      <c r="P821">
        <f>Table1[[#This Row],[Season Year]]-Table1[[#This Row],[Birth Year]]</f>
        <v>23</v>
      </c>
      <c r="Q821" t="s">
        <v>501</v>
      </c>
      <c r="R821" t="s">
        <v>501</v>
      </c>
      <c r="S821">
        <f>DATEDIF(Table1[[#This Row],[Date Occurred]],Table1[[#This Row],[Date Returned]],"d")</f>
        <v>0</v>
      </c>
      <c r="T821">
        <v>82</v>
      </c>
      <c r="U821" s="5">
        <v>1722</v>
      </c>
      <c r="V821" s="5">
        <v>410</v>
      </c>
      <c r="W821" s="5">
        <v>721.6</v>
      </c>
      <c r="X821" s="5">
        <v>8.2000000000000011</v>
      </c>
      <c r="Y821" s="5">
        <v>24.599999999999998</v>
      </c>
      <c r="Z821" s="5">
        <v>196.79999999999998</v>
      </c>
      <c r="AA821" s="5">
        <v>254.20000000000002</v>
      </c>
      <c r="AB821" s="5">
        <v>114.8</v>
      </c>
      <c r="AC821" s="5">
        <v>164</v>
      </c>
      <c r="AD821" s="5">
        <v>246</v>
      </c>
      <c r="AE821" s="5">
        <v>418.2</v>
      </c>
      <c r="AF821" s="5">
        <v>664.19999999999993</v>
      </c>
      <c r="AG821" s="5">
        <v>32.800000000000004</v>
      </c>
      <c r="AH821" s="5">
        <v>24.599999999999998</v>
      </c>
      <c r="AI821" s="5">
        <v>32.800000000000004</v>
      </c>
      <c r="AJ821" s="5">
        <v>1041.3999999999999</v>
      </c>
      <c r="AK821">
        <v>1992</v>
      </c>
      <c r="AL821" t="s">
        <v>493</v>
      </c>
      <c r="AM821" s="1">
        <v>33744</v>
      </c>
      <c r="AN821">
        <v>200</v>
      </c>
      <c r="AO821">
        <v>201</v>
      </c>
      <c r="AP821" t="s">
        <v>499</v>
      </c>
    </row>
    <row r="822" spans="1:42" x14ac:dyDescent="0.35">
      <c r="A822" t="s">
        <v>618</v>
      </c>
      <c r="B822" t="s">
        <v>643</v>
      </c>
      <c r="C822" t="s">
        <v>508</v>
      </c>
      <c r="D822">
        <v>2016</v>
      </c>
      <c r="E822">
        <v>7</v>
      </c>
      <c r="F822">
        <v>1</v>
      </c>
      <c r="G822">
        <v>6</v>
      </c>
      <c r="H822">
        <f>Table1[[#This Row],[Games Before Injury]]*Table1[[#This Row],[Minutes per Game]]</f>
        <v>1746.6000000000001</v>
      </c>
      <c r="I822">
        <v>82</v>
      </c>
      <c r="J822">
        <f>Table1[[#This Row],[Minutes]]/Table1[[#This Row],[Games Played]]</f>
        <v>21.3</v>
      </c>
      <c r="K822">
        <v>0</v>
      </c>
      <c r="L822">
        <v>0</v>
      </c>
      <c r="M822" s="1">
        <v>42668</v>
      </c>
      <c r="N822" s="1">
        <v>42898</v>
      </c>
      <c r="O822">
        <v>1</v>
      </c>
      <c r="P822">
        <f>Table1[[#This Row],[Season Year]]-Table1[[#This Row],[Birth Year]]</f>
        <v>24</v>
      </c>
      <c r="Q822" t="s">
        <v>501</v>
      </c>
      <c r="R822" t="s">
        <v>501</v>
      </c>
      <c r="S822">
        <f>DATEDIF(Table1[[#This Row],[Date Occurred]],Table1[[#This Row],[Date Returned]],"d")</f>
        <v>0</v>
      </c>
      <c r="T822">
        <v>72</v>
      </c>
      <c r="U822" s="5">
        <v>1533.6000000000001</v>
      </c>
      <c r="V822" s="5">
        <v>403.2</v>
      </c>
      <c r="W822" s="5">
        <v>734.4</v>
      </c>
      <c r="X822" s="5">
        <v>7.2</v>
      </c>
      <c r="Y822" s="5">
        <v>36</v>
      </c>
      <c r="Z822" s="5">
        <v>223.20000000000002</v>
      </c>
      <c r="AA822" s="5">
        <v>288</v>
      </c>
      <c r="AB822" s="5">
        <v>122.39999999999999</v>
      </c>
      <c r="AC822" s="5">
        <v>151.20000000000002</v>
      </c>
      <c r="AD822" s="5">
        <v>194.4</v>
      </c>
      <c r="AE822" s="5">
        <v>288</v>
      </c>
      <c r="AF822" s="5">
        <v>482.40000000000003</v>
      </c>
      <c r="AG822" s="5">
        <v>64.8</v>
      </c>
      <c r="AH822" s="5">
        <v>28.8</v>
      </c>
      <c r="AI822" s="5">
        <v>36</v>
      </c>
      <c r="AJ822" s="5">
        <v>1029.6000000000001</v>
      </c>
      <c r="AK822">
        <v>1992</v>
      </c>
      <c r="AL822" t="s">
        <v>493</v>
      </c>
      <c r="AM822" s="1">
        <v>33744</v>
      </c>
      <c r="AN822">
        <v>200</v>
      </c>
      <c r="AO822">
        <v>201</v>
      </c>
      <c r="AP822" t="s">
        <v>499</v>
      </c>
    </row>
    <row r="823" spans="1:42" x14ac:dyDescent="0.35">
      <c r="A823" t="s">
        <v>618</v>
      </c>
      <c r="B823" t="s">
        <v>643</v>
      </c>
      <c r="C823" t="s">
        <v>509</v>
      </c>
      <c r="D823">
        <v>2017</v>
      </c>
      <c r="E823">
        <v>8</v>
      </c>
      <c r="F823">
        <v>1</v>
      </c>
      <c r="G823">
        <v>7</v>
      </c>
      <c r="H823">
        <f>Table1[[#This Row],[Games Before Injury]]*Table1[[#This Row],[Minutes per Game]]</f>
        <v>2115.6</v>
      </c>
      <c r="I823">
        <v>82</v>
      </c>
      <c r="J823">
        <f>Table1[[#This Row],[Minutes]]/Table1[[#This Row],[Games Played]]</f>
        <v>25.8</v>
      </c>
      <c r="K823">
        <v>0</v>
      </c>
      <c r="L823">
        <v>0</v>
      </c>
      <c r="M823" s="1">
        <v>43030</v>
      </c>
      <c r="N823" s="1">
        <v>43259</v>
      </c>
      <c r="O823">
        <v>1</v>
      </c>
      <c r="P823">
        <f>Table1[[#This Row],[Season Year]]-Table1[[#This Row],[Birth Year]]</f>
        <v>25</v>
      </c>
      <c r="Q823" t="s">
        <v>501</v>
      </c>
      <c r="R823" t="s">
        <v>501</v>
      </c>
      <c r="S823">
        <f>DATEDIF(Table1[[#This Row],[Date Occurred]],Table1[[#This Row],[Date Returned]],"d")</f>
        <v>0</v>
      </c>
      <c r="T823">
        <v>71</v>
      </c>
      <c r="U823" s="5">
        <v>1831.8</v>
      </c>
      <c r="V823" s="5">
        <v>418.90000000000003</v>
      </c>
      <c r="W823" s="5">
        <v>710</v>
      </c>
      <c r="X823" s="5">
        <v>0</v>
      </c>
      <c r="Y823" s="5">
        <v>0</v>
      </c>
      <c r="Z823" s="5">
        <v>156.20000000000002</v>
      </c>
      <c r="AA823" s="5">
        <v>184.6</v>
      </c>
      <c r="AB823" s="5">
        <v>120.7</v>
      </c>
      <c r="AC823" s="5">
        <v>184.6</v>
      </c>
      <c r="AD823" s="5">
        <v>269.8</v>
      </c>
      <c r="AE823" s="5">
        <v>504.09999999999997</v>
      </c>
      <c r="AF823" s="5">
        <v>781</v>
      </c>
      <c r="AG823" s="5">
        <v>106.5</v>
      </c>
      <c r="AH823" s="5">
        <v>35.5</v>
      </c>
      <c r="AI823" s="5">
        <v>35.5</v>
      </c>
      <c r="AJ823" s="5">
        <v>1001.1</v>
      </c>
      <c r="AK823">
        <v>1992</v>
      </c>
      <c r="AL823" t="s">
        <v>493</v>
      </c>
      <c r="AM823" s="1">
        <v>33744</v>
      </c>
      <c r="AN823">
        <v>200</v>
      </c>
      <c r="AO823">
        <v>201</v>
      </c>
      <c r="AP823" t="s">
        <v>499</v>
      </c>
    </row>
    <row r="824" spans="1:42" x14ac:dyDescent="0.35">
      <c r="A824" t="s">
        <v>618</v>
      </c>
      <c r="B824" t="s">
        <v>643</v>
      </c>
      <c r="C824" t="s">
        <v>511</v>
      </c>
      <c r="D824">
        <v>2019</v>
      </c>
      <c r="E824">
        <v>10</v>
      </c>
      <c r="F824">
        <v>1</v>
      </c>
      <c r="G824">
        <v>9</v>
      </c>
      <c r="H824">
        <f>Table1[[#This Row],[Games Before Injury]]*Table1[[#This Row],[Minutes per Game]]</f>
        <v>1267.5</v>
      </c>
      <c r="I824">
        <v>75</v>
      </c>
      <c r="J824">
        <f>Table1[[#This Row],[Minutes]]/Table1[[#This Row],[Games Played]]</f>
        <v>16.899999999999999</v>
      </c>
      <c r="K824">
        <v>0</v>
      </c>
      <c r="L824">
        <v>0</v>
      </c>
      <c r="M824" s="1">
        <v>43760</v>
      </c>
      <c r="N824" s="1">
        <v>44115</v>
      </c>
      <c r="O824">
        <v>2</v>
      </c>
      <c r="P824">
        <f>Table1[[#This Row],[Season Year]]-Table1[[#This Row],[Birth Year]]</f>
        <v>27</v>
      </c>
      <c r="Q824" t="s">
        <v>501</v>
      </c>
      <c r="R824" t="s">
        <v>501</v>
      </c>
      <c r="S824">
        <f>DATEDIF(Table1[[#This Row],[Date Occurred]],Table1[[#This Row],[Date Returned]],"d")</f>
        <v>0</v>
      </c>
      <c r="T824">
        <v>58</v>
      </c>
      <c r="U824" s="5">
        <v>980.19999999999993</v>
      </c>
      <c r="V824" s="5">
        <v>197.2</v>
      </c>
      <c r="W824" s="5">
        <v>348</v>
      </c>
      <c r="X824" s="5">
        <v>0</v>
      </c>
      <c r="Y824" s="5">
        <v>5.8000000000000007</v>
      </c>
      <c r="Z824" s="5">
        <v>69.599999999999994</v>
      </c>
      <c r="AA824" s="5">
        <v>98.6</v>
      </c>
      <c r="AB824" s="5">
        <v>58</v>
      </c>
      <c r="AC824" s="5">
        <v>98.6</v>
      </c>
      <c r="AD824" s="5">
        <v>162.39999999999998</v>
      </c>
      <c r="AE824" s="5">
        <v>266.79999999999995</v>
      </c>
      <c r="AF824" s="5">
        <v>429.20000000000005</v>
      </c>
      <c r="AG824" s="5">
        <v>58</v>
      </c>
      <c r="AH824" s="5">
        <v>23.200000000000003</v>
      </c>
      <c r="AI824" s="5">
        <v>40.599999999999994</v>
      </c>
      <c r="AJ824" s="5">
        <v>469.79999999999995</v>
      </c>
      <c r="AK824">
        <v>1992</v>
      </c>
      <c r="AL824" t="s">
        <v>493</v>
      </c>
      <c r="AM824" s="1">
        <v>33744</v>
      </c>
      <c r="AN824">
        <v>200</v>
      </c>
      <c r="AO824">
        <v>201</v>
      </c>
      <c r="AP824" t="s">
        <v>499</v>
      </c>
    </row>
    <row r="825" spans="1:42" x14ac:dyDescent="0.35">
      <c r="A825" t="s">
        <v>618</v>
      </c>
      <c r="B825" t="s">
        <v>643</v>
      </c>
      <c r="C825" t="s">
        <v>505</v>
      </c>
      <c r="D825">
        <v>2013</v>
      </c>
      <c r="E825">
        <v>4</v>
      </c>
      <c r="F825">
        <v>1</v>
      </c>
      <c r="G825">
        <v>3</v>
      </c>
      <c r="H825">
        <f>Table1[[#This Row],[Games Before Injury]]*Table1[[#This Row],[Minutes per Game]]</f>
        <v>2189.4</v>
      </c>
      <c r="I825">
        <v>82</v>
      </c>
      <c r="J825">
        <f>Table1[[#This Row],[Minutes]]/Table1[[#This Row],[Games Played]]</f>
        <v>26.7</v>
      </c>
      <c r="K825">
        <v>0</v>
      </c>
      <c r="L825">
        <v>0</v>
      </c>
      <c r="M825" s="1">
        <v>41576</v>
      </c>
      <c r="N825" s="1">
        <v>41805</v>
      </c>
      <c r="O825">
        <v>4</v>
      </c>
      <c r="P825">
        <f>Table1[[#This Row],[Season Year]]-Table1[[#This Row],[Birth Year]]</f>
        <v>21</v>
      </c>
      <c r="Q825" t="s">
        <v>501</v>
      </c>
      <c r="R825" t="s">
        <v>501</v>
      </c>
      <c r="S825">
        <f>DATEDIF(Table1[[#This Row],[Date Occurred]],Table1[[#This Row],[Date Returned]],"d")</f>
        <v>0</v>
      </c>
      <c r="T825">
        <v>80</v>
      </c>
      <c r="U825" s="5">
        <v>2136</v>
      </c>
      <c r="V825" s="5">
        <v>416</v>
      </c>
      <c r="W825" s="5">
        <v>856</v>
      </c>
      <c r="X825" s="5">
        <v>0</v>
      </c>
      <c r="Y825" s="5">
        <v>0</v>
      </c>
      <c r="Z825" s="5">
        <v>152</v>
      </c>
      <c r="AA825" s="5">
        <v>208</v>
      </c>
      <c r="AB825" s="5">
        <v>144</v>
      </c>
      <c r="AC825" s="5">
        <v>232</v>
      </c>
      <c r="AD825" s="5">
        <v>224</v>
      </c>
      <c r="AE825" s="5">
        <v>376</v>
      </c>
      <c r="AF825" s="5">
        <v>600</v>
      </c>
      <c r="AG825" s="5">
        <v>72</v>
      </c>
      <c r="AH825" s="5">
        <v>32</v>
      </c>
      <c r="AI825" s="5">
        <v>40</v>
      </c>
      <c r="AJ825" s="5">
        <v>984</v>
      </c>
      <c r="AK825">
        <v>1992</v>
      </c>
      <c r="AL825" t="s">
        <v>493</v>
      </c>
      <c r="AM825" s="1">
        <v>33744</v>
      </c>
      <c r="AN825">
        <v>200</v>
      </c>
      <c r="AO825">
        <v>201</v>
      </c>
      <c r="AP825" t="s">
        <v>499</v>
      </c>
    </row>
    <row r="826" spans="1:42" x14ac:dyDescent="0.35">
      <c r="A826" t="s">
        <v>345</v>
      </c>
      <c r="B826" s="1" t="s">
        <v>126</v>
      </c>
      <c r="C826" s="1" t="s">
        <v>508</v>
      </c>
      <c r="D826">
        <v>0</v>
      </c>
      <c r="E826">
        <v>7</v>
      </c>
      <c r="F826">
        <v>0</v>
      </c>
      <c r="G826">
        <v>7</v>
      </c>
      <c r="H826">
        <f>Table1[[#This Row],[Games Before Injury]]*Table1[[#This Row],[Minutes per Game]]</f>
        <v>2176.3000000000002</v>
      </c>
      <c r="I826">
        <v>66</v>
      </c>
      <c r="J826">
        <f>Table1[[#This Row],[Minutes]]/Table1[[#This Row],[Games Played]]</f>
        <v>32.974242424242426</v>
      </c>
      <c r="K826" s="1">
        <v>42809</v>
      </c>
      <c r="L826" s="1">
        <v>42898</v>
      </c>
      <c r="M826" s="1">
        <v>42668</v>
      </c>
      <c r="N826" s="1">
        <v>42898</v>
      </c>
      <c r="O826">
        <v>2</v>
      </c>
      <c r="P826">
        <f>DATEDIF(Table1[[#This Row],[Birth Date]],Table1[[#This Row],[Date Returned]],"y")</f>
        <v>27</v>
      </c>
      <c r="Q826" t="s">
        <v>11</v>
      </c>
      <c r="R826" t="s">
        <v>19</v>
      </c>
      <c r="S826">
        <f>DATEDIF(Table1[[#This Row],[Date Occurred]],Table1[[#This Row],[Date Returned]],"d")</f>
        <v>89</v>
      </c>
      <c r="T826">
        <v>66</v>
      </c>
      <c r="U826" s="5">
        <v>2176.3000000000002</v>
      </c>
      <c r="V826" s="5">
        <v>449</v>
      </c>
      <c r="W826" s="5">
        <v>1034</v>
      </c>
      <c r="X826" s="5">
        <v>104</v>
      </c>
      <c r="Y826" s="5">
        <v>310</v>
      </c>
      <c r="Z826" s="5">
        <v>388</v>
      </c>
      <c r="AA826" s="5">
        <v>458</v>
      </c>
      <c r="AB826" s="5">
        <v>224</v>
      </c>
      <c r="AC826" s="5">
        <v>164</v>
      </c>
      <c r="AD826" s="5">
        <v>52</v>
      </c>
      <c r="AE826" s="5">
        <v>268</v>
      </c>
      <c r="AF826" s="5">
        <v>320</v>
      </c>
      <c r="AG826" s="5">
        <v>418</v>
      </c>
      <c r="AH826" s="5">
        <v>91</v>
      </c>
      <c r="AI826" s="5">
        <v>31</v>
      </c>
      <c r="AJ826" s="5">
        <v>1390</v>
      </c>
      <c r="AK826">
        <v>1989</v>
      </c>
      <c r="AL826" t="s">
        <v>485</v>
      </c>
      <c r="AM826" s="1">
        <v>32851</v>
      </c>
      <c r="AN826">
        <v>185</v>
      </c>
      <c r="AO826">
        <v>205</v>
      </c>
      <c r="AP826" t="s">
        <v>497</v>
      </c>
    </row>
    <row r="827" spans="1:42" x14ac:dyDescent="0.35">
      <c r="A827" t="s">
        <v>345</v>
      </c>
      <c r="B827" s="1" t="s">
        <v>246</v>
      </c>
      <c r="C827" s="1" t="s">
        <v>511</v>
      </c>
      <c r="D827">
        <v>0</v>
      </c>
      <c r="E827">
        <v>10</v>
      </c>
      <c r="F827">
        <v>0</v>
      </c>
      <c r="G827">
        <v>10</v>
      </c>
      <c r="H827">
        <f>Table1[[#This Row],[Games Before Injury]]*Table1[[#This Row],[Minutes per Game]]</f>
        <v>26.988524590163934</v>
      </c>
      <c r="I827">
        <v>1</v>
      </c>
      <c r="J827">
        <f>Table1[[#This Row],[Minutes]]/Table1[[#This Row],[Games Played]]</f>
        <v>26.988524590163934</v>
      </c>
      <c r="K827" s="1">
        <v>43749</v>
      </c>
      <c r="L827" s="1">
        <v>43762</v>
      </c>
      <c r="M827" s="1">
        <v>43760</v>
      </c>
      <c r="N827" s="1">
        <v>44115</v>
      </c>
      <c r="O827">
        <v>1</v>
      </c>
      <c r="P827">
        <f>DATEDIF(Table1[[#This Row],[Birth Date]],Table1[[#This Row],[Date Returned]],"y")</f>
        <v>29</v>
      </c>
      <c r="Q827" t="s">
        <v>62</v>
      </c>
      <c r="R827" t="s">
        <v>27</v>
      </c>
      <c r="S827">
        <f>DATEDIF(Table1[[#This Row],[Date Occurred]],Table1[[#This Row],[Date Returned]],"d")</f>
        <v>13</v>
      </c>
      <c r="T827">
        <v>61</v>
      </c>
      <c r="U827" s="5">
        <v>1646.3</v>
      </c>
      <c r="V827" s="5">
        <v>334</v>
      </c>
      <c r="W827" s="5">
        <v>703</v>
      </c>
      <c r="X827" s="5">
        <v>74</v>
      </c>
      <c r="Y827" s="5">
        <v>215</v>
      </c>
      <c r="Z827" s="5">
        <v>169</v>
      </c>
      <c r="AA827" s="5">
        <v>214</v>
      </c>
      <c r="AB827" s="5">
        <v>148</v>
      </c>
      <c r="AC827" s="5">
        <v>128</v>
      </c>
      <c r="AD827" s="5">
        <v>43</v>
      </c>
      <c r="AE827" s="5">
        <v>239</v>
      </c>
      <c r="AF827" s="5">
        <v>282</v>
      </c>
      <c r="AG827" s="5">
        <v>328</v>
      </c>
      <c r="AH827" s="5">
        <v>57</v>
      </c>
      <c r="AI827" s="5">
        <v>26</v>
      </c>
      <c r="AJ827" s="5">
        <v>911</v>
      </c>
      <c r="AK827">
        <v>1989</v>
      </c>
      <c r="AL827" t="s">
        <v>485</v>
      </c>
      <c r="AM827" s="1">
        <v>32851</v>
      </c>
      <c r="AN827">
        <v>185</v>
      </c>
      <c r="AO827">
        <v>205</v>
      </c>
      <c r="AP827" t="s">
        <v>497</v>
      </c>
    </row>
    <row r="828" spans="1:42" x14ac:dyDescent="0.35">
      <c r="A828" t="s">
        <v>345</v>
      </c>
      <c r="B828" s="1" t="s">
        <v>346</v>
      </c>
      <c r="C828" s="1" t="s">
        <v>511</v>
      </c>
      <c r="D828">
        <v>0</v>
      </c>
      <c r="E828">
        <v>10</v>
      </c>
      <c r="F828">
        <v>0</v>
      </c>
      <c r="G828">
        <v>10</v>
      </c>
      <c r="H828">
        <f>Table1[[#This Row],[Games Before Injury]]*Table1[[#This Row],[Minutes per Game]]</f>
        <v>674.71311475409834</v>
      </c>
      <c r="I828">
        <v>25</v>
      </c>
      <c r="J828">
        <f>Table1[[#This Row],[Minutes]]/Table1[[#This Row],[Games Played]]</f>
        <v>26.988524590163934</v>
      </c>
      <c r="K828" s="1">
        <v>43813</v>
      </c>
      <c r="L828" s="1">
        <v>43829</v>
      </c>
      <c r="M828" s="1">
        <v>43760</v>
      </c>
      <c r="N828" s="1">
        <v>44115</v>
      </c>
      <c r="O828">
        <v>3</v>
      </c>
      <c r="P828">
        <f>DATEDIF(Table1[[#This Row],[Birth Date]],Table1[[#This Row],[Date Returned]],"y")</f>
        <v>30</v>
      </c>
      <c r="Q828" t="s">
        <v>501</v>
      </c>
      <c r="R828" t="s">
        <v>19</v>
      </c>
      <c r="S828">
        <f>DATEDIF(Table1[[#This Row],[Date Occurred]],Table1[[#This Row],[Date Returned]],"d")</f>
        <v>16</v>
      </c>
      <c r="T828">
        <v>61</v>
      </c>
      <c r="U828" s="5">
        <v>1646.3</v>
      </c>
      <c r="V828" s="5">
        <v>334</v>
      </c>
      <c r="W828" s="5">
        <v>703</v>
      </c>
      <c r="X828" s="5">
        <v>74</v>
      </c>
      <c r="Y828" s="5">
        <v>215</v>
      </c>
      <c r="Z828" s="5">
        <v>169</v>
      </c>
      <c r="AA828" s="5">
        <v>214</v>
      </c>
      <c r="AB828" s="5">
        <v>148</v>
      </c>
      <c r="AC828" s="5">
        <v>128</v>
      </c>
      <c r="AD828" s="5">
        <v>43</v>
      </c>
      <c r="AE828" s="5">
        <v>239</v>
      </c>
      <c r="AF828" s="5">
        <v>282</v>
      </c>
      <c r="AG828" s="5">
        <v>328</v>
      </c>
      <c r="AH828" s="5">
        <v>57</v>
      </c>
      <c r="AI828" s="5">
        <v>26</v>
      </c>
      <c r="AJ828" s="5">
        <v>911</v>
      </c>
      <c r="AK828">
        <v>1989</v>
      </c>
      <c r="AL828" t="s">
        <v>485</v>
      </c>
      <c r="AM828" s="1">
        <v>32851</v>
      </c>
      <c r="AN828">
        <v>185</v>
      </c>
      <c r="AO828">
        <v>205</v>
      </c>
      <c r="AP828" t="s">
        <v>497</v>
      </c>
    </row>
    <row r="829" spans="1:42" x14ac:dyDescent="0.35">
      <c r="A829" t="s">
        <v>345</v>
      </c>
      <c r="B829" s="1" t="s">
        <v>67</v>
      </c>
      <c r="C829" s="1" t="s">
        <v>511</v>
      </c>
      <c r="D829">
        <v>0</v>
      </c>
      <c r="E829">
        <v>10</v>
      </c>
      <c r="F829">
        <v>0</v>
      </c>
      <c r="G829">
        <v>10</v>
      </c>
      <c r="H829">
        <f>Table1[[#This Row],[Games Before Injury]]*Table1[[#This Row],[Minutes per Game]]</f>
        <v>809.65573770491801</v>
      </c>
      <c r="I829">
        <v>30</v>
      </c>
      <c r="J829">
        <f>Table1[[#This Row],[Minutes]]/Table1[[#This Row],[Games Played]]</f>
        <v>26.988524590163934</v>
      </c>
      <c r="K829" s="1">
        <v>43899</v>
      </c>
      <c r="L829" s="1">
        <v>43901</v>
      </c>
      <c r="M829" s="1">
        <v>43760</v>
      </c>
      <c r="N829" s="1">
        <v>44115</v>
      </c>
      <c r="O829">
        <v>4</v>
      </c>
      <c r="P829">
        <f>DATEDIF(Table1[[#This Row],[Birth Date]],Table1[[#This Row],[Date Returned]],"y")</f>
        <v>30</v>
      </c>
      <c r="Q829" t="s">
        <v>501</v>
      </c>
      <c r="R829" t="s">
        <v>19</v>
      </c>
      <c r="S829">
        <f>DATEDIF(Table1[[#This Row],[Date Occurred]],Table1[[#This Row],[Date Returned]],"d")</f>
        <v>2</v>
      </c>
      <c r="T829">
        <v>61</v>
      </c>
      <c r="U829" s="5">
        <v>1646.3</v>
      </c>
      <c r="V829" s="5">
        <v>334</v>
      </c>
      <c r="W829" s="5">
        <v>703</v>
      </c>
      <c r="X829" s="5">
        <v>74</v>
      </c>
      <c r="Y829" s="5">
        <v>215</v>
      </c>
      <c r="Z829" s="5">
        <v>169</v>
      </c>
      <c r="AA829" s="5">
        <v>214</v>
      </c>
      <c r="AB829" s="5">
        <v>148</v>
      </c>
      <c r="AC829" s="5">
        <v>128</v>
      </c>
      <c r="AD829" s="5">
        <v>43</v>
      </c>
      <c r="AE829" s="5">
        <v>239</v>
      </c>
      <c r="AF829" s="5">
        <v>282</v>
      </c>
      <c r="AG829" s="5">
        <v>328</v>
      </c>
      <c r="AH829" s="5">
        <v>57</v>
      </c>
      <c r="AI829" s="5">
        <v>26</v>
      </c>
      <c r="AJ829" s="5">
        <v>911</v>
      </c>
      <c r="AK829">
        <v>1989</v>
      </c>
      <c r="AL829" t="s">
        <v>485</v>
      </c>
      <c r="AM829" s="1">
        <v>32851</v>
      </c>
      <c r="AN829">
        <v>185</v>
      </c>
      <c r="AO829">
        <v>205</v>
      </c>
      <c r="AP829" t="s">
        <v>497</v>
      </c>
    </row>
    <row r="830" spans="1:42" x14ac:dyDescent="0.35">
      <c r="A830" t="s">
        <v>345</v>
      </c>
      <c r="B830" s="1" t="s">
        <v>30</v>
      </c>
      <c r="C830" s="1" t="s">
        <v>504</v>
      </c>
      <c r="D830">
        <v>0</v>
      </c>
      <c r="E830">
        <v>3</v>
      </c>
      <c r="F830">
        <v>0</v>
      </c>
      <c r="G830">
        <v>3</v>
      </c>
      <c r="H830">
        <f>Table1[[#This Row],[Games Before Injury]]*Table1[[#This Row],[Minutes per Game]]</f>
        <v>1185.1842105263158</v>
      </c>
      <c r="I830">
        <v>58</v>
      </c>
      <c r="J830">
        <f>Table1[[#This Row],[Minutes]]/Table1[[#This Row],[Games Played]]</f>
        <v>20.434210526315791</v>
      </c>
      <c r="K830" s="1">
        <v>41331</v>
      </c>
      <c r="L830" s="1">
        <v>41332</v>
      </c>
      <c r="M830" s="1">
        <v>41212</v>
      </c>
      <c r="N830" s="1">
        <v>41445</v>
      </c>
      <c r="O830">
        <v>1</v>
      </c>
      <c r="P830">
        <f>DATEDIF(Table1[[#This Row],[Birth Date]],Table1[[#This Row],[Date Returned]],"y")</f>
        <v>23</v>
      </c>
      <c r="Q830" t="s">
        <v>8</v>
      </c>
      <c r="R830" t="s">
        <v>19</v>
      </c>
      <c r="S830">
        <f>DATEDIF(Table1[[#This Row],[Date Occurred]],Table1[[#This Row],[Date Returned]],"d")</f>
        <v>1</v>
      </c>
      <c r="T830">
        <v>76</v>
      </c>
      <c r="U830" s="5">
        <v>1553</v>
      </c>
      <c r="V830" s="5">
        <f>576/Table1[[#This Row],[Games Played]]</f>
        <v>7.5789473684210522</v>
      </c>
      <c r="W830" s="5">
        <v>568</v>
      </c>
      <c r="X830" s="5">
        <v>31</v>
      </c>
      <c r="Y830" s="5">
        <v>78</v>
      </c>
      <c r="Z830" s="5">
        <v>106</v>
      </c>
      <c r="AA830" s="5">
        <v>134</v>
      </c>
      <c r="AB830" s="5">
        <v>137</v>
      </c>
      <c r="AC830" s="5">
        <v>112</v>
      </c>
      <c r="AD830" s="5">
        <v>78</v>
      </c>
      <c r="AE830" s="5">
        <v>147</v>
      </c>
      <c r="AF830" s="5">
        <v>225</v>
      </c>
      <c r="AG830" s="5">
        <v>233</v>
      </c>
      <c r="AH830" s="5">
        <v>109</v>
      </c>
      <c r="AI830" s="5">
        <v>55</v>
      </c>
      <c r="AJ830" s="5">
        <v>643</v>
      </c>
      <c r="AK830">
        <v>1989</v>
      </c>
      <c r="AL830" t="s">
        <v>485</v>
      </c>
      <c r="AM830" s="1">
        <v>32851</v>
      </c>
      <c r="AN830">
        <v>185</v>
      </c>
      <c r="AO830">
        <v>205</v>
      </c>
      <c r="AP830" t="s">
        <v>497</v>
      </c>
    </row>
    <row r="831" spans="1:42" x14ac:dyDescent="0.35">
      <c r="A831" t="s">
        <v>345</v>
      </c>
      <c r="B831" t="s">
        <v>643</v>
      </c>
      <c r="C831" t="s">
        <v>506</v>
      </c>
      <c r="D831">
        <v>2014</v>
      </c>
      <c r="E831">
        <v>5</v>
      </c>
      <c r="F831">
        <v>1</v>
      </c>
      <c r="G831">
        <v>5</v>
      </c>
      <c r="H831">
        <f>Table1[[#This Row],[Games Before Injury]]*Table1[[#This Row],[Minutes per Game]]</f>
        <v>2837.2000000000003</v>
      </c>
      <c r="I831">
        <v>82</v>
      </c>
      <c r="J831">
        <f>Table1[[#This Row],[Minutes]]/Table1[[#This Row],[Games Played]]</f>
        <v>34.6</v>
      </c>
      <c r="K831">
        <v>0</v>
      </c>
      <c r="L831">
        <v>0</v>
      </c>
      <c r="M831" s="1">
        <v>41940</v>
      </c>
      <c r="N831" s="1">
        <v>42171</v>
      </c>
      <c r="O831">
        <v>8</v>
      </c>
      <c r="P831">
        <f>Table1[[#This Row],[Season Year]]-Table1[[#This Row],[Birth Year]]</f>
        <v>25</v>
      </c>
      <c r="Q831" t="s">
        <v>501</v>
      </c>
      <c r="R831" t="s">
        <v>501</v>
      </c>
      <c r="S831">
        <f>DATEDIF(Table1[[#This Row],[Date Occurred]],Table1[[#This Row],[Date Returned]],"d")</f>
        <v>0</v>
      </c>
      <c r="T831">
        <v>81</v>
      </c>
      <c r="U831" s="5">
        <v>2802.6</v>
      </c>
      <c r="V831" s="5">
        <v>469.8</v>
      </c>
      <c r="W831" s="5">
        <v>1044.9000000000001</v>
      </c>
      <c r="X831" s="5">
        <v>89.100000000000009</v>
      </c>
      <c r="Y831" s="5">
        <v>275.39999999999998</v>
      </c>
      <c r="Z831" s="5">
        <v>356.40000000000003</v>
      </c>
      <c r="AA831" s="5">
        <v>437.40000000000003</v>
      </c>
      <c r="AB831" s="5">
        <v>275.39999999999998</v>
      </c>
      <c r="AC831" s="5">
        <v>186.29999999999998</v>
      </c>
      <c r="AD831" s="5">
        <v>72.900000000000006</v>
      </c>
      <c r="AE831" s="5">
        <v>348.3</v>
      </c>
      <c r="AF831" s="5">
        <v>421.2</v>
      </c>
      <c r="AG831" s="5">
        <v>494.09999999999997</v>
      </c>
      <c r="AH831" s="5">
        <v>129.6</v>
      </c>
      <c r="AI831" s="5">
        <v>48.6</v>
      </c>
      <c r="AJ831" s="5">
        <v>1377</v>
      </c>
      <c r="AK831">
        <v>1989</v>
      </c>
      <c r="AL831" t="s">
        <v>485</v>
      </c>
      <c r="AM831" s="1">
        <v>32851</v>
      </c>
      <c r="AN831">
        <v>185</v>
      </c>
      <c r="AO831">
        <v>205</v>
      </c>
      <c r="AP831" t="s">
        <v>497</v>
      </c>
    </row>
    <row r="832" spans="1:42" x14ac:dyDescent="0.35">
      <c r="A832" t="s">
        <v>345</v>
      </c>
      <c r="B832" t="s">
        <v>643</v>
      </c>
      <c r="C832" t="s">
        <v>509</v>
      </c>
      <c r="D832">
        <v>2017</v>
      </c>
      <c r="E832">
        <v>8</v>
      </c>
      <c r="F832">
        <v>1</v>
      </c>
      <c r="G832">
        <v>8</v>
      </c>
      <c r="H832">
        <f>Table1[[#This Row],[Games Before Injury]]*Table1[[#This Row],[Minutes per Game]]</f>
        <v>2574.7999999999997</v>
      </c>
      <c r="I832">
        <v>82</v>
      </c>
      <c r="J832">
        <f>Table1[[#This Row],[Minutes]]/Table1[[#This Row],[Games Played]]</f>
        <v>31.4</v>
      </c>
      <c r="K832">
        <v>0</v>
      </c>
      <c r="L832">
        <v>0</v>
      </c>
      <c r="M832" s="1">
        <v>43030</v>
      </c>
      <c r="N832" s="1">
        <v>43259</v>
      </c>
      <c r="O832">
        <v>2</v>
      </c>
      <c r="P832">
        <f>Table1[[#This Row],[Season Year]]-Table1[[#This Row],[Birth Year]]</f>
        <v>28</v>
      </c>
      <c r="Q832" t="s">
        <v>501</v>
      </c>
      <c r="R832" t="s">
        <v>501</v>
      </c>
      <c r="S832">
        <f>DATEDIF(Table1[[#This Row],[Date Occurred]],Table1[[#This Row],[Date Returned]],"d")</f>
        <v>0</v>
      </c>
      <c r="T832">
        <v>74</v>
      </c>
      <c r="U832" s="5">
        <v>2323.6</v>
      </c>
      <c r="V832" s="5">
        <v>466.2</v>
      </c>
      <c r="W832" s="5">
        <v>991.6</v>
      </c>
      <c r="X832" s="5">
        <v>125.8</v>
      </c>
      <c r="Y832" s="5">
        <v>362.6</v>
      </c>
      <c r="Z832" s="5">
        <v>251.6</v>
      </c>
      <c r="AA832" s="5">
        <v>318.2</v>
      </c>
      <c r="AB832" s="5">
        <v>214.6</v>
      </c>
      <c r="AC832" s="5">
        <v>185</v>
      </c>
      <c r="AD832" s="5">
        <v>51.8</v>
      </c>
      <c r="AE832" s="5">
        <v>229.4</v>
      </c>
      <c r="AF832" s="5">
        <v>281.2</v>
      </c>
      <c r="AG832" s="5">
        <v>370</v>
      </c>
      <c r="AH832" s="5">
        <v>148</v>
      </c>
      <c r="AI832" s="5">
        <v>44.4</v>
      </c>
      <c r="AJ832" s="5">
        <v>1309.8</v>
      </c>
      <c r="AK832">
        <v>1989</v>
      </c>
      <c r="AL832" t="s">
        <v>485</v>
      </c>
      <c r="AM832" s="1">
        <v>32851</v>
      </c>
      <c r="AN832">
        <v>185</v>
      </c>
      <c r="AO832">
        <v>205</v>
      </c>
      <c r="AP832" t="s">
        <v>497</v>
      </c>
    </row>
    <row r="833" spans="1:42" x14ac:dyDescent="0.35">
      <c r="A833" t="s">
        <v>345</v>
      </c>
      <c r="B833" s="1" t="s">
        <v>130</v>
      </c>
      <c r="C833" s="1" t="s">
        <v>510</v>
      </c>
      <c r="D833">
        <v>0</v>
      </c>
      <c r="E833">
        <v>9</v>
      </c>
      <c r="F833">
        <v>0</v>
      </c>
      <c r="G833">
        <v>9</v>
      </c>
      <c r="H833">
        <f>Table1[[#This Row],[Games Before Injury]]*Table1[[#This Row],[Minutes per Game]]</f>
        <v>1456.2820512820513</v>
      </c>
      <c r="I833">
        <v>50</v>
      </c>
      <c r="J833">
        <f>Table1[[#This Row],[Minutes]]/Table1[[#This Row],[Games Played]]</f>
        <v>29.125641025641027</v>
      </c>
      <c r="K833" s="1">
        <v>43498</v>
      </c>
      <c r="L833" s="1">
        <v>43500</v>
      </c>
      <c r="M833" s="1">
        <v>43389</v>
      </c>
      <c r="N833" s="1">
        <v>43629</v>
      </c>
      <c r="O833">
        <v>1</v>
      </c>
      <c r="P833">
        <f>DATEDIF(Table1[[#This Row],[Birth Date]],Table1[[#This Row],[Date Returned]],"y")</f>
        <v>29</v>
      </c>
      <c r="Q833" t="s">
        <v>32</v>
      </c>
      <c r="R833" t="s">
        <v>9</v>
      </c>
      <c r="S833">
        <f>DATEDIF(Table1[[#This Row],[Date Occurred]],Table1[[#This Row],[Date Returned]],"d")</f>
        <v>2</v>
      </c>
      <c r="T833">
        <v>78</v>
      </c>
      <c r="U833" s="5">
        <v>2271.8000000000002</v>
      </c>
      <c r="V833" s="5">
        <v>470</v>
      </c>
      <c r="W833" s="5">
        <v>971</v>
      </c>
      <c r="X833" s="5">
        <v>124</v>
      </c>
      <c r="Y833" s="5">
        <v>377</v>
      </c>
      <c r="Z833" s="5">
        <v>177</v>
      </c>
      <c r="AA833" s="5">
        <v>236</v>
      </c>
      <c r="AB833" s="5">
        <v>165</v>
      </c>
      <c r="AC833" s="5">
        <v>156</v>
      </c>
      <c r="AD833" s="5">
        <v>82</v>
      </c>
      <c r="AE833" s="5">
        <v>280</v>
      </c>
      <c r="AF833" s="5">
        <v>362</v>
      </c>
      <c r="AG833" s="5">
        <v>430</v>
      </c>
      <c r="AH833" s="5">
        <v>116</v>
      </c>
      <c r="AI833" s="5">
        <v>29</v>
      </c>
      <c r="AJ833" s="5">
        <v>1241</v>
      </c>
      <c r="AK833">
        <v>1989</v>
      </c>
      <c r="AL833" t="s">
        <v>485</v>
      </c>
      <c r="AM833" s="1">
        <v>32851</v>
      </c>
      <c r="AN833">
        <v>185</v>
      </c>
      <c r="AO833">
        <v>205</v>
      </c>
      <c r="AP833" t="s">
        <v>497</v>
      </c>
    </row>
    <row r="834" spans="1:42" x14ac:dyDescent="0.35">
      <c r="A834" t="s">
        <v>536</v>
      </c>
      <c r="B834" t="s">
        <v>643</v>
      </c>
      <c r="C834" t="s">
        <v>506</v>
      </c>
      <c r="D834">
        <v>2014</v>
      </c>
      <c r="E834">
        <v>5</v>
      </c>
      <c r="F834">
        <v>1</v>
      </c>
      <c r="G834">
        <v>6</v>
      </c>
      <c r="H834">
        <f>Table1[[#This Row],[Games Before Injury]]*Table1[[#This Row],[Minutes per Game]]</f>
        <v>2714.2000000000003</v>
      </c>
      <c r="I834">
        <v>82</v>
      </c>
      <c r="J834">
        <f>Table1[[#This Row],[Minutes]]/Table1[[#This Row],[Games Played]]</f>
        <v>33.1</v>
      </c>
      <c r="K834">
        <v>0</v>
      </c>
      <c r="L834">
        <v>0</v>
      </c>
      <c r="M834" s="1">
        <v>41940</v>
      </c>
      <c r="N834" s="1">
        <v>42171</v>
      </c>
      <c r="O834">
        <v>1</v>
      </c>
      <c r="P834">
        <f>Table1[[#This Row],[Season Year]]-Table1[[#This Row],[Birth Year]]</f>
        <v>26</v>
      </c>
      <c r="Q834" t="s">
        <v>501</v>
      </c>
      <c r="R834" t="s">
        <v>501</v>
      </c>
      <c r="S834">
        <f>DATEDIF(Table1[[#This Row],[Date Occurred]],Table1[[#This Row],[Date Returned]],"d")</f>
        <v>0</v>
      </c>
      <c r="T834">
        <v>61</v>
      </c>
      <c r="U834" s="5">
        <v>2019.1000000000001</v>
      </c>
      <c r="V834" s="5">
        <v>286.7</v>
      </c>
      <c r="W834" s="5">
        <v>695.4</v>
      </c>
      <c r="X834" s="5">
        <v>140.29999999999998</v>
      </c>
      <c r="Y834" s="5">
        <v>317.2</v>
      </c>
      <c r="Z834" s="5">
        <v>109.8</v>
      </c>
      <c r="AA834" s="5">
        <v>134.20000000000002</v>
      </c>
      <c r="AB834" s="5">
        <v>122</v>
      </c>
      <c r="AC834" s="5">
        <v>146.4</v>
      </c>
      <c r="AD834" s="5">
        <v>30.5</v>
      </c>
      <c r="AE834" s="5">
        <v>128.1</v>
      </c>
      <c r="AF834" s="5">
        <v>158.6</v>
      </c>
      <c r="AG834" s="5">
        <v>231.79999999999998</v>
      </c>
      <c r="AH834" s="5">
        <v>48.800000000000004</v>
      </c>
      <c r="AI834" s="5">
        <v>12.200000000000001</v>
      </c>
      <c r="AJ834" s="5">
        <v>817.4</v>
      </c>
      <c r="AK834">
        <v>1988</v>
      </c>
      <c r="AL834" t="s">
        <v>485</v>
      </c>
      <c r="AM834" s="1">
        <v>32502</v>
      </c>
      <c r="AN834">
        <v>190</v>
      </c>
      <c r="AO834">
        <v>215</v>
      </c>
      <c r="AP834" t="s">
        <v>496</v>
      </c>
    </row>
    <row r="835" spans="1:42" x14ac:dyDescent="0.35">
      <c r="A835" t="s">
        <v>536</v>
      </c>
      <c r="B835" t="s">
        <v>643</v>
      </c>
      <c r="C835" t="s">
        <v>504</v>
      </c>
      <c r="D835">
        <v>2012</v>
      </c>
      <c r="E835">
        <v>3</v>
      </c>
      <c r="F835">
        <v>1</v>
      </c>
      <c r="G835">
        <v>4</v>
      </c>
      <c r="H835">
        <f>Table1[[#This Row],[Games Before Injury]]*Table1[[#This Row],[Minutes per Game]]</f>
        <v>2468.2000000000003</v>
      </c>
      <c r="I835">
        <v>82</v>
      </c>
      <c r="J835">
        <f>Table1[[#This Row],[Minutes]]/Table1[[#This Row],[Games Played]]</f>
        <v>30.1</v>
      </c>
      <c r="K835">
        <v>0</v>
      </c>
      <c r="L835">
        <v>0</v>
      </c>
      <c r="M835" s="1">
        <v>41212</v>
      </c>
      <c r="N835" s="1">
        <v>41445</v>
      </c>
      <c r="O835">
        <v>9</v>
      </c>
      <c r="P835">
        <f>Table1[[#This Row],[Season Year]]-Table1[[#This Row],[Birth Year]]</f>
        <v>24</v>
      </c>
      <c r="Q835" t="s">
        <v>501</v>
      </c>
      <c r="R835" t="s">
        <v>501</v>
      </c>
      <c r="S835">
        <f>DATEDIF(Table1[[#This Row],[Date Occurred]],Table1[[#This Row],[Date Returned]],"d")</f>
        <v>0</v>
      </c>
      <c r="T835">
        <v>42</v>
      </c>
      <c r="U835" s="5">
        <v>1264.2</v>
      </c>
      <c r="V835" s="5">
        <f>576/Table1[[#This Row],[Games Played]]</f>
        <v>13.714285714285714</v>
      </c>
      <c r="W835" s="5">
        <v>583.80000000000007</v>
      </c>
      <c r="X835" s="5">
        <v>54.6</v>
      </c>
      <c r="Y835" s="5">
        <v>172.2</v>
      </c>
      <c r="Z835" s="5">
        <v>189</v>
      </c>
      <c r="AA835" s="5">
        <v>222.6</v>
      </c>
      <c r="AB835" s="5">
        <v>117.6</v>
      </c>
      <c r="AC835" s="5">
        <v>75.600000000000009</v>
      </c>
      <c r="AD835" s="5">
        <v>8.4</v>
      </c>
      <c r="AE835" s="5">
        <v>67.2</v>
      </c>
      <c r="AF835" s="5">
        <v>75.600000000000009</v>
      </c>
      <c r="AG835" s="5">
        <v>138.6</v>
      </c>
      <c r="AH835" s="5">
        <v>46.2</v>
      </c>
      <c r="AI835" s="5">
        <v>8.4</v>
      </c>
      <c r="AJ835" s="5">
        <v>714</v>
      </c>
      <c r="AK835">
        <v>1988</v>
      </c>
      <c r="AL835" t="s">
        <v>485</v>
      </c>
      <c r="AM835" s="1">
        <v>32502</v>
      </c>
      <c r="AN835">
        <v>190</v>
      </c>
      <c r="AO835">
        <v>215</v>
      </c>
      <c r="AP835" t="s">
        <v>496</v>
      </c>
    </row>
    <row r="836" spans="1:42" x14ac:dyDescent="0.35">
      <c r="A836" t="s">
        <v>536</v>
      </c>
      <c r="B836" t="s">
        <v>643</v>
      </c>
      <c r="C836" t="s">
        <v>507</v>
      </c>
      <c r="D836">
        <v>2015</v>
      </c>
      <c r="E836">
        <v>6</v>
      </c>
      <c r="F836">
        <v>1</v>
      </c>
      <c r="G836">
        <v>7</v>
      </c>
      <c r="H836">
        <f>Table1[[#This Row],[Games Before Injury]]*Table1[[#This Row],[Minutes per Game]]</f>
        <v>2697.7999999999997</v>
      </c>
      <c r="I836">
        <v>82</v>
      </c>
      <c r="J836">
        <f>Table1[[#This Row],[Minutes]]/Table1[[#This Row],[Games Played]]</f>
        <v>32.9</v>
      </c>
      <c r="K836">
        <v>0</v>
      </c>
      <c r="L836">
        <v>0</v>
      </c>
      <c r="M836" s="1">
        <v>42304</v>
      </c>
      <c r="N836" s="1">
        <v>42540</v>
      </c>
      <c r="O836">
        <v>10</v>
      </c>
      <c r="P836">
        <f>Table1[[#This Row],[Season Year]]-Table1[[#This Row],[Birth Year]]</f>
        <v>27</v>
      </c>
      <c r="Q836" t="s">
        <v>501</v>
      </c>
      <c r="R836" t="s">
        <v>501</v>
      </c>
      <c r="S836">
        <f>DATEDIF(Table1[[#This Row],[Date Occurred]],Table1[[#This Row],[Date Returned]],"d")</f>
        <v>0</v>
      </c>
      <c r="T836">
        <v>45</v>
      </c>
      <c r="U836" s="5">
        <v>1480.5</v>
      </c>
      <c r="V836" s="5">
        <v>229.49999999999997</v>
      </c>
      <c r="W836" s="5">
        <v>553.5</v>
      </c>
      <c r="X836" s="5">
        <v>112.5</v>
      </c>
      <c r="Y836" s="5">
        <v>292.5</v>
      </c>
      <c r="Z836" s="5">
        <v>112.5</v>
      </c>
      <c r="AA836" s="5">
        <v>125.99999999999999</v>
      </c>
      <c r="AB836" s="5">
        <v>72</v>
      </c>
      <c r="AC836" s="5">
        <v>99.000000000000014</v>
      </c>
      <c r="AD836" s="5">
        <v>9</v>
      </c>
      <c r="AE836" s="5">
        <v>90</v>
      </c>
      <c r="AF836" s="5">
        <v>99.000000000000014</v>
      </c>
      <c r="AG836" s="5">
        <v>121.50000000000001</v>
      </c>
      <c r="AH836" s="5">
        <v>45</v>
      </c>
      <c r="AI836" s="5">
        <v>13.5</v>
      </c>
      <c r="AJ836" s="5">
        <v>684</v>
      </c>
      <c r="AK836">
        <v>1988</v>
      </c>
      <c r="AL836" t="s">
        <v>485</v>
      </c>
      <c r="AM836" s="1">
        <v>32502</v>
      </c>
      <c r="AN836">
        <v>190</v>
      </c>
      <c r="AO836">
        <v>215</v>
      </c>
      <c r="AP836" t="s">
        <v>496</v>
      </c>
    </row>
    <row r="837" spans="1:42" x14ac:dyDescent="0.35">
      <c r="A837" t="s">
        <v>536</v>
      </c>
      <c r="B837" t="s">
        <v>643</v>
      </c>
      <c r="C837" t="s">
        <v>508</v>
      </c>
      <c r="D837">
        <v>2016</v>
      </c>
      <c r="E837">
        <v>7</v>
      </c>
      <c r="F837">
        <v>1</v>
      </c>
      <c r="G837">
        <v>8</v>
      </c>
      <c r="H837">
        <f>Table1[[#This Row],[Games Before Injury]]*Table1[[#This Row],[Minutes per Game]]</f>
        <v>2542</v>
      </c>
      <c r="I837">
        <v>82</v>
      </c>
      <c r="J837">
        <f>Table1[[#This Row],[Minutes]]/Table1[[#This Row],[Games Played]]</f>
        <v>31</v>
      </c>
      <c r="K837">
        <v>0</v>
      </c>
      <c r="L837">
        <v>0</v>
      </c>
      <c r="M837" s="1">
        <v>42668</v>
      </c>
      <c r="N837" s="1">
        <v>42898</v>
      </c>
      <c r="O837">
        <v>11</v>
      </c>
      <c r="P837">
        <f>Table1[[#This Row],[Season Year]]-Table1[[#This Row],[Birth Year]]</f>
        <v>28</v>
      </c>
      <c r="Q837" t="s">
        <v>501</v>
      </c>
      <c r="R837" t="s">
        <v>501</v>
      </c>
      <c r="S837">
        <f>DATEDIF(Table1[[#This Row],[Date Occurred]],Table1[[#This Row],[Date Returned]],"d")</f>
        <v>0</v>
      </c>
      <c r="T837">
        <v>75</v>
      </c>
      <c r="U837" s="5">
        <v>2325</v>
      </c>
      <c r="V837" s="5">
        <v>412.5</v>
      </c>
      <c r="W837" s="5">
        <v>1012.5</v>
      </c>
      <c r="X837" s="5">
        <v>247.5</v>
      </c>
      <c r="Y837" s="5">
        <v>660</v>
      </c>
      <c r="Z837" s="5">
        <v>150</v>
      </c>
      <c r="AA837" s="5">
        <v>172.5</v>
      </c>
      <c r="AB837" s="5">
        <v>120</v>
      </c>
      <c r="AC837" s="5">
        <v>150</v>
      </c>
      <c r="AD837" s="5">
        <v>30</v>
      </c>
      <c r="AE837" s="5">
        <v>172.5</v>
      </c>
      <c r="AF837" s="5">
        <v>202.5</v>
      </c>
      <c r="AG837" s="5">
        <v>187.5</v>
      </c>
      <c r="AH837" s="5">
        <v>45</v>
      </c>
      <c r="AI837" s="5">
        <v>37.5</v>
      </c>
      <c r="AJ837" s="5">
        <v>1215</v>
      </c>
      <c r="AK837">
        <v>1988</v>
      </c>
      <c r="AL837" t="s">
        <v>485</v>
      </c>
      <c r="AM837" s="1">
        <v>32502</v>
      </c>
      <c r="AN837">
        <v>190</v>
      </c>
      <c r="AO837">
        <v>215</v>
      </c>
      <c r="AP837" t="s">
        <v>496</v>
      </c>
    </row>
    <row r="838" spans="1:42" x14ac:dyDescent="0.35">
      <c r="A838" t="s">
        <v>536</v>
      </c>
      <c r="B838" t="s">
        <v>643</v>
      </c>
      <c r="C838" t="s">
        <v>511</v>
      </c>
      <c r="D838">
        <v>2019</v>
      </c>
      <c r="E838">
        <v>10</v>
      </c>
      <c r="F838">
        <v>1</v>
      </c>
      <c r="G838">
        <v>11</v>
      </c>
      <c r="H838">
        <f>Table1[[#This Row],[Games Before Injury]]*Table1[[#This Row],[Minutes per Game]]</f>
        <v>2115</v>
      </c>
      <c r="I838">
        <v>75</v>
      </c>
      <c r="J838">
        <f>Table1[[#This Row],[Minutes]]/Table1[[#This Row],[Games Played]]</f>
        <v>28.2</v>
      </c>
      <c r="K838">
        <v>0</v>
      </c>
      <c r="L838">
        <v>0</v>
      </c>
      <c r="M838" s="1">
        <v>43760</v>
      </c>
      <c r="N838" s="1">
        <v>44115</v>
      </c>
      <c r="O838">
        <v>4</v>
      </c>
      <c r="P838">
        <f>Table1[[#This Row],[Season Year]]-Table1[[#This Row],[Birth Year]]</f>
        <v>31</v>
      </c>
      <c r="Q838" t="s">
        <v>501</v>
      </c>
      <c r="R838" t="s">
        <v>501</v>
      </c>
      <c r="S838">
        <f>DATEDIF(Table1[[#This Row],[Date Occurred]],Table1[[#This Row],[Date Returned]],"d")</f>
        <v>0</v>
      </c>
      <c r="T838">
        <v>36</v>
      </c>
      <c r="U838" s="5">
        <v>1015.1999999999999</v>
      </c>
      <c r="V838" s="5">
        <v>172.79999999999998</v>
      </c>
      <c r="W838" s="5">
        <v>464.40000000000003</v>
      </c>
      <c r="X838" s="5">
        <v>97.2</v>
      </c>
      <c r="Y838" s="5">
        <v>302.40000000000003</v>
      </c>
      <c r="Z838" s="5">
        <v>82.8</v>
      </c>
      <c r="AA838" s="5">
        <v>108</v>
      </c>
      <c r="AB838" s="5">
        <v>43.199999999999996</v>
      </c>
      <c r="AC838" s="5">
        <v>68.399999999999991</v>
      </c>
      <c r="AD838" s="5">
        <v>10.799999999999999</v>
      </c>
      <c r="AE838" s="5">
        <v>61.199999999999996</v>
      </c>
      <c r="AF838" s="5">
        <v>72</v>
      </c>
      <c r="AG838" s="5">
        <v>54</v>
      </c>
      <c r="AH838" s="5">
        <v>21.599999999999998</v>
      </c>
      <c r="AI838" s="5">
        <v>14.4</v>
      </c>
      <c r="AJ838" s="5">
        <v>518.4</v>
      </c>
      <c r="AK838">
        <v>1988</v>
      </c>
      <c r="AL838" t="s">
        <v>485</v>
      </c>
      <c r="AM838" s="1">
        <v>32502</v>
      </c>
      <c r="AN838">
        <v>190</v>
      </c>
      <c r="AO838">
        <v>215</v>
      </c>
      <c r="AP838" t="s">
        <v>496</v>
      </c>
    </row>
    <row r="839" spans="1:42" x14ac:dyDescent="0.35">
      <c r="A839" t="s">
        <v>536</v>
      </c>
      <c r="B839" t="s">
        <v>643</v>
      </c>
      <c r="C839" t="s">
        <v>510</v>
      </c>
      <c r="D839">
        <v>2018</v>
      </c>
      <c r="E839">
        <v>9</v>
      </c>
      <c r="F839">
        <v>1</v>
      </c>
      <c r="G839">
        <v>10</v>
      </c>
      <c r="H839">
        <f>Table1[[#This Row],[Games Before Injury]]*Table1[[#This Row],[Minutes per Game]]</f>
        <v>2599.4</v>
      </c>
      <c r="I839">
        <v>82</v>
      </c>
      <c r="J839">
        <f>Table1[[#This Row],[Minutes]]/Table1[[#This Row],[Games Played]]</f>
        <v>31.7</v>
      </c>
      <c r="K839">
        <v>0</v>
      </c>
      <c r="L839">
        <v>0</v>
      </c>
      <c r="M839" s="1">
        <v>43389</v>
      </c>
      <c r="N839" s="1">
        <v>43629</v>
      </c>
      <c r="O839">
        <v>5</v>
      </c>
      <c r="P839">
        <f>Table1[[#This Row],[Season Year]]-Table1[[#This Row],[Birth Year]]</f>
        <v>30</v>
      </c>
      <c r="Q839" t="s">
        <v>501</v>
      </c>
      <c r="R839" t="s">
        <v>501</v>
      </c>
      <c r="S839">
        <f>DATEDIF(Table1[[#This Row],[Date Occurred]],Table1[[#This Row],[Date Returned]],"d")</f>
        <v>0</v>
      </c>
      <c r="T839">
        <v>68</v>
      </c>
      <c r="U839" s="5">
        <v>2155.6</v>
      </c>
      <c r="V839" s="5">
        <v>380.79999999999995</v>
      </c>
      <c r="W839" s="5">
        <v>938.40000000000009</v>
      </c>
      <c r="X839" s="5">
        <v>217.60000000000002</v>
      </c>
      <c r="Y839" s="5">
        <v>598.40000000000009</v>
      </c>
      <c r="Z839" s="5">
        <v>122.4</v>
      </c>
      <c r="AA839" s="5">
        <v>149.60000000000002</v>
      </c>
      <c r="AB839" s="5">
        <v>88.4</v>
      </c>
      <c r="AC839" s="5">
        <v>142.80000000000001</v>
      </c>
      <c r="AD839" s="5">
        <v>20.399999999999999</v>
      </c>
      <c r="AE839" s="5">
        <v>129.19999999999999</v>
      </c>
      <c r="AF839" s="5">
        <v>149.60000000000002</v>
      </c>
      <c r="AG839" s="5">
        <v>129.19999999999999</v>
      </c>
      <c r="AH839" s="5">
        <v>40.799999999999997</v>
      </c>
      <c r="AI839" s="5">
        <v>27.200000000000003</v>
      </c>
      <c r="AJ839" s="5">
        <v>1101.5999999999999</v>
      </c>
      <c r="AK839">
        <v>1988</v>
      </c>
      <c r="AL839" t="s">
        <v>485</v>
      </c>
      <c r="AM839" s="1">
        <v>32502</v>
      </c>
      <c r="AN839">
        <v>190</v>
      </c>
      <c r="AO839">
        <v>215</v>
      </c>
      <c r="AP839" t="s">
        <v>496</v>
      </c>
    </row>
    <row r="840" spans="1:42" x14ac:dyDescent="0.35">
      <c r="A840" t="s">
        <v>536</v>
      </c>
      <c r="B840" t="s">
        <v>643</v>
      </c>
      <c r="C840" t="s">
        <v>505</v>
      </c>
      <c r="D840">
        <v>2013</v>
      </c>
      <c r="E840">
        <v>4</v>
      </c>
      <c r="F840">
        <v>1</v>
      </c>
      <c r="G840">
        <v>5</v>
      </c>
      <c r="H840">
        <f>Table1[[#This Row],[Games Before Injury]]*Table1[[#This Row],[Minutes per Game]]</f>
        <v>2632.2000000000003</v>
      </c>
      <c r="I840">
        <v>82</v>
      </c>
      <c r="J840">
        <f>Table1[[#This Row],[Minutes]]/Table1[[#This Row],[Games Played]]</f>
        <v>32.1</v>
      </c>
      <c r="K840">
        <v>0</v>
      </c>
      <c r="L840">
        <v>0</v>
      </c>
      <c r="M840" s="1">
        <v>41576</v>
      </c>
      <c r="N840" s="1">
        <v>41805</v>
      </c>
      <c r="O840">
        <v>12</v>
      </c>
      <c r="P840">
        <f>Table1[[#This Row],[Season Year]]-Table1[[#This Row],[Birth Year]]</f>
        <v>25</v>
      </c>
      <c r="Q840" t="s">
        <v>501</v>
      </c>
      <c r="R840" t="s">
        <v>501</v>
      </c>
      <c r="S840">
        <f>DATEDIF(Table1[[#This Row],[Date Occurred]],Table1[[#This Row],[Date Returned]],"d")</f>
        <v>0</v>
      </c>
      <c r="T840">
        <v>64</v>
      </c>
      <c r="U840" s="5">
        <v>2054.4</v>
      </c>
      <c r="V840" s="5">
        <v>358.4</v>
      </c>
      <c r="W840" s="5">
        <v>819.2</v>
      </c>
      <c r="X840" s="5">
        <v>102.4</v>
      </c>
      <c r="Y840" s="5">
        <v>256</v>
      </c>
      <c r="Z840" s="5">
        <v>172.8</v>
      </c>
      <c r="AA840" s="5">
        <v>224</v>
      </c>
      <c r="AB840" s="5">
        <v>134.4</v>
      </c>
      <c r="AC840" s="5">
        <v>115.2</v>
      </c>
      <c r="AD840" s="5">
        <v>32</v>
      </c>
      <c r="AE840" s="5">
        <v>134.4</v>
      </c>
      <c r="AF840" s="5">
        <v>166.4</v>
      </c>
      <c r="AG840" s="5">
        <v>211.2</v>
      </c>
      <c r="AH840" s="5">
        <v>76.8</v>
      </c>
      <c r="AI840" s="5">
        <v>12.8</v>
      </c>
      <c r="AJ840" s="5">
        <v>985.6</v>
      </c>
      <c r="AK840">
        <v>1988</v>
      </c>
      <c r="AL840" t="s">
        <v>485</v>
      </c>
      <c r="AM840" s="1">
        <v>32502</v>
      </c>
      <c r="AN840">
        <v>190</v>
      </c>
      <c r="AO840">
        <v>215</v>
      </c>
      <c r="AP840" t="s">
        <v>496</v>
      </c>
    </row>
    <row r="841" spans="1:42" x14ac:dyDescent="0.35">
      <c r="A841" t="s">
        <v>536</v>
      </c>
      <c r="B841" t="s">
        <v>643</v>
      </c>
      <c r="C841" t="s">
        <v>509</v>
      </c>
      <c r="D841">
        <v>2017</v>
      </c>
      <c r="E841">
        <v>8</v>
      </c>
      <c r="F841">
        <v>1</v>
      </c>
      <c r="G841">
        <v>9</v>
      </c>
      <c r="H841">
        <f>Table1[[#This Row],[Games Before Injury]]*Table1[[#This Row],[Minutes per Game]]</f>
        <v>2558.3999999999996</v>
      </c>
      <c r="I841">
        <v>82</v>
      </c>
      <c r="J841">
        <f>Table1[[#This Row],[Minutes]]/Table1[[#This Row],[Games Played]]</f>
        <v>31.199999999999996</v>
      </c>
      <c r="K841">
        <v>0</v>
      </c>
      <c r="L841">
        <v>0</v>
      </c>
      <c r="M841" s="1">
        <v>43030</v>
      </c>
      <c r="N841" s="1">
        <v>43259</v>
      </c>
      <c r="O841">
        <v>4</v>
      </c>
      <c r="P841">
        <f>Table1[[#This Row],[Season Year]]-Table1[[#This Row],[Birth Year]]</f>
        <v>29</v>
      </c>
      <c r="Q841" t="s">
        <v>501</v>
      </c>
      <c r="R841" t="s">
        <v>501</v>
      </c>
      <c r="S841">
        <f>DATEDIF(Table1[[#This Row],[Date Occurred]],Table1[[#This Row],[Date Returned]],"d")</f>
        <v>0</v>
      </c>
      <c r="T841">
        <v>69</v>
      </c>
      <c r="U841" s="5">
        <v>2152.7999999999997</v>
      </c>
      <c r="V841" s="5">
        <v>414</v>
      </c>
      <c r="W841" s="5">
        <v>972.9</v>
      </c>
      <c r="X841" s="5">
        <v>220.8</v>
      </c>
      <c r="Y841" s="5">
        <v>607.20000000000005</v>
      </c>
      <c r="Z841" s="5">
        <v>193.2</v>
      </c>
      <c r="AA841" s="5">
        <v>241.5</v>
      </c>
      <c r="AB841" s="5">
        <v>131.1</v>
      </c>
      <c r="AC841" s="5">
        <v>117.3</v>
      </c>
      <c r="AD841" s="5">
        <v>27.6</v>
      </c>
      <c r="AE841" s="5">
        <v>144.9</v>
      </c>
      <c r="AF841" s="5">
        <v>172.5</v>
      </c>
      <c r="AG841" s="5">
        <v>151.80000000000001</v>
      </c>
      <c r="AH841" s="5">
        <v>41.4</v>
      </c>
      <c r="AI841" s="5">
        <v>27.6</v>
      </c>
      <c r="AJ841" s="5">
        <v>1242</v>
      </c>
      <c r="AK841">
        <v>1988</v>
      </c>
      <c r="AL841" t="s">
        <v>485</v>
      </c>
      <c r="AM841" s="1">
        <v>32502</v>
      </c>
      <c r="AN841">
        <v>190</v>
      </c>
      <c r="AO841">
        <v>215</v>
      </c>
      <c r="AP841" t="s">
        <v>496</v>
      </c>
    </row>
    <row r="842" spans="1:42" x14ac:dyDescent="0.35">
      <c r="A842" t="s">
        <v>432</v>
      </c>
      <c r="B842" t="s">
        <v>10</v>
      </c>
      <c r="C842" s="1" t="s">
        <v>510</v>
      </c>
      <c r="D842">
        <v>0</v>
      </c>
      <c r="E842">
        <v>9</v>
      </c>
      <c r="F842">
        <v>0</v>
      </c>
      <c r="G842">
        <v>13</v>
      </c>
      <c r="H842">
        <f>Table1[[#This Row],[Games Before Injury]]*Table1[[#This Row],[Minutes per Game]]</f>
        <v>349.17462686567166</v>
      </c>
      <c r="I842">
        <v>19</v>
      </c>
      <c r="J842">
        <f>Table1[[#This Row],[Minutes]]/Table1[[#This Row],[Games Played]]</f>
        <v>18.377611940298507</v>
      </c>
      <c r="K842" s="1">
        <v>43434</v>
      </c>
      <c r="L842" s="1">
        <v>43441</v>
      </c>
      <c r="M842" s="1">
        <v>43389</v>
      </c>
      <c r="N842" s="1">
        <v>43629</v>
      </c>
      <c r="O842">
        <v>1</v>
      </c>
      <c r="P842">
        <f>DATEDIF(Table1[[#This Row],[Birth Date]],Table1[[#This Row],[Date Returned]],"y")</f>
        <v>31</v>
      </c>
      <c r="Q842" t="s">
        <v>501</v>
      </c>
      <c r="R842" t="s">
        <v>12</v>
      </c>
      <c r="S842">
        <f>DATEDIF(Table1[[#This Row],[Date Occurred]],Table1[[#This Row],[Date Returned]],"d")</f>
        <v>7</v>
      </c>
      <c r="T842">
        <v>67</v>
      </c>
      <c r="U842" s="5">
        <v>1231.3</v>
      </c>
      <c r="V842" s="5">
        <v>167</v>
      </c>
      <c r="W842" s="5">
        <v>381</v>
      </c>
      <c r="X842" s="5">
        <v>58</v>
      </c>
      <c r="Y842" s="5">
        <v>160</v>
      </c>
      <c r="Z842" s="5">
        <v>61</v>
      </c>
      <c r="AA842" s="5">
        <v>74</v>
      </c>
      <c r="AB842" s="5">
        <v>48</v>
      </c>
      <c r="AC842" s="5">
        <v>172</v>
      </c>
      <c r="AD842" s="5">
        <v>94</v>
      </c>
      <c r="AE842" s="5">
        <v>208</v>
      </c>
      <c r="AF842" s="5">
        <v>302</v>
      </c>
      <c r="AG842" s="5">
        <v>52</v>
      </c>
      <c r="AH842" s="5">
        <v>32</v>
      </c>
      <c r="AI842" s="5">
        <v>20</v>
      </c>
      <c r="AJ842" s="5">
        <v>453</v>
      </c>
      <c r="AK842">
        <v>1987</v>
      </c>
      <c r="AL842" t="s">
        <v>493</v>
      </c>
      <c r="AM842" s="1">
        <v>31912</v>
      </c>
      <c r="AN842">
        <v>208</v>
      </c>
      <c r="AO842">
        <v>235</v>
      </c>
      <c r="AP842" t="s">
        <v>498</v>
      </c>
    </row>
    <row r="843" spans="1:42" x14ac:dyDescent="0.35">
      <c r="A843" t="s">
        <v>432</v>
      </c>
      <c r="B843" t="s">
        <v>70</v>
      </c>
      <c r="C843" s="1" t="s">
        <v>510</v>
      </c>
      <c r="D843">
        <v>0</v>
      </c>
      <c r="E843">
        <v>9</v>
      </c>
      <c r="F843">
        <v>0</v>
      </c>
      <c r="G843">
        <v>13</v>
      </c>
      <c r="H843">
        <f>Table1[[#This Row],[Games Before Injury]]*Table1[[#This Row],[Minutes per Game]]</f>
        <v>91.888059701492537</v>
      </c>
      <c r="I843">
        <v>5</v>
      </c>
      <c r="J843">
        <f>Table1[[#This Row],[Minutes]]/Table1[[#This Row],[Games Played]]</f>
        <v>18.377611940298507</v>
      </c>
      <c r="K843" s="1">
        <v>43451</v>
      </c>
      <c r="L843" s="1">
        <v>43469</v>
      </c>
      <c r="M843" s="1">
        <v>43389</v>
      </c>
      <c r="N843" s="1">
        <v>43629</v>
      </c>
      <c r="O843">
        <v>2</v>
      </c>
      <c r="P843">
        <f>DATEDIF(Table1[[#This Row],[Birth Date]],Table1[[#This Row],[Date Returned]],"y")</f>
        <v>31</v>
      </c>
      <c r="Q843" t="s">
        <v>501</v>
      </c>
      <c r="R843" t="s">
        <v>27</v>
      </c>
      <c r="S843">
        <f>DATEDIF(Table1[[#This Row],[Date Occurred]],Table1[[#This Row],[Date Returned]],"d")</f>
        <v>18</v>
      </c>
      <c r="T843">
        <v>67</v>
      </c>
      <c r="U843" s="5">
        <v>1231.3</v>
      </c>
      <c r="V843" s="5">
        <v>167</v>
      </c>
      <c r="W843" s="5">
        <v>381</v>
      </c>
      <c r="X843" s="5">
        <v>58</v>
      </c>
      <c r="Y843" s="5">
        <v>160</v>
      </c>
      <c r="Z843" s="5">
        <v>61</v>
      </c>
      <c r="AA843" s="5">
        <v>74</v>
      </c>
      <c r="AB843" s="5">
        <v>48</v>
      </c>
      <c r="AC843" s="5">
        <v>172</v>
      </c>
      <c r="AD843" s="5">
        <v>94</v>
      </c>
      <c r="AE843" s="5">
        <v>208</v>
      </c>
      <c r="AF843" s="5">
        <v>302</v>
      </c>
      <c r="AG843" s="5">
        <v>52</v>
      </c>
      <c r="AH843" s="5">
        <v>32</v>
      </c>
      <c r="AI843" s="5">
        <v>20</v>
      </c>
      <c r="AJ843" s="5">
        <v>453</v>
      </c>
      <c r="AK843">
        <v>1987</v>
      </c>
      <c r="AL843" t="s">
        <v>493</v>
      </c>
      <c r="AM843" s="1">
        <v>31912</v>
      </c>
      <c r="AN843">
        <v>208</v>
      </c>
      <c r="AO843">
        <v>235</v>
      </c>
      <c r="AP843" t="s">
        <v>498</v>
      </c>
    </row>
    <row r="844" spans="1:42" x14ac:dyDescent="0.35">
      <c r="A844" t="s">
        <v>432</v>
      </c>
      <c r="B844" t="s">
        <v>13</v>
      </c>
      <c r="C844" s="1" t="s">
        <v>504</v>
      </c>
      <c r="D844">
        <v>0</v>
      </c>
      <c r="E844">
        <v>3</v>
      </c>
      <c r="F844">
        <v>0</v>
      </c>
      <c r="G844">
        <v>7</v>
      </c>
      <c r="H844">
        <f>Table1[[#This Row],[Games Before Injury]]*Table1[[#This Row],[Minutes per Game]]</f>
        <v>826.97260273972597</v>
      </c>
      <c r="I844">
        <v>30</v>
      </c>
      <c r="J844">
        <f>Table1[[#This Row],[Minutes]]/Table1[[#This Row],[Games Played]]</f>
        <v>27.565753424657533</v>
      </c>
      <c r="K844" s="1">
        <v>41279</v>
      </c>
      <c r="L844" s="1">
        <v>41282</v>
      </c>
      <c r="M844" s="1">
        <v>41212</v>
      </c>
      <c r="N844" s="1">
        <v>41445</v>
      </c>
      <c r="O844">
        <v>1</v>
      </c>
      <c r="P844">
        <f>DATEDIF(Table1[[#This Row],[Birth Date]],Table1[[#This Row],[Date Returned]],"y")</f>
        <v>25</v>
      </c>
      <c r="Q844" t="s">
        <v>501</v>
      </c>
      <c r="R844" t="s">
        <v>9</v>
      </c>
      <c r="S844">
        <f>DATEDIF(Table1[[#This Row],[Date Occurred]],Table1[[#This Row],[Date Returned]],"d")</f>
        <v>3</v>
      </c>
      <c r="T844">
        <v>73</v>
      </c>
      <c r="U844" s="5">
        <v>2012.3</v>
      </c>
      <c r="V844" s="5">
        <f>576/Table1[[#This Row],[Games Played]]</f>
        <v>7.8904109589041092</v>
      </c>
      <c r="W844" s="5">
        <v>803</v>
      </c>
      <c r="X844" s="5">
        <v>95</v>
      </c>
      <c r="Y844" s="5">
        <v>214</v>
      </c>
      <c r="Z844" s="5">
        <v>125</v>
      </c>
      <c r="AA844" s="5">
        <v>157</v>
      </c>
      <c r="AB844" s="5">
        <v>75</v>
      </c>
      <c r="AC844" s="5">
        <v>185</v>
      </c>
      <c r="AD844" s="5">
        <v>154</v>
      </c>
      <c r="AE844" s="5">
        <v>366</v>
      </c>
      <c r="AF844" s="5">
        <v>520</v>
      </c>
      <c r="AG844" s="5">
        <v>117</v>
      </c>
      <c r="AH844" s="5">
        <v>68</v>
      </c>
      <c r="AI844" s="5">
        <v>36</v>
      </c>
      <c r="AJ844" s="5">
        <v>962</v>
      </c>
      <c r="AK844">
        <v>1987</v>
      </c>
      <c r="AL844" t="s">
        <v>493</v>
      </c>
      <c r="AM844" s="1">
        <v>31912</v>
      </c>
      <c r="AN844">
        <v>208</v>
      </c>
      <c r="AO844">
        <v>235</v>
      </c>
      <c r="AP844" t="s">
        <v>498</v>
      </c>
    </row>
    <row r="845" spans="1:42" x14ac:dyDescent="0.35">
      <c r="A845" t="s">
        <v>432</v>
      </c>
      <c r="B845" t="s">
        <v>126</v>
      </c>
      <c r="C845" s="1" t="s">
        <v>504</v>
      </c>
      <c r="D845">
        <v>0</v>
      </c>
      <c r="E845">
        <v>3</v>
      </c>
      <c r="F845">
        <v>0</v>
      </c>
      <c r="G845">
        <v>7</v>
      </c>
      <c r="H845">
        <f>Table1[[#This Row],[Games Before Injury]]*Table1[[#This Row],[Minutes per Game]]</f>
        <v>744.2753424657534</v>
      </c>
      <c r="I845">
        <v>27</v>
      </c>
      <c r="J845">
        <f>Table1[[#This Row],[Minutes]]/Table1[[#This Row],[Games Played]]</f>
        <v>27.565753424657533</v>
      </c>
      <c r="K845" s="1">
        <v>41342</v>
      </c>
      <c r="L845" s="1">
        <v>41343</v>
      </c>
      <c r="M845" s="1">
        <v>41212</v>
      </c>
      <c r="N845" s="1">
        <v>41445</v>
      </c>
      <c r="O845">
        <v>1</v>
      </c>
      <c r="P845">
        <f>DATEDIF(Table1[[#This Row],[Birth Date]],Table1[[#This Row],[Date Returned]],"y")</f>
        <v>25</v>
      </c>
      <c r="Q845" t="s">
        <v>501</v>
      </c>
      <c r="R845" t="s">
        <v>19</v>
      </c>
      <c r="S845">
        <f>DATEDIF(Table1[[#This Row],[Date Occurred]],Table1[[#This Row],[Date Returned]],"d")</f>
        <v>1</v>
      </c>
      <c r="T845">
        <v>73</v>
      </c>
      <c r="U845" s="5">
        <v>2012.3</v>
      </c>
      <c r="V845" s="5">
        <f>576/Table1[[#This Row],[Games Played]]</f>
        <v>7.8904109589041092</v>
      </c>
      <c r="W845" s="5">
        <v>803</v>
      </c>
      <c r="X845" s="5">
        <v>95</v>
      </c>
      <c r="Y845" s="5">
        <v>214</v>
      </c>
      <c r="Z845" s="5">
        <v>125</v>
      </c>
      <c r="AA845" s="5">
        <v>157</v>
      </c>
      <c r="AB845" s="5">
        <v>75</v>
      </c>
      <c r="AC845" s="5">
        <v>185</v>
      </c>
      <c r="AD845" s="5">
        <v>154</v>
      </c>
      <c r="AE845" s="5">
        <v>366</v>
      </c>
      <c r="AF845" s="5">
        <v>520</v>
      </c>
      <c r="AG845" s="5">
        <v>117</v>
      </c>
      <c r="AH845" s="5">
        <v>68</v>
      </c>
      <c r="AI845" s="5">
        <v>36</v>
      </c>
      <c r="AJ845" s="5">
        <v>962</v>
      </c>
      <c r="AK845">
        <v>1987</v>
      </c>
      <c r="AL845" t="s">
        <v>493</v>
      </c>
      <c r="AM845" s="1">
        <v>31912</v>
      </c>
      <c r="AN845">
        <v>208</v>
      </c>
      <c r="AO845">
        <v>235</v>
      </c>
      <c r="AP845" t="s">
        <v>498</v>
      </c>
    </row>
    <row r="846" spans="1:42" x14ac:dyDescent="0.35">
      <c r="A846" t="s">
        <v>432</v>
      </c>
      <c r="B846" t="s">
        <v>208</v>
      </c>
      <c r="C846" s="1" t="s">
        <v>504</v>
      </c>
      <c r="D846">
        <v>0</v>
      </c>
      <c r="E846">
        <v>3</v>
      </c>
      <c r="F846">
        <v>0</v>
      </c>
      <c r="G846">
        <v>7</v>
      </c>
      <c r="H846">
        <f>Table1[[#This Row],[Games Before Injury]]*Table1[[#This Row],[Minutes per Game]]</f>
        <v>248.09178082191781</v>
      </c>
      <c r="I846">
        <v>9</v>
      </c>
      <c r="J846">
        <f>Table1[[#This Row],[Minutes]]/Table1[[#This Row],[Games Played]]</f>
        <v>27.565753424657533</v>
      </c>
      <c r="K846" s="1">
        <v>41381</v>
      </c>
      <c r="L846" s="1">
        <v>41446</v>
      </c>
      <c r="M846" s="1">
        <v>41212</v>
      </c>
      <c r="N846" s="1">
        <v>41445</v>
      </c>
      <c r="O846">
        <v>1</v>
      </c>
      <c r="P846">
        <f>DATEDIF(Table1[[#This Row],[Birth Date]],Table1[[#This Row],[Date Returned]],"y")</f>
        <v>26</v>
      </c>
      <c r="Q846" t="s">
        <v>11</v>
      </c>
      <c r="R846" t="s">
        <v>39</v>
      </c>
      <c r="S846">
        <f>DATEDIF(Table1[[#This Row],[Date Occurred]],Table1[[#This Row],[Date Returned]],"d")</f>
        <v>65</v>
      </c>
      <c r="T846">
        <v>73</v>
      </c>
      <c r="U846" s="5">
        <v>2012.3</v>
      </c>
      <c r="V846" s="5">
        <f>576/Table1[[#This Row],[Games Played]]</f>
        <v>7.8904109589041092</v>
      </c>
      <c r="W846" s="5">
        <v>803</v>
      </c>
      <c r="X846" s="5">
        <v>95</v>
      </c>
      <c r="Y846" s="5">
        <v>214</v>
      </c>
      <c r="Z846" s="5">
        <v>125</v>
      </c>
      <c r="AA846" s="5">
        <v>157</v>
      </c>
      <c r="AB846" s="5">
        <v>75</v>
      </c>
      <c r="AC846" s="5">
        <v>185</v>
      </c>
      <c r="AD846" s="5">
        <v>154</v>
      </c>
      <c r="AE846" s="5">
        <v>366</v>
      </c>
      <c r="AF846" s="5">
        <v>520</v>
      </c>
      <c r="AG846" s="5">
        <v>117</v>
      </c>
      <c r="AH846" s="5">
        <v>68</v>
      </c>
      <c r="AI846" s="5">
        <v>36</v>
      </c>
      <c r="AJ846" s="5">
        <v>962</v>
      </c>
      <c r="AK846">
        <v>1987</v>
      </c>
      <c r="AL846" t="s">
        <v>493</v>
      </c>
      <c r="AM846" s="1">
        <v>31912</v>
      </c>
      <c r="AN846">
        <v>208</v>
      </c>
      <c r="AO846">
        <v>235</v>
      </c>
      <c r="AP846" t="s">
        <v>498</v>
      </c>
    </row>
    <row r="847" spans="1:42" x14ac:dyDescent="0.35">
      <c r="A847" t="s">
        <v>432</v>
      </c>
      <c r="B847" t="s">
        <v>73</v>
      </c>
      <c r="C847" s="1" t="s">
        <v>504</v>
      </c>
      <c r="D847">
        <v>0</v>
      </c>
      <c r="E847">
        <v>3</v>
      </c>
      <c r="F847">
        <v>0</v>
      </c>
      <c r="G847">
        <v>7</v>
      </c>
      <c r="H847">
        <f>Table1[[#This Row],[Games Before Injury]]*Table1[[#This Row],[Minutes per Game]]</f>
        <v>110.26301369863013</v>
      </c>
      <c r="I847">
        <v>4</v>
      </c>
      <c r="J847">
        <f>Table1[[#This Row],[Minutes]]/Table1[[#This Row],[Games Played]]</f>
        <v>27.565753424657533</v>
      </c>
      <c r="K847" s="1">
        <v>41352</v>
      </c>
      <c r="L847" s="1">
        <v>41722</v>
      </c>
      <c r="M847" s="1">
        <v>41212</v>
      </c>
      <c r="N847" s="1">
        <v>41445</v>
      </c>
      <c r="O847">
        <v>1</v>
      </c>
      <c r="P847">
        <f>DATEDIF(Table1[[#This Row],[Birth Date]],Table1[[#This Row],[Date Returned]],"y")</f>
        <v>26</v>
      </c>
      <c r="Q847" t="s">
        <v>501</v>
      </c>
      <c r="R847" t="s">
        <v>47</v>
      </c>
      <c r="S847">
        <f>DATEDIF(Table1[[#This Row],[Date Occurred]],Table1[[#This Row],[Date Returned]],"d")</f>
        <v>370</v>
      </c>
      <c r="T847">
        <v>73</v>
      </c>
      <c r="U847" s="5">
        <v>2012.3</v>
      </c>
      <c r="V847" s="5">
        <f>576/Table1[[#This Row],[Games Played]]</f>
        <v>7.8904109589041092</v>
      </c>
      <c r="W847" s="5">
        <v>803</v>
      </c>
      <c r="X847" s="5">
        <v>95</v>
      </c>
      <c r="Y847" s="5">
        <v>214</v>
      </c>
      <c r="Z847" s="5">
        <v>125</v>
      </c>
      <c r="AA847" s="5">
        <v>157</v>
      </c>
      <c r="AB847" s="5">
        <v>75</v>
      </c>
      <c r="AC847" s="5">
        <v>185</v>
      </c>
      <c r="AD847" s="5">
        <v>154</v>
      </c>
      <c r="AE847" s="5">
        <v>366</v>
      </c>
      <c r="AF847" s="5">
        <v>520</v>
      </c>
      <c r="AG847" s="5">
        <v>117</v>
      </c>
      <c r="AH847" s="5">
        <v>68</v>
      </c>
      <c r="AI847" s="5">
        <v>36</v>
      </c>
      <c r="AJ847" s="5">
        <v>962</v>
      </c>
      <c r="AK847">
        <v>1987</v>
      </c>
      <c r="AL847" t="s">
        <v>493</v>
      </c>
      <c r="AM847" s="1">
        <v>31912</v>
      </c>
      <c r="AN847">
        <v>208</v>
      </c>
      <c r="AO847">
        <v>235</v>
      </c>
      <c r="AP847" t="s">
        <v>498</v>
      </c>
    </row>
    <row r="848" spans="1:42" x14ac:dyDescent="0.35">
      <c r="A848" t="s">
        <v>432</v>
      </c>
      <c r="B848" t="s">
        <v>354</v>
      </c>
      <c r="C848" s="1" t="s">
        <v>507</v>
      </c>
      <c r="D848">
        <v>0</v>
      </c>
      <c r="E848">
        <v>6</v>
      </c>
      <c r="F848">
        <v>0</v>
      </c>
      <c r="G848">
        <v>10</v>
      </c>
      <c r="H848">
        <f>Table1[[#This Row],[Games Before Injury]]*Table1[[#This Row],[Minutes per Game]]</f>
        <v>1194.3081081081082</v>
      </c>
      <c r="I848">
        <v>47</v>
      </c>
      <c r="J848">
        <f>Table1[[#This Row],[Minutes]]/Table1[[#This Row],[Games Played]]</f>
        <v>25.410810810810812</v>
      </c>
      <c r="K848" s="1">
        <v>42399</v>
      </c>
      <c r="L848" s="1">
        <v>42401</v>
      </c>
      <c r="M848" s="1">
        <v>42304</v>
      </c>
      <c r="N848" s="1">
        <v>42540</v>
      </c>
      <c r="O848">
        <v>2</v>
      </c>
      <c r="P848">
        <f>DATEDIF(Table1[[#This Row],[Birth Date]],Table1[[#This Row],[Date Returned]],"y")</f>
        <v>28</v>
      </c>
      <c r="Q848" t="s">
        <v>501</v>
      </c>
      <c r="R848" t="s">
        <v>19</v>
      </c>
      <c r="S848">
        <f>DATEDIF(Table1[[#This Row],[Date Occurred]],Table1[[#This Row],[Date Returned]],"d")</f>
        <v>2</v>
      </c>
      <c r="T848">
        <v>74</v>
      </c>
      <c r="U848" s="5">
        <v>1880.4</v>
      </c>
      <c r="V848" s="5">
        <v>280</v>
      </c>
      <c r="W848" s="5">
        <v>661</v>
      </c>
      <c r="X848" s="5">
        <v>96</v>
      </c>
      <c r="Y848" s="5">
        <v>259</v>
      </c>
      <c r="Z848" s="5">
        <v>111</v>
      </c>
      <c r="AA848" s="5">
        <v>154</v>
      </c>
      <c r="AB848" s="5">
        <v>71</v>
      </c>
      <c r="AC848" s="5">
        <v>171</v>
      </c>
      <c r="AD848" s="5">
        <v>144</v>
      </c>
      <c r="AE848" s="5">
        <v>259</v>
      </c>
      <c r="AF848" s="5">
        <v>403</v>
      </c>
      <c r="AG848" s="5">
        <v>67</v>
      </c>
      <c r="AH848" s="5">
        <v>52</v>
      </c>
      <c r="AI848" s="5">
        <v>33</v>
      </c>
      <c r="AJ848" s="5">
        <v>767</v>
      </c>
      <c r="AK848">
        <v>1987</v>
      </c>
      <c r="AL848" t="s">
        <v>493</v>
      </c>
      <c r="AM848" s="1">
        <v>31912</v>
      </c>
      <c r="AN848">
        <v>208</v>
      </c>
      <c r="AO848">
        <v>235</v>
      </c>
      <c r="AP848" t="s">
        <v>498</v>
      </c>
    </row>
    <row r="849" spans="1:42" x14ac:dyDescent="0.35">
      <c r="A849" t="s">
        <v>432</v>
      </c>
      <c r="B849" t="s">
        <v>71</v>
      </c>
      <c r="C849" s="1" t="s">
        <v>507</v>
      </c>
      <c r="D849">
        <v>0</v>
      </c>
      <c r="E849">
        <v>6</v>
      </c>
      <c r="F849">
        <v>0</v>
      </c>
      <c r="G849">
        <v>10</v>
      </c>
      <c r="H849">
        <f>Table1[[#This Row],[Games Before Injury]]*Table1[[#This Row],[Minutes per Game]]</f>
        <v>482.80540540540545</v>
      </c>
      <c r="I849">
        <v>19</v>
      </c>
      <c r="J849">
        <f>Table1[[#This Row],[Minutes]]/Table1[[#This Row],[Games Played]]</f>
        <v>25.410810810810812</v>
      </c>
      <c r="K849" s="1">
        <v>42445</v>
      </c>
      <c r="L849" s="1">
        <v>42447</v>
      </c>
      <c r="M849" s="1">
        <v>42304</v>
      </c>
      <c r="N849" s="1">
        <v>42540</v>
      </c>
      <c r="O849">
        <v>3</v>
      </c>
      <c r="P849">
        <f>DATEDIF(Table1[[#This Row],[Birth Date]],Table1[[#This Row],[Date Returned]],"y")</f>
        <v>28</v>
      </c>
      <c r="Q849" t="s">
        <v>501</v>
      </c>
      <c r="R849" t="s">
        <v>19</v>
      </c>
      <c r="S849">
        <f>DATEDIF(Table1[[#This Row],[Date Occurred]],Table1[[#This Row],[Date Returned]],"d")</f>
        <v>2</v>
      </c>
      <c r="T849">
        <v>74</v>
      </c>
      <c r="U849" s="5">
        <v>1880.4</v>
      </c>
      <c r="V849" s="5">
        <v>280</v>
      </c>
      <c r="W849" s="5">
        <v>661</v>
      </c>
      <c r="X849" s="5">
        <v>96</v>
      </c>
      <c r="Y849" s="5">
        <v>259</v>
      </c>
      <c r="Z849" s="5">
        <v>111</v>
      </c>
      <c r="AA849" s="5">
        <v>154</v>
      </c>
      <c r="AB849" s="5">
        <v>71</v>
      </c>
      <c r="AC849" s="5">
        <v>171</v>
      </c>
      <c r="AD849" s="5">
        <v>144</v>
      </c>
      <c r="AE849" s="5">
        <v>259</v>
      </c>
      <c r="AF849" s="5">
        <v>403</v>
      </c>
      <c r="AG849" s="5">
        <v>67</v>
      </c>
      <c r="AH849" s="5">
        <v>52</v>
      </c>
      <c r="AI849" s="5">
        <v>33</v>
      </c>
      <c r="AJ849" s="5">
        <v>767</v>
      </c>
      <c r="AK849">
        <v>1987</v>
      </c>
      <c r="AL849" t="s">
        <v>493</v>
      </c>
      <c r="AM849" s="1">
        <v>31912</v>
      </c>
      <c r="AN849">
        <v>208</v>
      </c>
      <c r="AO849">
        <v>235</v>
      </c>
      <c r="AP849" t="s">
        <v>498</v>
      </c>
    </row>
    <row r="850" spans="1:42" x14ac:dyDescent="0.35">
      <c r="A850" t="s">
        <v>432</v>
      </c>
      <c r="B850" t="s">
        <v>433</v>
      </c>
      <c r="C850" s="1" t="s">
        <v>507</v>
      </c>
      <c r="D850">
        <v>0</v>
      </c>
      <c r="E850">
        <v>6</v>
      </c>
      <c r="F850">
        <v>0</v>
      </c>
      <c r="G850">
        <v>10</v>
      </c>
      <c r="H850">
        <f>Table1[[#This Row],[Games Before Injury]]*Table1[[#This Row],[Minutes per Game]]</f>
        <v>101.64324324324325</v>
      </c>
      <c r="I850">
        <v>4</v>
      </c>
      <c r="J850">
        <f>Table1[[#This Row],[Minutes]]/Table1[[#This Row],[Games Played]]</f>
        <v>25.410810810810812</v>
      </c>
      <c r="K850" s="1">
        <v>42454</v>
      </c>
      <c r="L850" s="1">
        <v>42460</v>
      </c>
      <c r="M850" s="1">
        <v>42304</v>
      </c>
      <c r="N850" s="1">
        <v>42540</v>
      </c>
      <c r="O850">
        <v>1</v>
      </c>
      <c r="P850">
        <f>DATEDIF(Table1[[#This Row],[Birth Date]],Table1[[#This Row],[Date Returned]],"y")</f>
        <v>28</v>
      </c>
      <c r="Q850" t="s">
        <v>501</v>
      </c>
      <c r="R850" t="s">
        <v>27</v>
      </c>
      <c r="S850">
        <f>DATEDIF(Table1[[#This Row],[Date Occurred]],Table1[[#This Row],[Date Returned]],"d")</f>
        <v>6</v>
      </c>
      <c r="T850">
        <v>74</v>
      </c>
      <c r="U850" s="5">
        <v>1880.4</v>
      </c>
      <c r="V850" s="5">
        <v>280</v>
      </c>
      <c r="W850" s="5">
        <v>661</v>
      </c>
      <c r="X850" s="5">
        <v>96</v>
      </c>
      <c r="Y850" s="5">
        <v>259</v>
      </c>
      <c r="Z850" s="5">
        <v>111</v>
      </c>
      <c r="AA850" s="5">
        <v>154</v>
      </c>
      <c r="AB850" s="5">
        <v>71</v>
      </c>
      <c r="AC850" s="5">
        <v>171</v>
      </c>
      <c r="AD850" s="5">
        <v>144</v>
      </c>
      <c r="AE850" s="5">
        <v>259</v>
      </c>
      <c r="AF850" s="5">
        <v>403</v>
      </c>
      <c r="AG850" s="5">
        <v>67</v>
      </c>
      <c r="AH850" s="5">
        <v>52</v>
      </c>
      <c r="AI850" s="5">
        <v>33</v>
      </c>
      <c r="AJ850" s="5">
        <v>767</v>
      </c>
      <c r="AK850">
        <v>1987</v>
      </c>
      <c r="AL850" t="s">
        <v>493</v>
      </c>
      <c r="AM850" s="1">
        <v>31912</v>
      </c>
      <c r="AN850">
        <v>208</v>
      </c>
      <c r="AO850">
        <v>235</v>
      </c>
      <c r="AP850" t="s">
        <v>498</v>
      </c>
    </row>
    <row r="851" spans="1:42" x14ac:dyDescent="0.35">
      <c r="A851" t="s">
        <v>432</v>
      </c>
      <c r="B851" t="s">
        <v>132</v>
      </c>
      <c r="C851" s="1" t="s">
        <v>509</v>
      </c>
      <c r="D851">
        <v>0</v>
      </c>
      <c r="E851">
        <v>8</v>
      </c>
      <c r="F851">
        <v>0</v>
      </c>
      <c r="G851">
        <v>12</v>
      </c>
      <c r="H851">
        <f>Table1[[#This Row],[Games Before Injury]]*Table1[[#This Row],[Minutes per Game]]</f>
        <v>75.204347826086959</v>
      </c>
      <c r="I851">
        <v>3</v>
      </c>
      <c r="J851">
        <f>Table1[[#This Row],[Minutes]]/Table1[[#This Row],[Games Played]]</f>
        <v>25.068115942028985</v>
      </c>
      <c r="K851" s="1">
        <v>43031</v>
      </c>
      <c r="L851" s="1">
        <v>43035</v>
      </c>
      <c r="M851" s="1">
        <v>43030</v>
      </c>
      <c r="N851" s="1">
        <v>43259</v>
      </c>
      <c r="O851">
        <v>4</v>
      </c>
      <c r="P851">
        <f>DATEDIF(Table1[[#This Row],[Birth Date]],Table1[[#This Row],[Date Returned]],"y")</f>
        <v>30</v>
      </c>
      <c r="Q851" t="s">
        <v>501</v>
      </c>
      <c r="R851" t="s">
        <v>19</v>
      </c>
      <c r="S851">
        <f>DATEDIF(Table1[[#This Row],[Date Occurred]],Table1[[#This Row],[Date Returned]],"d")</f>
        <v>4</v>
      </c>
      <c r="T851">
        <v>69</v>
      </c>
      <c r="U851" s="5">
        <v>1729.7</v>
      </c>
      <c r="V851" s="5">
        <v>277</v>
      </c>
      <c r="W851" s="5">
        <v>613</v>
      </c>
      <c r="X851" s="5">
        <v>91</v>
      </c>
      <c r="Y851" s="5">
        <v>253</v>
      </c>
      <c r="Z851" s="5">
        <v>105</v>
      </c>
      <c r="AA851" s="5">
        <v>135</v>
      </c>
      <c r="AB851" s="5">
        <v>72</v>
      </c>
      <c r="AC851" s="5">
        <v>157</v>
      </c>
      <c r="AD851" s="5">
        <v>118</v>
      </c>
      <c r="AE851" s="5">
        <v>287</v>
      </c>
      <c r="AF851" s="5">
        <v>405</v>
      </c>
      <c r="AG851" s="5">
        <v>90</v>
      </c>
      <c r="AH851" s="5">
        <v>61</v>
      </c>
      <c r="AI851" s="5">
        <v>26</v>
      </c>
      <c r="AJ851" s="5">
        <v>750</v>
      </c>
      <c r="AK851">
        <v>1987</v>
      </c>
      <c r="AL851" t="s">
        <v>493</v>
      </c>
      <c r="AM851" s="1">
        <v>31912</v>
      </c>
      <c r="AN851">
        <v>208</v>
      </c>
      <c r="AO851">
        <v>235</v>
      </c>
      <c r="AP851" t="s">
        <v>498</v>
      </c>
    </row>
    <row r="852" spans="1:42" x14ac:dyDescent="0.35">
      <c r="A852" t="s">
        <v>432</v>
      </c>
      <c r="B852" t="s">
        <v>132</v>
      </c>
      <c r="C852" s="1" t="s">
        <v>509</v>
      </c>
      <c r="D852">
        <v>0</v>
      </c>
      <c r="E852">
        <v>8</v>
      </c>
      <c r="F852">
        <v>0</v>
      </c>
      <c r="G852">
        <v>12</v>
      </c>
      <c r="H852">
        <f>Table1[[#This Row],[Games Before Injury]]*Table1[[#This Row],[Minutes per Game]]</f>
        <v>25.068115942028985</v>
      </c>
      <c r="I852">
        <v>1</v>
      </c>
      <c r="J852">
        <f>Table1[[#This Row],[Minutes]]/Table1[[#This Row],[Games Played]]</f>
        <v>25.068115942028985</v>
      </c>
      <c r="K852" s="1">
        <v>43037</v>
      </c>
      <c r="L852" s="1">
        <v>43049</v>
      </c>
      <c r="M852" s="1">
        <v>43030</v>
      </c>
      <c r="N852" s="1">
        <v>43259</v>
      </c>
      <c r="O852">
        <v>5</v>
      </c>
      <c r="P852">
        <f>DATEDIF(Table1[[#This Row],[Birth Date]],Table1[[#This Row],[Date Returned]],"y")</f>
        <v>30</v>
      </c>
      <c r="Q852" t="s">
        <v>501</v>
      </c>
      <c r="R852" t="s">
        <v>19</v>
      </c>
      <c r="S852">
        <f>DATEDIF(Table1[[#This Row],[Date Occurred]],Table1[[#This Row],[Date Returned]],"d")</f>
        <v>12</v>
      </c>
      <c r="T852">
        <v>69</v>
      </c>
      <c r="U852" s="5">
        <v>1729.7</v>
      </c>
      <c r="V852" s="5">
        <v>277</v>
      </c>
      <c r="W852" s="5">
        <v>613</v>
      </c>
      <c r="X852" s="5">
        <v>91</v>
      </c>
      <c r="Y852" s="5">
        <v>253</v>
      </c>
      <c r="Z852" s="5">
        <v>105</v>
      </c>
      <c r="AA852" s="5">
        <v>135</v>
      </c>
      <c r="AB852" s="5">
        <v>72</v>
      </c>
      <c r="AC852" s="5">
        <v>157</v>
      </c>
      <c r="AD852" s="5">
        <v>118</v>
      </c>
      <c r="AE852" s="5">
        <v>287</v>
      </c>
      <c r="AF852" s="5">
        <v>405</v>
      </c>
      <c r="AG852" s="5">
        <v>90</v>
      </c>
      <c r="AH852" s="5">
        <v>61</v>
      </c>
      <c r="AI852" s="5">
        <v>26</v>
      </c>
      <c r="AJ852" s="5">
        <v>750</v>
      </c>
      <c r="AK852">
        <v>1987</v>
      </c>
      <c r="AL852" t="s">
        <v>493</v>
      </c>
      <c r="AM852" s="1">
        <v>31912</v>
      </c>
      <c r="AN852">
        <v>208</v>
      </c>
      <c r="AO852">
        <v>235</v>
      </c>
      <c r="AP852" t="s">
        <v>498</v>
      </c>
    </row>
    <row r="853" spans="1:42" x14ac:dyDescent="0.35">
      <c r="A853" t="s">
        <v>432</v>
      </c>
      <c r="B853" t="s">
        <v>84</v>
      </c>
      <c r="C853" s="1" t="s">
        <v>509</v>
      </c>
      <c r="D853">
        <v>0</v>
      </c>
      <c r="E853">
        <v>8</v>
      </c>
      <c r="F853">
        <v>0</v>
      </c>
      <c r="G853">
        <v>12</v>
      </c>
      <c r="H853">
        <f>Table1[[#This Row],[Games Before Injury]]*Table1[[#This Row],[Minutes per Game]]</f>
        <v>1027.7927536231884</v>
      </c>
      <c r="I853">
        <v>41</v>
      </c>
      <c r="J853">
        <f>Table1[[#This Row],[Minutes]]/Table1[[#This Row],[Games Played]]</f>
        <v>25.068115942028985</v>
      </c>
      <c r="K853" s="1">
        <v>43145</v>
      </c>
      <c r="L853" s="1">
        <v>43157</v>
      </c>
      <c r="M853" s="1">
        <v>43030</v>
      </c>
      <c r="N853" s="1">
        <v>43259</v>
      </c>
      <c r="O853">
        <v>1</v>
      </c>
      <c r="P853">
        <f>DATEDIF(Table1[[#This Row],[Birth Date]],Table1[[#This Row],[Date Returned]],"y")</f>
        <v>30</v>
      </c>
      <c r="Q853" t="s">
        <v>501</v>
      </c>
      <c r="R853" t="s">
        <v>44</v>
      </c>
      <c r="S853">
        <f>DATEDIF(Table1[[#This Row],[Date Occurred]],Table1[[#This Row],[Date Returned]],"d")</f>
        <v>12</v>
      </c>
      <c r="T853">
        <v>69</v>
      </c>
      <c r="U853" s="5">
        <v>1729.7</v>
      </c>
      <c r="V853" s="5">
        <v>277</v>
      </c>
      <c r="W853" s="5">
        <v>613</v>
      </c>
      <c r="X853" s="5">
        <v>91</v>
      </c>
      <c r="Y853" s="5">
        <v>253</v>
      </c>
      <c r="Z853" s="5">
        <v>105</v>
      </c>
      <c r="AA853" s="5">
        <v>135</v>
      </c>
      <c r="AB853" s="5">
        <v>72</v>
      </c>
      <c r="AC853" s="5">
        <v>157</v>
      </c>
      <c r="AD853" s="5">
        <v>118</v>
      </c>
      <c r="AE853" s="5">
        <v>287</v>
      </c>
      <c r="AF853" s="5">
        <v>405</v>
      </c>
      <c r="AG853" s="5">
        <v>90</v>
      </c>
      <c r="AH853" s="5">
        <v>61</v>
      </c>
      <c r="AI853" s="5">
        <v>26</v>
      </c>
      <c r="AJ853" s="5">
        <v>750</v>
      </c>
      <c r="AK853">
        <v>1987</v>
      </c>
      <c r="AL853" t="s">
        <v>493</v>
      </c>
      <c r="AM853" s="1">
        <v>31912</v>
      </c>
      <c r="AN853">
        <v>208</v>
      </c>
      <c r="AO853">
        <v>235</v>
      </c>
      <c r="AP853" t="s">
        <v>498</v>
      </c>
    </row>
    <row r="854" spans="1:42" x14ac:dyDescent="0.35">
      <c r="A854" t="s">
        <v>408</v>
      </c>
      <c r="B854" t="s">
        <v>348</v>
      </c>
      <c r="C854" s="1" t="s">
        <v>505</v>
      </c>
      <c r="D854">
        <v>0</v>
      </c>
      <c r="E854">
        <v>4</v>
      </c>
      <c r="F854">
        <v>0</v>
      </c>
      <c r="G854">
        <v>3</v>
      </c>
      <c r="H854">
        <f>Table1[[#This Row],[Games Before Injury]]*Table1[[#This Row],[Minutes per Game]]</f>
        <v>495.54683544303799</v>
      </c>
      <c r="I854">
        <v>26</v>
      </c>
      <c r="J854">
        <f>Table1[[#This Row],[Minutes]]/Table1[[#This Row],[Games Played]]</f>
        <v>19.059493670886077</v>
      </c>
      <c r="K854" s="1">
        <v>41629</v>
      </c>
      <c r="L854" s="1">
        <v>41637</v>
      </c>
      <c r="M854" s="1">
        <v>41576</v>
      </c>
      <c r="N854" s="1">
        <v>41805</v>
      </c>
      <c r="O854">
        <v>1</v>
      </c>
      <c r="P854">
        <f>DATEDIF(Table1[[#This Row],[Birth Date]],Table1[[#This Row],[Date Returned]],"y")</f>
        <v>24</v>
      </c>
      <c r="Q854" t="s">
        <v>8</v>
      </c>
      <c r="R854" t="s">
        <v>19</v>
      </c>
      <c r="S854">
        <f>DATEDIF(Table1[[#This Row],[Date Occurred]],Table1[[#This Row],[Date Returned]],"d")</f>
        <v>8</v>
      </c>
      <c r="T854">
        <v>79</v>
      </c>
      <c r="U854" s="5">
        <v>1505.7</v>
      </c>
      <c r="V854" s="5">
        <v>195</v>
      </c>
      <c r="W854" s="5">
        <v>456</v>
      </c>
      <c r="X854" s="5">
        <v>57</v>
      </c>
      <c r="Y854" s="5">
        <v>161</v>
      </c>
      <c r="Z854" s="5">
        <v>52</v>
      </c>
      <c r="AA854" s="5">
        <v>68</v>
      </c>
      <c r="AB854" s="5">
        <v>55</v>
      </c>
      <c r="AC854" s="5">
        <v>106</v>
      </c>
      <c r="AD854" s="5">
        <v>29</v>
      </c>
      <c r="AE854" s="5">
        <v>107</v>
      </c>
      <c r="AF854" s="5">
        <v>136</v>
      </c>
      <c r="AG854" s="5">
        <v>112</v>
      </c>
      <c r="AH854" s="5">
        <v>60</v>
      </c>
      <c r="AI854" s="5">
        <v>13</v>
      </c>
      <c r="AJ854" s="5">
        <v>499</v>
      </c>
      <c r="AK854">
        <v>1989</v>
      </c>
      <c r="AL854" t="s">
        <v>487</v>
      </c>
      <c r="AM854" s="1">
        <v>32564</v>
      </c>
      <c r="AN854">
        <v>193</v>
      </c>
      <c r="AO854">
        <v>191</v>
      </c>
      <c r="AP854" t="s">
        <v>496</v>
      </c>
    </row>
    <row r="855" spans="1:42" x14ac:dyDescent="0.35">
      <c r="A855" t="s">
        <v>408</v>
      </c>
      <c r="B855" t="s">
        <v>643</v>
      </c>
      <c r="C855" t="s">
        <v>503</v>
      </c>
      <c r="D855">
        <v>2011</v>
      </c>
      <c r="E855">
        <v>2</v>
      </c>
      <c r="F855">
        <v>1</v>
      </c>
      <c r="G855">
        <v>1</v>
      </c>
      <c r="H855">
        <f>Table1[[#This Row],[Games Before Injury]]*Table1[[#This Row],[Minutes per Game]]</f>
        <v>574.19999999999993</v>
      </c>
      <c r="I855">
        <f>66</f>
        <v>66</v>
      </c>
      <c r="J855" s="4">
        <f>Table1[[#This Row],[Minutes]]/Table1[[#This Row],[Games Played]]</f>
        <v>8.6999999999999993</v>
      </c>
      <c r="K855">
        <v>0</v>
      </c>
      <c r="L855">
        <v>0</v>
      </c>
      <c r="M855" s="1">
        <v>40902</v>
      </c>
      <c r="N855" s="1">
        <v>41081</v>
      </c>
      <c r="O855">
        <v>4</v>
      </c>
      <c r="P855">
        <f>Table1[[#This Row],[Season Year]]-Table1[[#This Row],[Birth Year]]</f>
        <v>22</v>
      </c>
      <c r="Q855" t="s">
        <v>501</v>
      </c>
      <c r="R855" t="s">
        <v>501</v>
      </c>
      <c r="S855">
        <f>DATEDIF(Table1[[#This Row],[Date Occurred]],Table1[[#This Row],[Date Returned]],"d")</f>
        <v>0</v>
      </c>
      <c r="T855">
        <v>38</v>
      </c>
      <c r="U855" s="5">
        <v>330.59999999999997</v>
      </c>
      <c r="V855" s="5">
        <v>41.800000000000004</v>
      </c>
      <c r="W855" s="5">
        <v>114</v>
      </c>
      <c r="X855" s="5">
        <v>15.200000000000001</v>
      </c>
      <c r="Y855" s="5">
        <v>45.6</v>
      </c>
      <c r="Z855" s="5">
        <v>7.6000000000000005</v>
      </c>
      <c r="AA855" s="5">
        <v>7.6000000000000005</v>
      </c>
      <c r="AB855" s="5">
        <v>22.8</v>
      </c>
      <c r="AC855" s="5">
        <v>34.200000000000003</v>
      </c>
      <c r="AD855" s="5">
        <v>3.8000000000000003</v>
      </c>
      <c r="AE855" s="5">
        <v>30.400000000000002</v>
      </c>
      <c r="AF855" s="5">
        <v>34.200000000000003</v>
      </c>
      <c r="AG855" s="5">
        <v>34.200000000000003</v>
      </c>
      <c r="AH855" s="5">
        <v>11.4</v>
      </c>
      <c r="AI855" s="5">
        <v>3.8000000000000003</v>
      </c>
      <c r="AJ855" s="5">
        <v>110.2</v>
      </c>
      <c r="AK855">
        <v>1989</v>
      </c>
      <c r="AL855" t="s">
        <v>487</v>
      </c>
      <c r="AM855" s="1">
        <v>32564</v>
      </c>
      <c r="AN855">
        <v>193</v>
      </c>
      <c r="AO855">
        <v>191</v>
      </c>
      <c r="AP855" t="s">
        <v>496</v>
      </c>
    </row>
    <row r="856" spans="1:42" x14ac:dyDescent="0.35">
      <c r="A856" t="s">
        <v>408</v>
      </c>
      <c r="B856" t="s">
        <v>43</v>
      </c>
      <c r="C856" s="1" t="s">
        <v>504</v>
      </c>
      <c r="D856">
        <v>0</v>
      </c>
      <c r="E856">
        <v>3</v>
      </c>
      <c r="F856">
        <v>0</v>
      </c>
      <c r="G856">
        <v>2</v>
      </c>
      <c r="H856">
        <f>Table1[[#This Row],[Games Before Injury]]*Table1[[#This Row],[Minutes per Game]]</f>
        <v>650.48933333333332</v>
      </c>
      <c r="I856">
        <v>29</v>
      </c>
      <c r="J856">
        <f>Table1[[#This Row],[Minutes]]/Table1[[#This Row],[Games Played]]</f>
        <v>22.430666666666667</v>
      </c>
      <c r="K856" s="1">
        <v>41272</v>
      </c>
      <c r="L856" s="1">
        <v>41283</v>
      </c>
      <c r="M856" s="1">
        <v>41212</v>
      </c>
      <c r="N856" s="1">
        <v>41445</v>
      </c>
      <c r="O856">
        <v>1</v>
      </c>
      <c r="P856">
        <f>DATEDIF(Table1[[#This Row],[Birth Date]],Table1[[#This Row],[Date Returned]],"y")</f>
        <v>23</v>
      </c>
      <c r="Q856" t="s">
        <v>501</v>
      </c>
      <c r="R856" t="s">
        <v>44</v>
      </c>
      <c r="S856">
        <f>DATEDIF(Table1[[#This Row],[Date Occurred]],Table1[[#This Row],[Date Returned]],"d")</f>
        <v>11</v>
      </c>
      <c r="T856">
        <v>75</v>
      </c>
      <c r="U856" s="5">
        <v>1682.3</v>
      </c>
      <c r="V856" s="5">
        <f>576/Table1[[#This Row],[Games Played]]</f>
        <v>7.68</v>
      </c>
      <c r="W856" s="5">
        <v>598</v>
      </c>
      <c r="X856" s="5">
        <v>67</v>
      </c>
      <c r="Y856" s="5">
        <v>197</v>
      </c>
      <c r="Z856" s="5">
        <v>47</v>
      </c>
      <c r="AA856" s="5">
        <v>59</v>
      </c>
      <c r="AB856" s="5">
        <v>105</v>
      </c>
      <c r="AC856" s="5">
        <v>122</v>
      </c>
      <c r="AD856" s="5">
        <v>48</v>
      </c>
      <c r="AE856" s="5">
        <v>119</v>
      </c>
      <c r="AF856" s="5">
        <v>167</v>
      </c>
      <c r="AG856" s="5">
        <v>206</v>
      </c>
      <c r="AH856" s="5">
        <v>51</v>
      </c>
      <c r="AI856" s="5">
        <v>23</v>
      </c>
      <c r="AJ856" s="5">
        <v>588</v>
      </c>
      <c r="AK856">
        <v>1989</v>
      </c>
      <c r="AL856" t="s">
        <v>487</v>
      </c>
      <c r="AM856" s="1">
        <v>32564</v>
      </c>
      <c r="AN856">
        <v>193</v>
      </c>
      <c r="AO856">
        <v>191</v>
      </c>
      <c r="AP856" t="s">
        <v>496</v>
      </c>
    </row>
    <row r="857" spans="1:42" x14ac:dyDescent="0.35">
      <c r="A857" t="s">
        <v>408</v>
      </c>
      <c r="B857" t="s">
        <v>643</v>
      </c>
      <c r="C857" t="s">
        <v>506</v>
      </c>
      <c r="D857">
        <v>2014</v>
      </c>
      <c r="E857">
        <v>5</v>
      </c>
      <c r="F857">
        <v>1</v>
      </c>
      <c r="G857">
        <v>4</v>
      </c>
      <c r="H857">
        <f>Table1[[#This Row],[Games Before Injury]]*Table1[[#This Row],[Minutes per Game]]</f>
        <v>738</v>
      </c>
      <c r="I857">
        <v>82</v>
      </c>
      <c r="J857">
        <f>Table1[[#This Row],[Minutes]]/Table1[[#This Row],[Games Played]]</f>
        <v>9</v>
      </c>
      <c r="K857">
        <v>0</v>
      </c>
      <c r="L857">
        <v>0</v>
      </c>
      <c r="M857" s="1">
        <v>41940</v>
      </c>
      <c r="N857" s="1">
        <v>42171</v>
      </c>
      <c r="O857">
        <v>3</v>
      </c>
      <c r="P857">
        <f>Table1[[#This Row],[Season Year]]-Table1[[#This Row],[Birth Year]]</f>
        <v>25</v>
      </c>
      <c r="Q857" t="s">
        <v>501</v>
      </c>
      <c r="R857" t="s">
        <v>501</v>
      </c>
      <c r="S857">
        <f>DATEDIF(Table1[[#This Row],[Date Occurred]],Table1[[#This Row],[Date Returned]],"d")</f>
        <v>0</v>
      </c>
      <c r="T857">
        <v>56</v>
      </c>
      <c r="U857" s="5">
        <v>504</v>
      </c>
      <c r="V857" s="5">
        <v>61.600000000000009</v>
      </c>
      <c r="W857" s="5">
        <v>140</v>
      </c>
      <c r="X857" s="5">
        <v>11.200000000000001</v>
      </c>
      <c r="Y857" s="5">
        <v>39.199999999999996</v>
      </c>
      <c r="Z857" s="5">
        <v>11.200000000000001</v>
      </c>
      <c r="AA857" s="5">
        <v>22.400000000000002</v>
      </c>
      <c r="AB857" s="5">
        <v>16.8</v>
      </c>
      <c r="AC857" s="5">
        <v>44.800000000000004</v>
      </c>
      <c r="AD857" s="5">
        <v>11.200000000000001</v>
      </c>
      <c r="AE857" s="5">
        <v>33.6</v>
      </c>
      <c r="AF857" s="5">
        <v>44.800000000000004</v>
      </c>
      <c r="AG857" s="5">
        <v>33.6</v>
      </c>
      <c r="AH857" s="5">
        <v>22.400000000000002</v>
      </c>
      <c r="AI857" s="5">
        <v>5.6000000000000005</v>
      </c>
      <c r="AJ857" s="5">
        <v>151.20000000000002</v>
      </c>
      <c r="AK857">
        <v>1989</v>
      </c>
      <c r="AL857" t="s">
        <v>487</v>
      </c>
      <c r="AM857" s="1">
        <v>32564</v>
      </c>
      <c r="AN857">
        <v>193</v>
      </c>
      <c r="AO857">
        <v>191</v>
      </c>
      <c r="AP857" t="s">
        <v>496</v>
      </c>
    </row>
    <row r="858" spans="1:42" x14ac:dyDescent="0.35">
      <c r="A858" t="s">
        <v>408</v>
      </c>
      <c r="B858" t="s">
        <v>7</v>
      </c>
      <c r="C858" s="1" t="s">
        <v>508</v>
      </c>
      <c r="D858">
        <v>0</v>
      </c>
      <c r="E858">
        <v>7</v>
      </c>
      <c r="F858">
        <v>0</v>
      </c>
      <c r="G858">
        <v>5</v>
      </c>
      <c r="H858">
        <f>Table1[[#This Row],[Games Before Injury]]*Table1[[#This Row],[Minutes per Game]]</f>
        <v>1794.8712328767124</v>
      </c>
      <c r="I858">
        <v>72</v>
      </c>
      <c r="J858">
        <f>Table1[[#This Row],[Minutes]]/Table1[[#This Row],[Games Played]]</f>
        <v>24.92876712328767</v>
      </c>
      <c r="K858" s="1">
        <v>42833</v>
      </c>
      <c r="L858" s="1">
        <v>42898</v>
      </c>
      <c r="M858" s="1">
        <v>42668</v>
      </c>
      <c r="N858" s="1">
        <v>42898</v>
      </c>
      <c r="O858">
        <v>1</v>
      </c>
      <c r="P858">
        <f>DATEDIF(Table1[[#This Row],[Birth Date]],Table1[[#This Row],[Date Returned]],"y")</f>
        <v>28</v>
      </c>
      <c r="Q858" t="s">
        <v>11</v>
      </c>
      <c r="R858" t="s">
        <v>9</v>
      </c>
      <c r="S858">
        <f>DATEDIF(Table1[[#This Row],[Date Occurred]],Table1[[#This Row],[Date Returned]],"d")</f>
        <v>65</v>
      </c>
      <c r="T858">
        <v>73</v>
      </c>
      <c r="U858" s="5">
        <v>1819.8</v>
      </c>
      <c r="V858" s="5">
        <v>283</v>
      </c>
      <c r="W858" s="5">
        <v>619</v>
      </c>
      <c r="X858" s="5">
        <v>77</v>
      </c>
      <c r="Y858" s="5">
        <v>208</v>
      </c>
      <c r="Z858" s="5">
        <v>57</v>
      </c>
      <c r="AA858" s="5">
        <v>74</v>
      </c>
      <c r="AB858" s="5">
        <v>62</v>
      </c>
      <c r="AC858" s="5">
        <v>131</v>
      </c>
      <c r="AD858" s="5">
        <v>33</v>
      </c>
      <c r="AE858" s="5">
        <v>119</v>
      </c>
      <c r="AF858" s="5">
        <v>152</v>
      </c>
      <c r="AG858" s="5">
        <v>164</v>
      </c>
      <c r="AH858" s="5">
        <v>50</v>
      </c>
      <c r="AI858" s="5">
        <v>32</v>
      </c>
      <c r="AJ858" s="5">
        <v>700</v>
      </c>
      <c r="AK858">
        <v>1989</v>
      </c>
      <c r="AL858" t="s">
        <v>487</v>
      </c>
      <c r="AM858" s="1">
        <v>32564</v>
      </c>
      <c r="AN858">
        <v>193</v>
      </c>
      <c r="AO858">
        <v>191</v>
      </c>
      <c r="AP858" t="s">
        <v>496</v>
      </c>
    </row>
    <row r="859" spans="1:42" x14ac:dyDescent="0.35">
      <c r="A859" t="s">
        <v>408</v>
      </c>
      <c r="B859" t="s">
        <v>643</v>
      </c>
      <c r="C859" t="s">
        <v>509</v>
      </c>
      <c r="D859">
        <v>2017</v>
      </c>
      <c r="E859">
        <v>8</v>
      </c>
      <c r="F859">
        <v>1</v>
      </c>
      <c r="G859">
        <v>6</v>
      </c>
      <c r="H859">
        <f>Table1[[#This Row],[Games Before Injury]]*Table1[[#This Row],[Minutes per Game]]</f>
        <v>2583</v>
      </c>
      <c r="I859">
        <v>82</v>
      </c>
      <c r="J859">
        <f>Table1[[#This Row],[Minutes]]/Table1[[#This Row],[Games Played]]</f>
        <v>31.5</v>
      </c>
      <c r="K859">
        <v>0</v>
      </c>
      <c r="L859">
        <v>0</v>
      </c>
      <c r="M859" s="1">
        <v>43030</v>
      </c>
      <c r="N859" s="1">
        <v>43259</v>
      </c>
      <c r="O859">
        <v>4</v>
      </c>
      <c r="P859">
        <f>Table1[[#This Row],[Season Year]]-Table1[[#This Row],[Birth Year]]</f>
        <v>28</v>
      </c>
      <c r="Q859" t="s">
        <v>501</v>
      </c>
      <c r="R859" t="s">
        <v>501</v>
      </c>
      <c r="S859">
        <f>DATEDIF(Table1[[#This Row],[Date Occurred]],Table1[[#This Row],[Date Returned]],"d")</f>
        <v>0</v>
      </c>
      <c r="T859">
        <v>82</v>
      </c>
      <c r="U859" s="5">
        <v>2583</v>
      </c>
      <c r="V859" s="5">
        <v>426.40000000000003</v>
      </c>
      <c r="W859" s="5">
        <v>828.19999999999993</v>
      </c>
      <c r="X859" s="5">
        <v>131.20000000000002</v>
      </c>
      <c r="Y859" s="5">
        <v>303.40000000000003</v>
      </c>
      <c r="Z859" s="5">
        <v>49.199999999999996</v>
      </c>
      <c r="AA859" s="5">
        <v>65.600000000000009</v>
      </c>
      <c r="AB859" s="5">
        <v>98.399999999999991</v>
      </c>
      <c r="AC859" s="5">
        <v>180.4</v>
      </c>
      <c r="AD859" s="5">
        <v>57.4</v>
      </c>
      <c r="AE859" s="5">
        <v>180.4</v>
      </c>
      <c r="AF859" s="5">
        <v>237.79999999999998</v>
      </c>
      <c r="AG859" s="5">
        <v>188.6</v>
      </c>
      <c r="AH859" s="5">
        <v>82</v>
      </c>
      <c r="AI859" s="5">
        <v>8.2000000000000011</v>
      </c>
      <c r="AJ859" s="5">
        <v>1025</v>
      </c>
      <c r="AK859">
        <v>1989</v>
      </c>
      <c r="AL859" t="s">
        <v>487</v>
      </c>
      <c r="AM859" s="1">
        <v>32564</v>
      </c>
      <c r="AN859">
        <v>193</v>
      </c>
      <c r="AO859">
        <v>191</v>
      </c>
      <c r="AP859" t="s">
        <v>496</v>
      </c>
    </row>
    <row r="860" spans="1:42" x14ac:dyDescent="0.35">
      <c r="A860" t="s">
        <v>408</v>
      </c>
      <c r="B860" t="s">
        <v>376</v>
      </c>
      <c r="C860" s="1" t="s">
        <v>510</v>
      </c>
      <c r="D860">
        <v>0</v>
      </c>
      <c r="E860">
        <v>9</v>
      </c>
      <c r="F860">
        <v>0</v>
      </c>
      <c r="G860">
        <v>7</v>
      </c>
      <c r="H860">
        <f>Table1[[#This Row],[Games Before Injury]]*Table1[[#This Row],[Minutes per Game]]</f>
        <v>634.88679245283015</v>
      </c>
      <c r="I860">
        <v>23</v>
      </c>
      <c r="J860">
        <f>Table1[[#This Row],[Minutes]]/Table1[[#This Row],[Games Played]]</f>
        <v>27.60377358490566</v>
      </c>
      <c r="K860" s="1">
        <v>43436</v>
      </c>
      <c r="L860" s="1">
        <v>43437</v>
      </c>
      <c r="M860" s="1">
        <v>43389</v>
      </c>
      <c r="N860" s="1">
        <v>43629</v>
      </c>
      <c r="O860">
        <v>2</v>
      </c>
      <c r="P860">
        <f>DATEDIF(Table1[[#This Row],[Birth Date]],Table1[[#This Row],[Date Returned]],"y")</f>
        <v>29</v>
      </c>
      <c r="Q860" t="s">
        <v>501</v>
      </c>
      <c r="R860" t="s">
        <v>19</v>
      </c>
      <c r="S860">
        <f>DATEDIF(Table1[[#This Row],[Date Occurred]],Table1[[#This Row],[Date Returned]],"d")</f>
        <v>1</v>
      </c>
      <c r="T860">
        <v>53</v>
      </c>
      <c r="U860" s="5">
        <v>1463</v>
      </c>
      <c r="V860" s="5">
        <v>256</v>
      </c>
      <c r="W860" s="5">
        <v>532</v>
      </c>
      <c r="X860" s="5">
        <v>76</v>
      </c>
      <c r="Y860" s="5">
        <v>176</v>
      </c>
      <c r="Z860" s="5">
        <v>45</v>
      </c>
      <c r="AA860" s="5">
        <v>59</v>
      </c>
      <c r="AB860" s="5">
        <v>59</v>
      </c>
      <c r="AC860" s="5">
        <v>112</v>
      </c>
      <c r="AD860" s="5">
        <v>35</v>
      </c>
      <c r="AE860" s="5">
        <v>92</v>
      </c>
      <c r="AF860" s="5">
        <v>127</v>
      </c>
      <c r="AG860" s="5">
        <v>102</v>
      </c>
      <c r="AH860" s="5">
        <v>40</v>
      </c>
      <c r="AI860" s="5">
        <v>8</v>
      </c>
      <c r="AJ860" s="5">
        <v>633</v>
      </c>
      <c r="AK860">
        <v>1989</v>
      </c>
      <c r="AL860" t="s">
        <v>487</v>
      </c>
      <c r="AM860" s="1">
        <v>32564</v>
      </c>
      <c r="AN860">
        <v>193</v>
      </c>
      <c r="AO860">
        <v>191</v>
      </c>
      <c r="AP860" t="s">
        <v>496</v>
      </c>
    </row>
    <row r="861" spans="1:42" x14ac:dyDescent="0.35">
      <c r="A861" t="s">
        <v>408</v>
      </c>
      <c r="B861" t="s">
        <v>186</v>
      </c>
      <c r="C861" s="1" t="s">
        <v>510</v>
      </c>
      <c r="D861">
        <v>0</v>
      </c>
      <c r="E861">
        <v>9</v>
      </c>
      <c r="F861">
        <v>0</v>
      </c>
      <c r="G861">
        <v>7</v>
      </c>
      <c r="H861">
        <f>Table1[[#This Row],[Games Before Injury]]*Table1[[#This Row],[Minutes per Game]]</f>
        <v>110.41509433962264</v>
      </c>
      <c r="I861">
        <v>4</v>
      </c>
      <c r="J861">
        <f>Table1[[#This Row],[Minutes]]/Table1[[#This Row],[Games Played]]</f>
        <v>27.60377358490566</v>
      </c>
      <c r="K861" s="1">
        <v>43444</v>
      </c>
      <c r="L861" s="1">
        <v>43450</v>
      </c>
      <c r="M861" s="1">
        <v>43389</v>
      </c>
      <c r="N861" s="1">
        <v>43629</v>
      </c>
      <c r="O861">
        <v>3</v>
      </c>
      <c r="P861">
        <f>DATEDIF(Table1[[#This Row],[Birth Date]],Table1[[#This Row],[Date Returned]],"y")</f>
        <v>29</v>
      </c>
      <c r="Q861" t="s">
        <v>501</v>
      </c>
      <c r="R861" t="s">
        <v>19</v>
      </c>
      <c r="S861">
        <f>DATEDIF(Table1[[#This Row],[Date Occurred]],Table1[[#This Row],[Date Returned]],"d")</f>
        <v>6</v>
      </c>
      <c r="T861">
        <v>53</v>
      </c>
      <c r="U861" s="5">
        <v>1463</v>
      </c>
      <c r="V861" s="5">
        <v>256</v>
      </c>
      <c r="W861" s="5">
        <v>532</v>
      </c>
      <c r="X861" s="5">
        <v>76</v>
      </c>
      <c r="Y861" s="5">
        <v>176</v>
      </c>
      <c r="Z861" s="5">
        <v>45</v>
      </c>
      <c r="AA861" s="5">
        <v>59</v>
      </c>
      <c r="AB861" s="5">
        <v>59</v>
      </c>
      <c r="AC861" s="5">
        <v>112</v>
      </c>
      <c r="AD861" s="5">
        <v>35</v>
      </c>
      <c r="AE861" s="5">
        <v>92</v>
      </c>
      <c r="AF861" s="5">
        <v>127</v>
      </c>
      <c r="AG861" s="5">
        <v>102</v>
      </c>
      <c r="AH861" s="5">
        <v>40</v>
      </c>
      <c r="AI861" s="5">
        <v>8</v>
      </c>
      <c r="AJ861" s="5">
        <v>633</v>
      </c>
      <c r="AK861">
        <v>1989</v>
      </c>
      <c r="AL861" t="s">
        <v>487</v>
      </c>
      <c r="AM861" s="1">
        <v>32564</v>
      </c>
      <c r="AN861">
        <v>193</v>
      </c>
      <c r="AO861">
        <v>191</v>
      </c>
      <c r="AP861" t="s">
        <v>496</v>
      </c>
    </row>
    <row r="862" spans="1:42" x14ac:dyDescent="0.35">
      <c r="A862" t="s">
        <v>408</v>
      </c>
      <c r="B862" t="s">
        <v>114</v>
      </c>
      <c r="C862" s="1" t="s">
        <v>510</v>
      </c>
      <c r="D862">
        <v>0</v>
      </c>
      <c r="E862">
        <v>9</v>
      </c>
      <c r="F862">
        <v>0</v>
      </c>
      <c r="G862">
        <v>7</v>
      </c>
      <c r="H862">
        <f>Table1[[#This Row],[Games Before Injury]]*Table1[[#This Row],[Minutes per Game]]</f>
        <v>248.43396226415095</v>
      </c>
      <c r="I862">
        <v>9</v>
      </c>
      <c r="J862">
        <f>Table1[[#This Row],[Minutes]]/Table1[[#This Row],[Games Played]]</f>
        <v>27.60377358490566</v>
      </c>
      <c r="K862" s="1">
        <v>43472</v>
      </c>
      <c r="L862" s="1">
        <v>43477</v>
      </c>
      <c r="M862" s="1">
        <v>43389</v>
      </c>
      <c r="N862" s="1">
        <v>43629</v>
      </c>
      <c r="O862">
        <v>4</v>
      </c>
      <c r="P862">
        <f>DATEDIF(Table1[[#This Row],[Birth Date]],Table1[[#This Row],[Date Returned]],"y")</f>
        <v>29</v>
      </c>
      <c r="Q862" t="s">
        <v>501</v>
      </c>
      <c r="R862" t="s">
        <v>19</v>
      </c>
      <c r="S862">
        <f>DATEDIF(Table1[[#This Row],[Date Occurred]],Table1[[#This Row],[Date Returned]],"d")</f>
        <v>5</v>
      </c>
      <c r="T862">
        <v>53</v>
      </c>
      <c r="U862" s="5">
        <v>1463</v>
      </c>
      <c r="V862" s="5">
        <v>256</v>
      </c>
      <c r="W862" s="5">
        <v>532</v>
      </c>
      <c r="X862" s="5">
        <v>76</v>
      </c>
      <c r="Y862" s="5">
        <v>176</v>
      </c>
      <c r="Z862" s="5">
        <v>45</v>
      </c>
      <c r="AA862" s="5">
        <v>59</v>
      </c>
      <c r="AB862" s="5">
        <v>59</v>
      </c>
      <c r="AC862" s="5">
        <v>112</v>
      </c>
      <c r="AD862" s="5">
        <v>35</v>
      </c>
      <c r="AE862" s="5">
        <v>92</v>
      </c>
      <c r="AF862" s="5">
        <v>127</v>
      </c>
      <c r="AG862" s="5">
        <v>102</v>
      </c>
      <c r="AH862" s="5">
        <v>40</v>
      </c>
      <c r="AI862" s="5">
        <v>8</v>
      </c>
      <c r="AJ862" s="5">
        <v>633</v>
      </c>
      <c r="AK862">
        <v>1989</v>
      </c>
      <c r="AL862" t="s">
        <v>487</v>
      </c>
      <c r="AM862" s="1">
        <v>32564</v>
      </c>
      <c r="AN862">
        <v>193</v>
      </c>
      <c r="AO862">
        <v>191</v>
      </c>
      <c r="AP862" t="s">
        <v>496</v>
      </c>
    </row>
    <row r="863" spans="1:42" x14ac:dyDescent="0.35">
      <c r="A863" t="s">
        <v>408</v>
      </c>
      <c r="B863" t="s">
        <v>114</v>
      </c>
      <c r="C863" s="1" t="s">
        <v>510</v>
      </c>
      <c r="D863">
        <v>0</v>
      </c>
      <c r="E863">
        <v>9</v>
      </c>
      <c r="F863">
        <v>0</v>
      </c>
      <c r="G863">
        <v>7</v>
      </c>
      <c r="H863">
        <f>Table1[[#This Row],[Games Before Injury]]*Table1[[#This Row],[Minutes per Game]]</f>
        <v>193.22641509433961</v>
      </c>
      <c r="I863">
        <v>7</v>
      </c>
      <c r="J863">
        <f>Table1[[#This Row],[Minutes]]/Table1[[#This Row],[Games Played]]</f>
        <v>27.60377358490566</v>
      </c>
      <c r="K863" s="1">
        <v>43497</v>
      </c>
      <c r="L863" s="1">
        <v>43505</v>
      </c>
      <c r="M863" s="1">
        <v>43389</v>
      </c>
      <c r="N863" s="1">
        <v>43629</v>
      </c>
      <c r="O863">
        <v>5</v>
      </c>
      <c r="P863">
        <f>DATEDIF(Table1[[#This Row],[Birth Date]],Table1[[#This Row],[Date Returned]],"y")</f>
        <v>29</v>
      </c>
      <c r="Q863" t="s">
        <v>501</v>
      </c>
      <c r="R863" t="s">
        <v>19</v>
      </c>
      <c r="S863">
        <f>DATEDIF(Table1[[#This Row],[Date Occurred]],Table1[[#This Row],[Date Returned]],"d")</f>
        <v>8</v>
      </c>
      <c r="T863">
        <v>53</v>
      </c>
      <c r="U863" s="5">
        <v>1463</v>
      </c>
      <c r="V863" s="5">
        <v>256</v>
      </c>
      <c r="W863" s="5">
        <v>532</v>
      </c>
      <c r="X863" s="5">
        <v>76</v>
      </c>
      <c r="Y863" s="5">
        <v>176</v>
      </c>
      <c r="Z863" s="5">
        <v>45</v>
      </c>
      <c r="AA863" s="5">
        <v>59</v>
      </c>
      <c r="AB863" s="5">
        <v>59</v>
      </c>
      <c r="AC863" s="5">
        <v>112</v>
      </c>
      <c r="AD863" s="5">
        <v>35</v>
      </c>
      <c r="AE863" s="5">
        <v>92</v>
      </c>
      <c r="AF863" s="5">
        <v>127</v>
      </c>
      <c r="AG863" s="5">
        <v>102</v>
      </c>
      <c r="AH863" s="5">
        <v>40</v>
      </c>
      <c r="AI863" s="5">
        <v>8</v>
      </c>
      <c r="AJ863" s="5">
        <v>633</v>
      </c>
      <c r="AK863">
        <v>1989</v>
      </c>
      <c r="AL863" t="s">
        <v>487</v>
      </c>
      <c r="AM863" s="1">
        <v>32564</v>
      </c>
      <c r="AN863">
        <v>193</v>
      </c>
      <c r="AO863">
        <v>191</v>
      </c>
      <c r="AP863" t="s">
        <v>496</v>
      </c>
    </row>
    <row r="864" spans="1:42" x14ac:dyDescent="0.35">
      <c r="A864" t="s">
        <v>408</v>
      </c>
      <c r="B864" t="s">
        <v>129</v>
      </c>
      <c r="C864" s="1" t="s">
        <v>511</v>
      </c>
      <c r="D864">
        <v>0</v>
      </c>
      <c r="E864">
        <v>10</v>
      </c>
      <c r="F864">
        <v>0</v>
      </c>
      <c r="G864">
        <v>8</v>
      </c>
      <c r="H864">
        <f>Table1[[#This Row],[Games Before Injury]]*Table1[[#This Row],[Minutes per Game]]</f>
        <v>637.4375</v>
      </c>
      <c r="I864">
        <v>35</v>
      </c>
      <c r="J864">
        <f>Table1[[#This Row],[Minutes]]/Table1[[#This Row],[Games Played]]</f>
        <v>18.212499999999999</v>
      </c>
      <c r="K864" s="1">
        <v>43858</v>
      </c>
      <c r="L864" s="1">
        <v>43860</v>
      </c>
      <c r="M864" s="1">
        <v>43760</v>
      </c>
      <c r="N864" s="1">
        <v>44115</v>
      </c>
      <c r="O864">
        <v>1</v>
      </c>
      <c r="P864">
        <f>DATEDIF(Table1[[#This Row],[Birth Date]],Table1[[#This Row],[Date Returned]],"y")</f>
        <v>30</v>
      </c>
      <c r="Q864" t="s">
        <v>501</v>
      </c>
      <c r="R864" t="s">
        <v>27</v>
      </c>
      <c r="S864">
        <f>DATEDIF(Table1[[#This Row],[Date Occurred]],Table1[[#This Row],[Date Returned]],"d")</f>
        <v>2</v>
      </c>
      <c r="T864">
        <v>56</v>
      </c>
      <c r="U864" s="5">
        <v>1019.9</v>
      </c>
      <c r="V864" s="5">
        <v>186</v>
      </c>
      <c r="W864" s="5">
        <v>437</v>
      </c>
      <c r="X864" s="5">
        <v>63</v>
      </c>
      <c r="Y864" s="5">
        <v>167</v>
      </c>
      <c r="Z864" s="5">
        <v>31</v>
      </c>
      <c r="AA864" s="5">
        <v>45</v>
      </c>
      <c r="AB864" s="5">
        <v>40</v>
      </c>
      <c r="AC864" s="5">
        <v>80</v>
      </c>
      <c r="AD864" s="5">
        <v>31</v>
      </c>
      <c r="AE864" s="5">
        <v>100</v>
      </c>
      <c r="AF864" s="5">
        <v>131</v>
      </c>
      <c r="AG864" s="5">
        <v>78</v>
      </c>
      <c r="AH864" s="5">
        <v>32</v>
      </c>
      <c r="AI864" s="5">
        <v>11</v>
      </c>
      <c r="AJ864" s="5">
        <v>466</v>
      </c>
      <c r="AK864">
        <v>1989</v>
      </c>
      <c r="AL864" t="s">
        <v>487</v>
      </c>
      <c r="AM864" s="1">
        <v>32564</v>
      </c>
      <c r="AN864">
        <v>193</v>
      </c>
      <c r="AO864">
        <v>191</v>
      </c>
      <c r="AP864" t="s">
        <v>496</v>
      </c>
    </row>
    <row r="865" spans="1:42" x14ac:dyDescent="0.35">
      <c r="A865" t="s">
        <v>619</v>
      </c>
      <c r="B865" t="s">
        <v>643</v>
      </c>
      <c r="C865" t="s">
        <v>511</v>
      </c>
      <c r="D865">
        <v>2019</v>
      </c>
      <c r="E865">
        <v>10</v>
      </c>
      <c r="F865">
        <v>1</v>
      </c>
      <c r="G865">
        <v>8</v>
      </c>
      <c r="H865">
        <f>Table1[[#This Row],[Games Before Injury]]*Table1[[#This Row],[Minutes per Game]]</f>
        <v>2362.5</v>
      </c>
      <c r="I865">
        <v>75</v>
      </c>
      <c r="J865">
        <f>Table1[[#This Row],[Minutes]]/Table1[[#This Row],[Games Played]]</f>
        <v>31.5</v>
      </c>
      <c r="K865">
        <v>0</v>
      </c>
      <c r="L865">
        <v>0</v>
      </c>
      <c r="M865" s="1">
        <v>43760</v>
      </c>
      <c r="N865" s="1">
        <v>44115</v>
      </c>
      <c r="O865">
        <v>2</v>
      </c>
      <c r="P865">
        <f>Table1[[#This Row],[Season Year]]-Table1[[#This Row],[Birth Year]]</f>
        <v>27</v>
      </c>
      <c r="Q865" t="s">
        <v>501</v>
      </c>
      <c r="R865" t="s">
        <v>501</v>
      </c>
      <c r="S865">
        <f>DATEDIF(Table1[[#This Row],[Date Occurred]],Table1[[#This Row],[Date Returned]],"d")</f>
        <v>0</v>
      </c>
      <c r="T865">
        <v>66</v>
      </c>
      <c r="U865" s="5">
        <v>2079</v>
      </c>
      <c r="V865" s="5">
        <v>435.59999999999997</v>
      </c>
      <c r="W865" s="5">
        <v>930.6</v>
      </c>
      <c r="X865" s="5">
        <v>171.6</v>
      </c>
      <c r="Y865" s="5">
        <v>435.59999999999997</v>
      </c>
      <c r="Z865" s="5">
        <v>178.20000000000002</v>
      </c>
      <c r="AA865" s="5">
        <v>217.79999999999998</v>
      </c>
      <c r="AB865" s="5">
        <v>125.39999999999999</v>
      </c>
      <c r="AC865" s="5">
        <v>158.4</v>
      </c>
      <c r="AD865" s="5">
        <v>19.8</v>
      </c>
      <c r="AE865" s="5">
        <v>151.79999999999998</v>
      </c>
      <c r="AF865" s="5">
        <v>171.6</v>
      </c>
      <c r="AG865" s="5">
        <v>211.20000000000002</v>
      </c>
      <c r="AH865" s="5">
        <v>72.600000000000009</v>
      </c>
      <c r="AI865" s="5">
        <v>13.200000000000001</v>
      </c>
      <c r="AJ865" s="5">
        <v>1221</v>
      </c>
      <c r="AK865">
        <v>1992</v>
      </c>
      <c r="AL865" t="s">
        <v>492</v>
      </c>
      <c r="AM865" s="1">
        <v>33906</v>
      </c>
      <c r="AN865">
        <v>200</v>
      </c>
      <c r="AO865">
        <v>201</v>
      </c>
      <c r="AP865" t="s">
        <v>496</v>
      </c>
    </row>
    <row r="866" spans="1:42" x14ac:dyDescent="0.35">
      <c r="A866" t="s">
        <v>619</v>
      </c>
      <c r="B866" t="s">
        <v>643</v>
      </c>
      <c r="C866" t="s">
        <v>504</v>
      </c>
      <c r="D866">
        <v>2012</v>
      </c>
      <c r="E866">
        <v>3</v>
      </c>
      <c r="F866">
        <v>1</v>
      </c>
      <c r="G866">
        <v>1</v>
      </c>
      <c r="H866">
        <f>Table1[[#This Row],[Games Before Injury]]*Table1[[#This Row],[Minutes per Game]]</f>
        <v>926.6</v>
      </c>
      <c r="I866">
        <v>82</v>
      </c>
      <c r="J866">
        <f>Table1[[#This Row],[Minutes]]/Table1[[#This Row],[Games Played]]</f>
        <v>11.3</v>
      </c>
      <c r="K866">
        <v>0</v>
      </c>
      <c r="L866">
        <v>0</v>
      </c>
      <c r="M866" s="1">
        <v>41212</v>
      </c>
      <c r="N866" s="1">
        <v>41445</v>
      </c>
      <c r="O866">
        <v>3</v>
      </c>
      <c r="P866">
        <f>Table1[[#This Row],[Season Year]]-Table1[[#This Row],[Birth Year]]</f>
        <v>20</v>
      </c>
      <c r="Q866" t="s">
        <v>501</v>
      </c>
      <c r="R866" t="s">
        <v>501</v>
      </c>
      <c r="S866">
        <f>DATEDIF(Table1[[#This Row],[Date Occurred]],Table1[[#This Row],[Date Returned]],"d")</f>
        <v>0</v>
      </c>
      <c r="T866">
        <v>38</v>
      </c>
      <c r="U866" s="5">
        <v>429.40000000000003</v>
      </c>
      <c r="V866" s="5">
        <f>576/Table1[[#This Row],[Games Played]]</f>
        <v>15.157894736842104</v>
      </c>
      <c r="W866" s="5">
        <v>152</v>
      </c>
      <c r="X866" s="5">
        <v>22.8</v>
      </c>
      <c r="Y866" s="5">
        <v>53.199999999999996</v>
      </c>
      <c r="Z866" s="5">
        <v>30.400000000000002</v>
      </c>
      <c r="AA866" s="5">
        <v>38</v>
      </c>
      <c r="AB866" s="5">
        <v>30.400000000000002</v>
      </c>
      <c r="AC866" s="5">
        <v>64.599999999999994</v>
      </c>
      <c r="AD866" s="5">
        <v>7.6000000000000005</v>
      </c>
      <c r="AE866" s="5">
        <v>30.400000000000002</v>
      </c>
      <c r="AF866" s="5">
        <v>34.200000000000003</v>
      </c>
      <c r="AG866" s="5">
        <v>45.6</v>
      </c>
      <c r="AH866" s="5">
        <v>19</v>
      </c>
      <c r="AI866" s="5">
        <v>0</v>
      </c>
      <c r="AJ866" s="5">
        <v>201.4</v>
      </c>
      <c r="AK866">
        <v>1992</v>
      </c>
      <c r="AL866" t="s">
        <v>492</v>
      </c>
      <c r="AM866" s="1">
        <v>33906</v>
      </c>
      <c r="AN866">
        <v>200</v>
      </c>
      <c r="AO866">
        <v>201</v>
      </c>
      <c r="AP866" t="s">
        <v>496</v>
      </c>
    </row>
    <row r="867" spans="1:42" x14ac:dyDescent="0.35">
      <c r="A867" t="s">
        <v>619</v>
      </c>
      <c r="B867" t="s">
        <v>643</v>
      </c>
      <c r="C867" t="s">
        <v>506</v>
      </c>
      <c r="D867">
        <v>2014</v>
      </c>
      <c r="E867">
        <v>5</v>
      </c>
      <c r="F867">
        <v>1</v>
      </c>
      <c r="G867">
        <v>3</v>
      </c>
      <c r="H867">
        <f>Table1[[#This Row],[Games Before Injury]]*Table1[[#This Row],[Minutes per Game]]</f>
        <v>2345.2000000000003</v>
      </c>
      <c r="I867">
        <v>82</v>
      </c>
      <c r="J867">
        <f>Table1[[#This Row],[Minutes]]/Table1[[#This Row],[Games Played]]</f>
        <v>28.6</v>
      </c>
      <c r="K867">
        <v>0</v>
      </c>
      <c r="L867">
        <v>0</v>
      </c>
      <c r="M867" s="1">
        <v>41940</v>
      </c>
      <c r="N867" s="1">
        <v>42171</v>
      </c>
      <c r="O867">
        <v>4</v>
      </c>
      <c r="P867">
        <f>Table1[[#This Row],[Season Year]]-Table1[[#This Row],[Birth Year]]</f>
        <v>22</v>
      </c>
      <c r="Q867" t="s">
        <v>501</v>
      </c>
      <c r="R867" t="s">
        <v>501</v>
      </c>
      <c r="S867">
        <f>DATEDIF(Table1[[#This Row],[Date Occurred]],Table1[[#This Row],[Date Returned]],"d")</f>
        <v>0</v>
      </c>
      <c r="T867">
        <v>58</v>
      </c>
      <c r="U867" s="5">
        <v>1658.8000000000002</v>
      </c>
      <c r="V867" s="5">
        <v>255.20000000000002</v>
      </c>
      <c r="W867" s="5">
        <v>574.20000000000005</v>
      </c>
      <c r="X867" s="5">
        <v>87</v>
      </c>
      <c r="Y867" s="5">
        <v>226.2</v>
      </c>
      <c r="Z867" s="5">
        <v>104.4</v>
      </c>
      <c r="AA867" s="5">
        <v>145</v>
      </c>
      <c r="AB867" s="5">
        <v>81.199999999999989</v>
      </c>
      <c r="AC867" s="5">
        <v>116</v>
      </c>
      <c r="AD867" s="5">
        <v>29</v>
      </c>
      <c r="AE867" s="5">
        <v>127.60000000000001</v>
      </c>
      <c r="AF867" s="5">
        <v>150.80000000000001</v>
      </c>
      <c r="AG867" s="5">
        <v>121.80000000000001</v>
      </c>
      <c r="AH867" s="5">
        <v>40.599999999999994</v>
      </c>
      <c r="AI867" s="5">
        <v>0</v>
      </c>
      <c r="AJ867" s="5">
        <v>696</v>
      </c>
      <c r="AK867">
        <v>1992</v>
      </c>
      <c r="AL867" t="s">
        <v>492</v>
      </c>
      <c r="AM867" s="1">
        <v>33906</v>
      </c>
      <c r="AN867">
        <v>200</v>
      </c>
      <c r="AO867">
        <v>201</v>
      </c>
      <c r="AP867" t="s">
        <v>496</v>
      </c>
    </row>
    <row r="868" spans="1:42" x14ac:dyDescent="0.35">
      <c r="A868" t="s">
        <v>619</v>
      </c>
      <c r="B868" t="s">
        <v>643</v>
      </c>
      <c r="C868" t="s">
        <v>507</v>
      </c>
      <c r="D868">
        <v>2015</v>
      </c>
      <c r="E868">
        <v>6</v>
      </c>
      <c r="F868">
        <v>1</v>
      </c>
      <c r="G868">
        <v>4</v>
      </c>
      <c r="H868">
        <f>Table1[[#This Row],[Games Before Injury]]*Table1[[#This Row],[Minutes per Game]]</f>
        <v>2665</v>
      </c>
      <c r="I868">
        <v>82</v>
      </c>
      <c r="J868">
        <f>Table1[[#This Row],[Minutes]]/Table1[[#This Row],[Games Played]]</f>
        <v>32.5</v>
      </c>
      <c r="K868">
        <v>0</v>
      </c>
      <c r="L868">
        <v>0</v>
      </c>
      <c r="M868" s="1">
        <v>42304</v>
      </c>
      <c r="N868" s="1">
        <v>42540</v>
      </c>
      <c r="O868">
        <v>1</v>
      </c>
      <c r="P868">
        <f>Table1[[#This Row],[Season Year]]-Table1[[#This Row],[Birth Year]]</f>
        <v>23</v>
      </c>
      <c r="Q868" t="s">
        <v>501</v>
      </c>
      <c r="R868" t="s">
        <v>501</v>
      </c>
      <c r="S868">
        <f>DATEDIF(Table1[[#This Row],[Date Occurred]],Table1[[#This Row],[Date Returned]],"d")</f>
        <v>0</v>
      </c>
      <c r="T868">
        <v>79</v>
      </c>
      <c r="U868" s="5">
        <v>2567.5</v>
      </c>
      <c r="V868" s="5">
        <v>426.6</v>
      </c>
      <c r="W868" s="5">
        <v>932.2</v>
      </c>
      <c r="X868" s="5">
        <v>158</v>
      </c>
      <c r="Y868" s="5">
        <v>387.1</v>
      </c>
      <c r="Z868" s="5">
        <v>197.5</v>
      </c>
      <c r="AA868" s="5">
        <v>237</v>
      </c>
      <c r="AB868" s="5">
        <v>134.29999999999998</v>
      </c>
      <c r="AC868" s="5">
        <v>213.3</v>
      </c>
      <c r="AD868" s="5">
        <v>31.6</v>
      </c>
      <c r="AE868" s="5">
        <v>189.6</v>
      </c>
      <c r="AF868" s="5">
        <v>221.2</v>
      </c>
      <c r="AG868" s="5">
        <v>213.3</v>
      </c>
      <c r="AH868" s="5">
        <v>94.8</v>
      </c>
      <c r="AI868" s="5">
        <v>0</v>
      </c>
      <c r="AJ868" s="5">
        <v>1216.6000000000001</v>
      </c>
      <c r="AK868">
        <v>1992</v>
      </c>
      <c r="AL868" t="s">
        <v>492</v>
      </c>
      <c r="AM868" s="1">
        <v>33906</v>
      </c>
      <c r="AN868">
        <v>200</v>
      </c>
      <c r="AO868">
        <v>201</v>
      </c>
      <c r="AP868" t="s">
        <v>496</v>
      </c>
    </row>
    <row r="869" spans="1:42" x14ac:dyDescent="0.35">
      <c r="A869" t="s">
        <v>619</v>
      </c>
      <c r="B869" t="s">
        <v>643</v>
      </c>
      <c r="C869" t="s">
        <v>509</v>
      </c>
      <c r="D869">
        <v>2017</v>
      </c>
      <c r="E869">
        <v>8</v>
      </c>
      <c r="F869">
        <v>1</v>
      </c>
      <c r="G869">
        <v>6</v>
      </c>
      <c r="H869">
        <f>Table1[[#This Row],[Games Before Injury]]*Table1[[#This Row],[Minutes per Game]]</f>
        <v>2640.4</v>
      </c>
      <c r="I869">
        <v>82</v>
      </c>
      <c r="J869">
        <f>Table1[[#This Row],[Minutes]]/Table1[[#This Row],[Games Played]]</f>
        <v>32.200000000000003</v>
      </c>
      <c r="K869">
        <v>0</v>
      </c>
      <c r="L869">
        <v>0</v>
      </c>
      <c r="M869" s="1">
        <v>43030</v>
      </c>
      <c r="N869" s="1">
        <v>43259</v>
      </c>
      <c r="O869">
        <v>11</v>
      </c>
      <c r="P869">
        <f>Table1[[#This Row],[Season Year]]-Table1[[#This Row],[Birth Year]]</f>
        <v>25</v>
      </c>
      <c r="Q869" t="s">
        <v>501</v>
      </c>
      <c r="R869" t="s">
        <v>501</v>
      </c>
      <c r="S869">
        <f>DATEDIF(Table1[[#This Row],[Date Occurred]],Table1[[#This Row],[Date Returned]],"d")</f>
        <v>0</v>
      </c>
      <c r="T869">
        <v>57</v>
      </c>
      <c r="U869" s="5">
        <v>1835.4</v>
      </c>
      <c r="V869" s="5">
        <v>370.5</v>
      </c>
      <c r="W869" s="5">
        <v>803.69999999999993</v>
      </c>
      <c r="X869" s="5">
        <v>125.4</v>
      </c>
      <c r="Y869" s="5">
        <v>336.3</v>
      </c>
      <c r="Z869" s="5">
        <v>148.20000000000002</v>
      </c>
      <c r="AA869" s="5">
        <v>171</v>
      </c>
      <c r="AB869" s="5">
        <v>96.899999999999991</v>
      </c>
      <c r="AC869" s="5">
        <v>136.79999999999998</v>
      </c>
      <c r="AD869" s="5">
        <v>22.8</v>
      </c>
      <c r="AE869" s="5">
        <v>159.6</v>
      </c>
      <c r="AF869" s="5">
        <v>182.4</v>
      </c>
      <c r="AG869" s="5">
        <v>165.29999999999998</v>
      </c>
      <c r="AH869" s="5">
        <v>45.6</v>
      </c>
      <c r="AI869" s="5">
        <v>17.099999999999998</v>
      </c>
      <c r="AJ869" s="5">
        <v>1014.6</v>
      </c>
      <c r="AK869">
        <v>1992</v>
      </c>
      <c r="AL869" t="s">
        <v>492</v>
      </c>
      <c r="AM869" s="1">
        <v>33906</v>
      </c>
      <c r="AN869">
        <v>200</v>
      </c>
      <c r="AO869">
        <v>201</v>
      </c>
      <c r="AP869" t="s">
        <v>496</v>
      </c>
    </row>
    <row r="870" spans="1:42" x14ac:dyDescent="0.35">
      <c r="A870" t="s">
        <v>619</v>
      </c>
      <c r="B870" t="s">
        <v>643</v>
      </c>
      <c r="C870" t="s">
        <v>510</v>
      </c>
      <c r="D870">
        <v>2018</v>
      </c>
      <c r="E870">
        <v>9</v>
      </c>
      <c r="F870">
        <v>1</v>
      </c>
      <c r="G870">
        <v>7</v>
      </c>
      <c r="H870">
        <f>Table1[[#This Row],[Games Before Injury]]*Table1[[#This Row],[Minutes per Game]]</f>
        <v>2583</v>
      </c>
      <c r="I870">
        <v>82</v>
      </c>
      <c r="J870">
        <f>Table1[[#This Row],[Minutes]]/Table1[[#This Row],[Games Played]]</f>
        <v>31.5</v>
      </c>
      <c r="K870">
        <v>0</v>
      </c>
      <c r="L870">
        <v>0</v>
      </c>
      <c r="M870" s="1">
        <v>43389</v>
      </c>
      <c r="N870" s="1">
        <v>43629</v>
      </c>
      <c r="O870">
        <v>12</v>
      </c>
      <c r="P870">
        <f>Table1[[#This Row],[Season Year]]-Table1[[#This Row],[Birth Year]]</f>
        <v>26</v>
      </c>
      <c r="Q870" t="s">
        <v>501</v>
      </c>
      <c r="R870" t="s">
        <v>501</v>
      </c>
      <c r="S870">
        <f>DATEDIF(Table1[[#This Row],[Date Occurred]],Table1[[#This Row],[Date Returned]],"d")</f>
        <v>0</v>
      </c>
      <c r="T870">
        <v>81</v>
      </c>
      <c r="U870" s="5">
        <v>2551.5</v>
      </c>
      <c r="V870" s="5">
        <v>469.8</v>
      </c>
      <c r="W870" s="5">
        <v>1069.2</v>
      </c>
      <c r="X870" s="5">
        <v>153.9</v>
      </c>
      <c r="Y870" s="5">
        <v>453.59999999999997</v>
      </c>
      <c r="Z870" s="5">
        <v>137.69999999999999</v>
      </c>
      <c r="AA870" s="5">
        <v>170.1</v>
      </c>
      <c r="AB870" s="5">
        <v>153.9</v>
      </c>
      <c r="AC870" s="5">
        <v>226.79999999999998</v>
      </c>
      <c r="AD870" s="5">
        <v>40.5</v>
      </c>
      <c r="AE870" s="5">
        <v>218.70000000000002</v>
      </c>
      <c r="AF870" s="5">
        <v>259.2</v>
      </c>
      <c r="AG870" s="5">
        <v>291.60000000000002</v>
      </c>
      <c r="AH870" s="5">
        <v>72.900000000000006</v>
      </c>
      <c r="AI870" s="5">
        <v>8.1</v>
      </c>
      <c r="AJ870" s="5">
        <v>1223.0999999999999</v>
      </c>
      <c r="AK870">
        <v>1992</v>
      </c>
      <c r="AL870" t="s">
        <v>492</v>
      </c>
      <c r="AM870" s="1">
        <v>33906</v>
      </c>
      <c r="AN870">
        <v>200</v>
      </c>
      <c r="AO870">
        <v>201</v>
      </c>
      <c r="AP870" t="s">
        <v>496</v>
      </c>
    </row>
    <row r="871" spans="1:42" x14ac:dyDescent="0.35">
      <c r="A871" t="s">
        <v>619</v>
      </c>
      <c r="B871" t="s">
        <v>643</v>
      </c>
      <c r="C871" t="s">
        <v>505</v>
      </c>
      <c r="D871">
        <v>2013</v>
      </c>
      <c r="E871">
        <v>4</v>
      </c>
      <c r="F871">
        <v>1</v>
      </c>
      <c r="G871">
        <v>2</v>
      </c>
      <c r="H871">
        <f>Table1[[#This Row],[Games Before Injury]]*Table1[[#This Row],[Minutes per Game]]</f>
        <v>1623.6000000000001</v>
      </c>
      <c r="I871">
        <v>82</v>
      </c>
      <c r="J871">
        <f>Table1[[#This Row],[Minutes]]/Table1[[#This Row],[Games Played]]</f>
        <v>19.8</v>
      </c>
      <c r="K871">
        <v>0</v>
      </c>
      <c r="L871">
        <v>0</v>
      </c>
      <c r="M871" s="1">
        <v>41576</v>
      </c>
      <c r="N871" s="1">
        <v>41805</v>
      </c>
      <c r="O871">
        <v>13</v>
      </c>
      <c r="P871">
        <f>Table1[[#This Row],[Season Year]]-Table1[[#This Row],[Birth Year]]</f>
        <v>21</v>
      </c>
      <c r="Q871" t="s">
        <v>501</v>
      </c>
      <c r="R871" t="s">
        <v>501</v>
      </c>
      <c r="S871">
        <f>DATEDIF(Table1[[#This Row],[Date Occurred]],Table1[[#This Row],[Date Returned]],"d")</f>
        <v>0</v>
      </c>
      <c r="T871">
        <v>76</v>
      </c>
      <c r="U871" s="5">
        <v>1504.8</v>
      </c>
      <c r="V871" s="5">
        <v>228</v>
      </c>
      <c r="W871" s="5">
        <v>547.20000000000005</v>
      </c>
      <c r="X871" s="5">
        <v>91.2</v>
      </c>
      <c r="Y871" s="5">
        <v>235.6</v>
      </c>
      <c r="Z871" s="5">
        <v>91.2</v>
      </c>
      <c r="AA871" s="5">
        <v>121.60000000000001</v>
      </c>
      <c r="AB871" s="5">
        <v>98.8</v>
      </c>
      <c r="AC871" s="5">
        <v>182.4</v>
      </c>
      <c r="AD871" s="5">
        <v>30.400000000000002</v>
      </c>
      <c r="AE871" s="5">
        <v>167.20000000000002</v>
      </c>
      <c r="AF871" s="5">
        <v>205.20000000000002</v>
      </c>
      <c r="AG871" s="5">
        <v>114</v>
      </c>
      <c r="AH871" s="5">
        <v>30.400000000000002</v>
      </c>
      <c r="AI871" s="5">
        <v>7.6000000000000005</v>
      </c>
      <c r="AJ871" s="5">
        <v>638.4</v>
      </c>
      <c r="AK871">
        <v>1992</v>
      </c>
      <c r="AL871" t="s">
        <v>492</v>
      </c>
      <c r="AM871" s="1">
        <v>33906</v>
      </c>
      <c r="AN871">
        <v>200</v>
      </c>
      <c r="AO871">
        <v>201</v>
      </c>
      <c r="AP871" t="s">
        <v>496</v>
      </c>
    </row>
    <row r="872" spans="1:42" x14ac:dyDescent="0.35">
      <c r="A872" t="s">
        <v>619</v>
      </c>
      <c r="B872" t="s">
        <v>643</v>
      </c>
      <c r="C872" t="s">
        <v>508</v>
      </c>
      <c r="D872">
        <v>2016</v>
      </c>
      <c r="E872">
        <v>7</v>
      </c>
      <c r="F872">
        <v>1</v>
      </c>
      <c r="G872">
        <v>5</v>
      </c>
      <c r="H872">
        <f>Table1[[#This Row],[Games Before Injury]]*Table1[[#This Row],[Minutes per Game]]</f>
        <v>2697.7999999999997</v>
      </c>
      <c r="I872">
        <v>82</v>
      </c>
      <c r="J872">
        <f>Table1[[#This Row],[Minutes]]/Table1[[#This Row],[Games Played]]</f>
        <v>32.9</v>
      </c>
      <c r="K872">
        <v>0</v>
      </c>
      <c r="L872">
        <v>0</v>
      </c>
      <c r="M872" s="1">
        <v>42668</v>
      </c>
      <c r="N872" s="1">
        <v>42898</v>
      </c>
      <c r="O872">
        <v>14</v>
      </c>
      <c r="P872">
        <f>Table1[[#This Row],[Season Year]]-Table1[[#This Row],[Birth Year]]</f>
        <v>24</v>
      </c>
      <c r="Q872" t="s">
        <v>501</v>
      </c>
      <c r="R872" t="s">
        <v>501</v>
      </c>
      <c r="S872">
        <f>DATEDIF(Table1[[#This Row],[Date Occurred]],Table1[[#This Row],[Date Returned]],"d")</f>
        <v>0</v>
      </c>
      <c r="T872">
        <v>68</v>
      </c>
      <c r="U872" s="5">
        <v>2237.1999999999998</v>
      </c>
      <c r="V872" s="5">
        <v>408</v>
      </c>
      <c r="W872" s="5">
        <v>931.59999999999991</v>
      </c>
      <c r="X872" s="5">
        <v>129.19999999999999</v>
      </c>
      <c r="Y872" s="5">
        <v>360.4</v>
      </c>
      <c r="Z872" s="5">
        <v>224.39999999999998</v>
      </c>
      <c r="AA872" s="5">
        <v>278.79999999999995</v>
      </c>
      <c r="AB872" s="5">
        <v>142.80000000000001</v>
      </c>
      <c r="AC872" s="5">
        <v>176.8</v>
      </c>
      <c r="AD872" s="5">
        <v>40.799999999999997</v>
      </c>
      <c r="AE872" s="5">
        <v>163.19999999999999</v>
      </c>
      <c r="AF872" s="5">
        <v>210.8</v>
      </c>
      <c r="AG872" s="5">
        <v>204</v>
      </c>
      <c r="AH872" s="5">
        <v>68</v>
      </c>
      <c r="AI872" s="5">
        <v>6.8000000000000007</v>
      </c>
      <c r="AJ872" s="5">
        <v>1169.5999999999999</v>
      </c>
      <c r="AK872">
        <v>1992</v>
      </c>
      <c r="AL872" t="s">
        <v>492</v>
      </c>
      <c r="AM872" s="1">
        <v>33906</v>
      </c>
      <c r="AN872">
        <v>200</v>
      </c>
      <c r="AO872">
        <v>201</v>
      </c>
      <c r="AP872" t="s">
        <v>496</v>
      </c>
    </row>
    <row r="873" spans="1:42" x14ac:dyDescent="0.35">
      <c r="A873" t="s">
        <v>250</v>
      </c>
      <c r="B873" t="s">
        <v>251</v>
      </c>
      <c r="C873" s="1" t="s">
        <v>507</v>
      </c>
      <c r="D873">
        <v>0</v>
      </c>
      <c r="E873">
        <v>6</v>
      </c>
      <c r="F873">
        <v>0</v>
      </c>
      <c r="G873">
        <v>6</v>
      </c>
      <c r="H873">
        <f>Table1[[#This Row],[Games Before Injury]]*Table1[[#This Row],[Minutes per Game]]</f>
        <v>2158.4716049382714</v>
      </c>
      <c r="I873">
        <v>77</v>
      </c>
      <c r="J873">
        <f>Table1[[#This Row],[Minutes]]/Table1[[#This Row],[Games Played]]</f>
        <v>28.032098765432096</v>
      </c>
      <c r="K873" s="1">
        <v>42465</v>
      </c>
      <c r="L873" s="1">
        <v>42468</v>
      </c>
      <c r="M873" s="1">
        <v>42304</v>
      </c>
      <c r="N873" s="1">
        <v>42540</v>
      </c>
      <c r="O873">
        <v>1</v>
      </c>
      <c r="P873">
        <f>DATEDIF(Table1[[#This Row],[Birth Date]],Table1[[#This Row],[Date Returned]],"y")</f>
        <v>27</v>
      </c>
      <c r="Q873" t="s">
        <v>32</v>
      </c>
      <c r="R873" t="s">
        <v>27</v>
      </c>
      <c r="S873">
        <f>DATEDIF(Table1[[#This Row],[Date Occurred]],Table1[[#This Row],[Date Returned]],"d")</f>
        <v>3</v>
      </c>
      <c r="T873">
        <v>81</v>
      </c>
      <c r="U873" s="5">
        <v>2270.6</v>
      </c>
      <c r="V873" s="5">
        <v>343</v>
      </c>
      <c r="W873" s="5">
        <v>753</v>
      </c>
      <c r="X873" s="5">
        <v>20</v>
      </c>
      <c r="Y873" s="5">
        <v>83</v>
      </c>
      <c r="Z873" s="5">
        <v>148</v>
      </c>
      <c r="AA873" s="5">
        <v>179</v>
      </c>
      <c r="AB873" s="5">
        <v>169</v>
      </c>
      <c r="AC873" s="5">
        <v>139</v>
      </c>
      <c r="AD873" s="5">
        <v>50</v>
      </c>
      <c r="AE873" s="5">
        <v>347</v>
      </c>
      <c r="AF873" s="5">
        <v>397</v>
      </c>
      <c r="AG873" s="5">
        <v>359</v>
      </c>
      <c r="AH873" s="5">
        <v>80</v>
      </c>
      <c r="AI873" s="5">
        <v>28</v>
      </c>
      <c r="AJ873" s="5">
        <v>854</v>
      </c>
      <c r="AK873">
        <v>1988</v>
      </c>
      <c r="AL873" t="s">
        <v>492</v>
      </c>
      <c r="AM873" s="1">
        <v>32443</v>
      </c>
      <c r="AN873">
        <v>201</v>
      </c>
      <c r="AO873">
        <v>220</v>
      </c>
      <c r="AP873" t="s">
        <v>500</v>
      </c>
    </row>
    <row r="874" spans="1:42" x14ac:dyDescent="0.35">
      <c r="A874" t="s">
        <v>250</v>
      </c>
      <c r="B874" t="s">
        <v>30</v>
      </c>
      <c r="C874" s="1" t="s">
        <v>509</v>
      </c>
      <c r="D874">
        <v>0</v>
      </c>
      <c r="E874">
        <v>8</v>
      </c>
      <c r="F874">
        <v>0</v>
      </c>
      <c r="G874">
        <v>8</v>
      </c>
      <c r="H874">
        <f>Table1[[#This Row],[Games Before Injury]]*Table1[[#This Row],[Minutes per Game]]</f>
        <v>1313.0240506329114</v>
      </c>
      <c r="I874">
        <v>51</v>
      </c>
      <c r="J874">
        <f>Table1[[#This Row],[Minutes]]/Table1[[#This Row],[Games Played]]</f>
        <v>25.745569620253164</v>
      </c>
      <c r="K874" s="1">
        <v>43136</v>
      </c>
      <c r="L874" s="1">
        <v>43139</v>
      </c>
      <c r="M874" s="1">
        <v>43030</v>
      </c>
      <c r="N874" s="1">
        <v>43259</v>
      </c>
      <c r="O874">
        <v>1</v>
      </c>
      <c r="P874">
        <f>DATEDIF(Table1[[#This Row],[Birth Date]],Table1[[#This Row],[Date Returned]],"y")</f>
        <v>29</v>
      </c>
      <c r="Q874" t="s">
        <v>501</v>
      </c>
      <c r="R874" t="s">
        <v>19</v>
      </c>
      <c r="S874">
        <f>DATEDIF(Table1[[#This Row],[Date Occurred]],Table1[[#This Row],[Date Returned]],"d")</f>
        <v>3</v>
      </c>
      <c r="T874">
        <v>79</v>
      </c>
      <c r="U874" s="5">
        <v>2033.9</v>
      </c>
      <c r="V874" s="5">
        <v>258</v>
      </c>
      <c r="W874" s="5">
        <v>577</v>
      </c>
      <c r="X874" s="5">
        <v>42</v>
      </c>
      <c r="Y874" s="5">
        <v>132</v>
      </c>
      <c r="Z874" s="5">
        <v>91</v>
      </c>
      <c r="AA874" s="5">
        <v>107</v>
      </c>
      <c r="AB874" s="5">
        <v>99</v>
      </c>
      <c r="AC874" s="5">
        <v>163</v>
      </c>
      <c r="AD874" s="5">
        <v>30</v>
      </c>
      <c r="AE874" s="5">
        <v>214</v>
      </c>
      <c r="AF874" s="5">
        <v>244</v>
      </c>
      <c r="AG874" s="5">
        <v>173</v>
      </c>
      <c r="AH874" s="5">
        <v>47</v>
      </c>
      <c r="AI874" s="5">
        <v>29</v>
      </c>
      <c r="AJ874" s="5">
        <v>649</v>
      </c>
      <c r="AK874">
        <v>1988</v>
      </c>
      <c r="AL874" t="s">
        <v>492</v>
      </c>
      <c r="AM874" s="1">
        <v>32443</v>
      </c>
      <c r="AN874">
        <v>201</v>
      </c>
      <c r="AO874">
        <v>220</v>
      </c>
      <c r="AP874" t="s">
        <v>500</v>
      </c>
    </row>
    <row r="875" spans="1:42" x14ac:dyDescent="0.35">
      <c r="A875" t="s">
        <v>250</v>
      </c>
      <c r="B875" t="s">
        <v>117</v>
      </c>
      <c r="C875" s="1" t="s">
        <v>509</v>
      </c>
      <c r="D875">
        <v>0</v>
      </c>
      <c r="E875">
        <v>8</v>
      </c>
      <c r="F875">
        <v>0</v>
      </c>
      <c r="G875">
        <v>8</v>
      </c>
      <c r="H875">
        <f>Table1[[#This Row],[Games Before Injury]]*Table1[[#This Row],[Minutes per Game]]</f>
        <v>772.36708860759495</v>
      </c>
      <c r="I875">
        <v>30</v>
      </c>
      <c r="J875">
        <f>Table1[[#This Row],[Minutes]]/Table1[[#This Row],[Games Played]]</f>
        <v>25.745569620253164</v>
      </c>
      <c r="K875" s="1">
        <v>43209</v>
      </c>
      <c r="L875" s="1">
        <v>43211</v>
      </c>
      <c r="M875" s="1">
        <v>43030</v>
      </c>
      <c r="N875" s="1">
        <v>43259</v>
      </c>
      <c r="O875">
        <v>1</v>
      </c>
      <c r="P875">
        <f>DATEDIF(Table1[[#This Row],[Birth Date]],Table1[[#This Row],[Date Returned]],"y")</f>
        <v>29</v>
      </c>
      <c r="Q875" t="s">
        <v>501</v>
      </c>
      <c r="R875" t="s">
        <v>82</v>
      </c>
      <c r="S875">
        <f>DATEDIF(Table1[[#This Row],[Date Occurred]],Table1[[#This Row],[Date Returned]],"d")</f>
        <v>2</v>
      </c>
      <c r="T875">
        <v>79</v>
      </c>
      <c r="U875" s="5">
        <v>2033.9</v>
      </c>
      <c r="V875" s="5">
        <v>258</v>
      </c>
      <c r="W875" s="5">
        <v>577</v>
      </c>
      <c r="X875" s="5">
        <v>42</v>
      </c>
      <c r="Y875" s="5">
        <v>132</v>
      </c>
      <c r="Z875" s="5">
        <v>91</v>
      </c>
      <c r="AA875" s="5">
        <v>107</v>
      </c>
      <c r="AB875" s="5">
        <v>99</v>
      </c>
      <c r="AC875" s="5">
        <v>163</v>
      </c>
      <c r="AD875" s="5">
        <v>30</v>
      </c>
      <c r="AE875" s="5">
        <v>214</v>
      </c>
      <c r="AF875" s="5">
        <v>244</v>
      </c>
      <c r="AG875" s="5">
        <v>173</v>
      </c>
      <c r="AH875" s="5">
        <v>47</v>
      </c>
      <c r="AI875" s="5">
        <v>29</v>
      </c>
      <c r="AJ875" s="5">
        <v>649</v>
      </c>
      <c r="AK875">
        <v>1988</v>
      </c>
      <c r="AL875" t="s">
        <v>492</v>
      </c>
      <c r="AM875" s="1">
        <v>32443</v>
      </c>
      <c r="AN875">
        <v>201</v>
      </c>
      <c r="AO875">
        <v>220</v>
      </c>
      <c r="AP875" t="s">
        <v>500</v>
      </c>
    </row>
    <row r="876" spans="1:42" x14ac:dyDescent="0.35">
      <c r="A876" t="s">
        <v>250</v>
      </c>
      <c r="B876" t="s">
        <v>130</v>
      </c>
      <c r="C876" s="1" t="s">
        <v>510</v>
      </c>
      <c r="D876">
        <v>0</v>
      </c>
      <c r="E876">
        <v>9</v>
      </c>
      <c r="F876">
        <v>0</v>
      </c>
      <c r="G876">
        <v>9</v>
      </c>
      <c r="H876">
        <f>Table1[[#This Row],[Games Before Injury]]*Table1[[#This Row],[Minutes per Game]]</f>
        <v>483.9095890410959</v>
      </c>
      <c r="I876">
        <v>22</v>
      </c>
      <c r="J876">
        <f>Table1[[#This Row],[Minutes]]/Table1[[#This Row],[Games Played]]</f>
        <v>21.995890410958904</v>
      </c>
      <c r="K876" s="1">
        <v>43436</v>
      </c>
      <c r="L876" s="1">
        <v>43438</v>
      </c>
      <c r="M876" s="1">
        <v>43389</v>
      </c>
      <c r="N876" s="1">
        <v>43629</v>
      </c>
      <c r="O876">
        <v>2</v>
      </c>
      <c r="P876">
        <f>DATEDIF(Table1[[#This Row],[Birth Date]],Table1[[#This Row],[Date Returned]],"y")</f>
        <v>30</v>
      </c>
      <c r="Q876" t="s">
        <v>32</v>
      </c>
      <c r="R876" t="s">
        <v>9</v>
      </c>
      <c r="S876">
        <f>DATEDIF(Table1[[#This Row],[Date Occurred]],Table1[[#This Row],[Date Returned]],"d")</f>
        <v>2</v>
      </c>
      <c r="T876">
        <v>73</v>
      </c>
      <c r="U876" s="5">
        <v>1605.7</v>
      </c>
      <c r="V876" s="5">
        <v>204</v>
      </c>
      <c r="W876" s="5">
        <v>443</v>
      </c>
      <c r="X876" s="5">
        <v>11</v>
      </c>
      <c r="Y876" s="5">
        <v>52</v>
      </c>
      <c r="Z876" s="5">
        <v>75</v>
      </c>
      <c r="AA876" s="5">
        <v>106</v>
      </c>
      <c r="AB876" s="5">
        <v>114</v>
      </c>
      <c r="AC876" s="5">
        <v>110</v>
      </c>
      <c r="AD876" s="5">
        <v>37</v>
      </c>
      <c r="AE876" s="5">
        <v>291</v>
      </c>
      <c r="AF876" s="5">
        <v>328</v>
      </c>
      <c r="AG876" s="5">
        <v>283</v>
      </c>
      <c r="AH876" s="5">
        <v>33</v>
      </c>
      <c r="AI876" s="5">
        <v>18</v>
      </c>
      <c r="AJ876" s="5">
        <v>494</v>
      </c>
      <c r="AK876">
        <v>1988</v>
      </c>
      <c r="AL876" t="s">
        <v>492</v>
      </c>
      <c r="AM876" s="1">
        <v>32443</v>
      </c>
      <c r="AN876">
        <v>201</v>
      </c>
      <c r="AO876">
        <v>220</v>
      </c>
      <c r="AP876" t="s">
        <v>500</v>
      </c>
    </row>
    <row r="877" spans="1:42" x14ac:dyDescent="0.35">
      <c r="A877" t="s">
        <v>250</v>
      </c>
      <c r="B877" t="s">
        <v>126</v>
      </c>
      <c r="C877" s="1" t="s">
        <v>510</v>
      </c>
      <c r="D877">
        <v>0</v>
      </c>
      <c r="E877">
        <v>9</v>
      </c>
      <c r="F877">
        <v>0</v>
      </c>
      <c r="G877">
        <v>9</v>
      </c>
      <c r="H877">
        <f>Table1[[#This Row],[Games Before Injury]]*Table1[[#This Row],[Minutes per Game]]</f>
        <v>791.85205479452054</v>
      </c>
      <c r="I877">
        <v>36</v>
      </c>
      <c r="J877">
        <f>Table1[[#This Row],[Minutes]]/Table1[[#This Row],[Games Played]]</f>
        <v>21.995890410958904</v>
      </c>
      <c r="K877" s="1">
        <v>43533</v>
      </c>
      <c r="L877" s="1">
        <v>43536</v>
      </c>
      <c r="M877" s="1">
        <v>43389</v>
      </c>
      <c r="N877" s="1">
        <v>43629</v>
      </c>
      <c r="O877">
        <v>2</v>
      </c>
      <c r="P877">
        <f>DATEDIF(Table1[[#This Row],[Birth Date]],Table1[[#This Row],[Date Returned]],"y")</f>
        <v>30</v>
      </c>
      <c r="Q877" t="s">
        <v>501</v>
      </c>
      <c r="R877" t="s">
        <v>19</v>
      </c>
      <c r="S877">
        <f>DATEDIF(Table1[[#This Row],[Date Occurred]],Table1[[#This Row],[Date Returned]],"d")</f>
        <v>3</v>
      </c>
      <c r="T877">
        <v>73</v>
      </c>
      <c r="U877" s="5">
        <v>1605.7</v>
      </c>
      <c r="V877" s="5">
        <v>204</v>
      </c>
      <c r="W877" s="5">
        <v>443</v>
      </c>
      <c r="X877" s="5">
        <v>11</v>
      </c>
      <c r="Y877" s="5">
        <v>52</v>
      </c>
      <c r="Z877" s="5">
        <v>75</v>
      </c>
      <c r="AA877" s="5">
        <v>106</v>
      </c>
      <c r="AB877" s="5">
        <v>114</v>
      </c>
      <c r="AC877" s="5">
        <v>110</v>
      </c>
      <c r="AD877" s="5">
        <v>37</v>
      </c>
      <c r="AE877" s="5">
        <v>291</v>
      </c>
      <c r="AF877" s="5">
        <v>328</v>
      </c>
      <c r="AG877" s="5">
        <v>283</v>
      </c>
      <c r="AH877" s="5">
        <v>33</v>
      </c>
      <c r="AI877" s="5">
        <v>18</v>
      </c>
      <c r="AJ877" s="5">
        <v>494</v>
      </c>
      <c r="AK877">
        <v>1988</v>
      </c>
      <c r="AL877" t="s">
        <v>492</v>
      </c>
      <c r="AM877" s="1">
        <v>32443</v>
      </c>
      <c r="AN877">
        <v>201</v>
      </c>
      <c r="AO877">
        <v>220</v>
      </c>
      <c r="AP877" t="s">
        <v>500</v>
      </c>
    </row>
    <row r="878" spans="1:42" x14ac:dyDescent="0.35">
      <c r="A878" t="s">
        <v>250</v>
      </c>
      <c r="B878" t="s">
        <v>7</v>
      </c>
      <c r="C878" s="1" t="s">
        <v>508</v>
      </c>
      <c r="D878">
        <v>0</v>
      </c>
      <c r="E878">
        <v>7</v>
      </c>
      <c r="F878">
        <v>0</v>
      </c>
      <c r="G878">
        <v>7</v>
      </c>
      <c r="H878">
        <f>Table1[[#This Row],[Games Before Injury]]*Table1[[#This Row],[Minutes per Game]]</f>
        <v>739.94615384615383</v>
      </c>
      <c r="I878">
        <v>29</v>
      </c>
      <c r="J878">
        <f>Table1[[#This Row],[Minutes]]/Table1[[#This Row],[Games Played]]</f>
        <v>25.515384615384615</v>
      </c>
      <c r="K878" s="1">
        <v>42724</v>
      </c>
      <c r="L878" s="1">
        <v>42730</v>
      </c>
      <c r="M878" s="1">
        <v>42668</v>
      </c>
      <c r="N878" s="1">
        <v>42898</v>
      </c>
      <c r="O878">
        <v>1</v>
      </c>
      <c r="P878">
        <f>DATEDIF(Table1[[#This Row],[Birth Date]],Table1[[#This Row],[Date Returned]],"y")</f>
        <v>28</v>
      </c>
      <c r="Q878" t="s">
        <v>32</v>
      </c>
      <c r="R878" t="s">
        <v>9</v>
      </c>
      <c r="S878">
        <f>DATEDIF(Table1[[#This Row],[Date Occurred]],Table1[[#This Row],[Date Returned]],"d")</f>
        <v>6</v>
      </c>
      <c r="T878">
        <v>65</v>
      </c>
      <c r="U878" s="5">
        <v>1658.5</v>
      </c>
      <c r="V878" s="5">
        <v>235</v>
      </c>
      <c r="W878" s="5">
        <v>552</v>
      </c>
      <c r="X878" s="5">
        <v>31</v>
      </c>
      <c r="Y878" s="5">
        <v>118</v>
      </c>
      <c r="Z878" s="5">
        <v>85</v>
      </c>
      <c r="AA878" s="5">
        <v>103</v>
      </c>
      <c r="AB878" s="5">
        <v>100</v>
      </c>
      <c r="AC878" s="5">
        <v>121</v>
      </c>
      <c r="AD878" s="5">
        <v>36</v>
      </c>
      <c r="AE878" s="5">
        <v>211</v>
      </c>
      <c r="AF878" s="5">
        <v>247</v>
      </c>
      <c r="AG878" s="5">
        <v>205</v>
      </c>
      <c r="AH878" s="5">
        <v>53</v>
      </c>
      <c r="AI878" s="5">
        <v>24</v>
      </c>
      <c r="AJ878" s="5">
        <v>586</v>
      </c>
      <c r="AK878">
        <v>1988</v>
      </c>
      <c r="AL878" t="s">
        <v>492</v>
      </c>
      <c r="AM878" s="1">
        <v>32443</v>
      </c>
      <c r="AN878">
        <v>201</v>
      </c>
      <c r="AO878">
        <v>220</v>
      </c>
      <c r="AP878" t="s">
        <v>500</v>
      </c>
    </row>
    <row r="879" spans="1:42" x14ac:dyDescent="0.35">
      <c r="A879" t="s">
        <v>250</v>
      </c>
      <c r="B879" t="s">
        <v>63</v>
      </c>
      <c r="C879" s="1" t="s">
        <v>508</v>
      </c>
      <c r="D879">
        <v>0</v>
      </c>
      <c r="E879">
        <v>7</v>
      </c>
      <c r="F879">
        <v>0</v>
      </c>
      <c r="G879">
        <v>7</v>
      </c>
      <c r="H879">
        <f>Table1[[#This Row],[Games Before Injury]]*Table1[[#This Row],[Minutes per Game]]</f>
        <v>535.82307692307688</v>
      </c>
      <c r="I879">
        <v>21</v>
      </c>
      <c r="J879">
        <f>Table1[[#This Row],[Minutes]]/Table1[[#This Row],[Games Played]]</f>
        <v>25.515384615384615</v>
      </c>
      <c r="K879" s="1">
        <v>42773</v>
      </c>
      <c r="L879" s="1">
        <v>42812</v>
      </c>
      <c r="M879" s="1">
        <v>42668</v>
      </c>
      <c r="N879" s="1">
        <v>42898</v>
      </c>
      <c r="O879">
        <v>1</v>
      </c>
      <c r="P879">
        <f>DATEDIF(Table1[[#This Row],[Birth Date]],Table1[[#This Row],[Date Returned]],"y")</f>
        <v>28</v>
      </c>
      <c r="Q879" t="s">
        <v>62</v>
      </c>
      <c r="R879" t="s">
        <v>39</v>
      </c>
      <c r="S879">
        <f>DATEDIF(Table1[[#This Row],[Date Occurred]],Table1[[#This Row],[Date Returned]],"d")</f>
        <v>39</v>
      </c>
      <c r="T879">
        <v>65</v>
      </c>
      <c r="U879" s="5">
        <v>1658.5</v>
      </c>
      <c r="V879" s="5">
        <v>235</v>
      </c>
      <c r="W879" s="5">
        <v>552</v>
      </c>
      <c r="X879" s="5">
        <v>31</v>
      </c>
      <c r="Y879" s="5">
        <v>118</v>
      </c>
      <c r="Z879" s="5">
        <v>85</v>
      </c>
      <c r="AA879" s="5">
        <v>103</v>
      </c>
      <c r="AB879" s="5">
        <v>100</v>
      </c>
      <c r="AC879" s="5">
        <v>121</v>
      </c>
      <c r="AD879" s="5">
        <v>36</v>
      </c>
      <c r="AE879" s="5">
        <v>211</v>
      </c>
      <c r="AF879" s="5">
        <v>247</v>
      </c>
      <c r="AG879" s="5">
        <v>205</v>
      </c>
      <c r="AH879" s="5">
        <v>53</v>
      </c>
      <c r="AI879" s="5">
        <v>24</v>
      </c>
      <c r="AJ879" s="5">
        <v>586</v>
      </c>
      <c r="AK879">
        <v>1988</v>
      </c>
      <c r="AL879" t="s">
        <v>492</v>
      </c>
      <c r="AM879" s="1">
        <v>32443</v>
      </c>
      <c r="AN879">
        <v>201</v>
      </c>
      <c r="AO879">
        <v>220</v>
      </c>
      <c r="AP879" t="s">
        <v>500</v>
      </c>
    </row>
    <row r="880" spans="1:42" x14ac:dyDescent="0.35">
      <c r="A880" t="s">
        <v>620</v>
      </c>
      <c r="B880" t="s">
        <v>643</v>
      </c>
      <c r="C880" t="s">
        <v>507</v>
      </c>
      <c r="D880">
        <v>2015</v>
      </c>
      <c r="E880">
        <v>6</v>
      </c>
      <c r="F880">
        <v>1</v>
      </c>
      <c r="G880">
        <v>1</v>
      </c>
      <c r="H880">
        <f>Table1[[#This Row],[Games Before Injury]]*Table1[[#This Row],[Minutes per Game]]</f>
        <v>1730.2</v>
      </c>
      <c r="I880">
        <v>82</v>
      </c>
      <c r="J880">
        <f>Table1[[#This Row],[Minutes]]/Table1[[#This Row],[Games Played]]</f>
        <v>21.1</v>
      </c>
      <c r="K880">
        <v>0</v>
      </c>
      <c r="L880">
        <v>0</v>
      </c>
      <c r="M880" s="1">
        <v>42304</v>
      </c>
      <c r="N880" s="1">
        <v>42540</v>
      </c>
      <c r="O880">
        <v>1</v>
      </c>
      <c r="P880">
        <f>Table1[[#This Row],[Season Year]]-Table1[[#This Row],[Birth Year]]</f>
        <v>22</v>
      </c>
      <c r="Q880" t="s">
        <v>501</v>
      </c>
      <c r="R880" t="s">
        <v>501</v>
      </c>
      <c r="S880">
        <f>DATEDIF(Table1[[#This Row],[Date Occurred]],Table1[[#This Row],[Date Returned]],"d")</f>
        <v>0</v>
      </c>
      <c r="T880">
        <v>81</v>
      </c>
      <c r="U880" s="5">
        <v>1709.1000000000001</v>
      </c>
      <c r="V880" s="5">
        <v>218.70000000000002</v>
      </c>
      <c r="W880" s="5">
        <v>526.5</v>
      </c>
      <c r="X880" s="5">
        <v>64.8</v>
      </c>
      <c r="Y880" s="5">
        <v>202.5</v>
      </c>
      <c r="Z880" s="5">
        <v>105.3</v>
      </c>
      <c r="AA880" s="5">
        <v>145.80000000000001</v>
      </c>
      <c r="AB880" s="5">
        <v>56.699999999999996</v>
      </c>
      <c r="AC880" s="5">
        <v>129.6</v>
      </c>
      <c r="AD880" s="5">
        <v>72.900000000000006</v>
      </c>
      <c r="AE880" s="5">
        <v>267.3</v>
      </c>
      <c r="AF880" s="5">
        <v>332.09999999999997</v>
      </c>
      <c r="AG880" s="5">
        <v>97.2</v>
      </c>
      <c r="AH880" s="5">
        <v>40.5</v>
      </c>
      <c r="AI880" s="5">
        <v>40.5</v>
      </c>
      <c r="AJ880" s="5">
        <v>607.5</v>
      </c>
      <c r="AK880">
        <v>1993</v>
      </c>
      <c r="AL880" t="s">
        <v>489</v>
      </c>
      <c r="AM880" s="1">
        <v>34063</v>
      </c>
      <c r="AN880">
        <v>213</v>
      </c>
      <c r="AO880">
        <v>240</v>
      </c>
      <c r="AP880" t="s">
        <v>499</v>
      </c>
    </row>
    <row r="881" spans="1:42" x14ac:dyDescent="0.35">
      <c r="A881" t="s">
        <v>620</v>
      </c>
      <c r="B881" t="s">
        <v>643</v>
      </c>
      <c r="C881" t="s">
        <v>508</v>
      </c>
      <c r="D881">
        <v>2016</v>
      </c>
      <c r="E881">
        <v>7</v>
      </c>
      <c r="F881">
        <v>1</v>
      </c>
      <c r="G881">
        <v>2</v>
      </c>
      <c r="H881">
        <f>Table1[[#This Row],[Games Before Injury]]*Table1[[#This Row],[Minutes per Game]]</f>
        <v>2140.2000000000003</v>
      </c>
      <c r="I881">
        <v>82</v>
      </c>
      <c r="J881">
        <f>Table1[[#This Row],[Minutes]]/Table1[[#This Row],[Games Played]]</f>
        <v>26.1</v>
      </c>
      <c r="K881">
        <v>0</v>
      </c>
      <c r="L881">
        <v>0</v>
      </c>
      <c r="M881" s="1">
        <v>42668</v>
      </c>
      <c r="N881" s="1">
        <v>42898</v>
      </c>
      <c r="O881">
        <v>7</v>
      </c>
      <c r="P881">
        <f>Table1[[#This Row],[Season Year]]-Table1[[#This Row],[Birth Year]]</f>
        <v>23</v>
      </c>
      <c r="Q881" t="s">
        <v>501</v>
      </c>
      <c r="R881" t="s">
        <v>501</v>
      </c>
      <c r="S881">
        <f>DATEDIF(Table1[[#This Row],[Date Occurred]],Table1[[#This Row],[Date Returned]],"d")</f>
        <v>0</v>
      </c>
      <c r="T881">
        <v>75</v>
      </c>
      <c r="U881" s="5">
        <v>1957.5</v>
      </c>
      <c r="V881" s="5">
        <v>322.5</v>
      </c>
      <c r="W881" s="5">
        <v>802.5</v>
      </c>
      <c r="X881" s="5">
        <v>112.5</v>
      </c>
      <c r="Y881" s="5">
        <v>352.5</v>
      </c>
      <c r="Z881" s="5">
        <v>120</v>
      </c>
      <c r="AA881" s="5">
        <v>157.5</v>
      </c>
      <c r="AB881" s="5">
        <v>75</v>
      </c>
      <c r="AC881" s="5">
        <v>142.5</v>
      </c>
      <c r="AD881" s="5">
        <v>60</v>
      </c>
      <c r="AE881" s="5">
        <v>277.5</v>
      </c>
      <c r="AF881" s="5">
        <v>337.5</v>
      </c>
      <c r="AG881" s="5">
        <v>165</v>
      </c>
      <c r="AH881" s="5">
        <v>45</v>
      </c>
      <c r="AI881" s="5">
        <v>37.5</v>
      </c>
      <c r="AJ881" s="5">
        <v>877.5</v>
      </c>
      <c r="AK881">
        <v>1993</v>
      </c>
      <c r="AL881" t="s">
        <v>489</v>
      </c>
      <c r="AM881" s="1">
        <v>34063</v>
      </c>
      <c r="AN881">
        <v>213</v>
      </c>
      <c r="AO881">
        <v>240</v>
      </c>
      <c r="AP881" t="s">
        <v>499</v>
      </c>
    </row>
    <row r="882" spans="1:42" x14ac:dyDescent="0.35">
      <c r="A882" t="s">
        <v>620</v>
      </c>
      <c r="B882" t="s">
        <v>643</v>
      </c>
      <c r="C882" t="s">
        <v>509</v>
      </c>
      <c r="D882">
        <v>2017</v>
      </c>
      <c r="E882">
        <v>8</v>
      </c>
      <c r="F882">
        <v>1</v>
      </c>
      <c r="G882">
        <v>3</v>
      </c>
      <c r="H882">
        <f>Table1[[#This Row],[Games Before Injury]]*Table1[[#This Row],[Minutes per Game]]</f>
        <v>1902.3999999999999</v>
      </c>
      <c r="I882">
        <v>82</v>
      </c>
      <c r="J882">
        <f>Table1[[#This Row],[Minutes]]/Table1[[#This Row],[Games Played]]</f>
        <v>23.2</v>
      </c>
      <c r="K882">
        <v>0</v>
      </c>
      <c r="L882">
        <v>0</v>
      </c>
      <c r="M882" s="1">
        <v>43030</v>
      </c>
      <c r="N882" s="1">
        <v>43259</v>
      </c>
      <c r="O882">
        <v>8</v>
      </c>
      <c r="P882">
        <f>Table1[[#This Row],[Season Year]]-Table1[[#This Row],[Birth Year]]</f>
        <v>24</v>
      </c>
      <c r="Q882" t="s">
        <v>501</v>
      </c>
      <c r="R882" t="s">
        <v>501</v>
      </c>
      <c r="S882">
        <f>DATEDIF(Table1[[#This Row],[Date Occurred]],Table1[[#This Row],[Date Returned]],"d")</f>
        <v>0</v>
      </c>
      <c r="T882">
        <v>79</v>
      </c>
      <c r="U882" s="5">
        <v>1832.8</v>
      </c>
      <c r="V882" s="5">
        <v>308.09999999999997</v>
      </c>
      <c r="W882" s="5">
        <v>718.9</v>
      </c>
      <c r="X882" s="5">
        <v>102.7</v>
      </c>
      <c r="Y882" s="5">
        <v>276.5</v>
      </c>
      <c r="Z882" s="5">
        <v>158</v>
      </c>
      <c r="AA882" s="5">
        <v>197.5</v>
      </c>
      <c r="AB882" s="5">
        <v>63.2</v>
      </c>
      <c r="AC882" s="5">
        <v>94.8</v>
      </c>
      <c r="AD882" s="5">
        <v>47.4</v>
      </c>
      <c r="AE882" s="5">
        <v>244.9</v>
      </c>
      <c r="AF882" s="5">
        <v>284.40000000000003</v>
      </c>
      <c r="AG882" s="5">
        <v>126.4</v>
      </c>
      <c r="AH882" s="5">
        <v>39.5</v>
      </c>
      <c r="AI882" s="5">
        <v>15.8</v>
      </c>
      <c r="AJ882" s="5">
        <v>876.9</v>
      </c>
      <c r="AK882">
        <v>1993</v>
      </c>
      <c r="AL882" t="s">
        <v>489</v>
      </c>
      <c r="AM882" s="1">
        <v>34063</v>
      </c>
      <c r="AN882">
        <v>213</v>
      </c>
      <c r="AO882">
        <v>240</v>
      </c>
      <c r="AP882" t="s">
        <v>499</v>
      </c>
    </row>
    <row r="883" spans="1:42" x14ac:dyDescent="0.35">
      <c r="A883" t="s">
        <v>620</v>
      </c>
      <c r="B883" t="s">
        <v>643</v>
      </c>
      <c r="C883" t="s">
        <v>510</v>
      </c>
      <c r="D883">
        <v>2018</v>
      </c>
      <c r="E883">
        <v>9</v>
      </c>
      <c r="F883">
        <v>1</v>
      </c>
      <c r="G883">
        <v>4</v>
      </c>
      <c r="H883">
        <f>Table1[[#This Row],[Games Before Injury]]*Table1[[#This Row],[Minutes per Game]]</f>
        <v>1320.2</v>
      </c>
      <c r="I883">
        <v>82</v>
      </c>
      <c r="J883">
        <f>Table1[[#This Row],[Minutes]]/Table1[[#This Row],[Games Played]]</f>
        <v>16.100000000000001</v>
      </c>
      <c r="K883">
        <v>0</v>
      </c>
      <c r="L883">
        <v>0</v>
      </c>
      <c r="M883" s="1">
        <v>43389</v>
      </c>
      <c r="N883" s="1">
        <v>43629</v>
      </c>
      <c r="O883">
        <v>9</v>
      </c>
      <c r="P883">
        <f>Table1[[#This Row],[Season Year]]-Table1[[#This Row],[Birth Year]]</f>
        <v>25</v>
      </c>
      <c r="Q883" t="s">
        <v>501</v>
      </c>
      <c r="R883" t="s">
        <v>501</v>
      </c>
      <c r="S883">
        <f>DATEDIF(Table1[[#This Row],[Date Occurred]],Table1[[#This Row],[Date Returned]],"d")</f>
        <v>0</v>
      </c>
      <c r="T883">
        <v>47</v>
      </c>
      <c r="U883" s="5">
        <v>756.7</v>
      </c>
      <c r="V883" s="5">
        <v>136.29999999999998</v>
      </c>
      <c r="W883" s="5">
        <v>296.09999999999997</v>
      </c>
      <c r="X883" s="5">
        <v>51.7</v>
      </c>
      <c r="Y883" s="5">
        <v>141</v>
      </c>
      <c r="Z883" s="5">
        <v>79.899999999999991</v>
      </c>
      <c r="AA883" s="5">
        <v>108.1</v>
      </c>
      <c r="AB883" s="5">
        <v>42.300000000000004</v>
      </c>
      <c r="AC883" s="5">
        <v>65.8</v>
      </c>
      <c r="AD883" s="5">
        <v>37.6</v>
      </c>
      <c r="AE883" s="5">
        <v>122.2</v>
      </c>
      <c r="AF883" s="5">
        <v>164.5</v>
      </c>
      <c r="AG883" s="5">
        <v>61.1</v>
      </c>
      <c r="AH883" s="5">
        <v>14.1</v>
      </c>
      <c r="AI883" s="5">
        <v>14.1</v>
      </c>
      <c r="AJ883" s="5">
        <v>404.2</v>
      </c>
      <c r="AK883">
        <v>1993</v>
      </c>
      <c r="AL883" t="s">
        <v>489</v>
      </c>
      <c r="AM883" s="1">
        <v>34063</v>
      </c>
      <c r="AN883">
        <v>213</v>
      </c>
      <c r="AO883">
        <v>240</v>
      </c>
      <c r="AP883" t="s">
        <v>499</v>
      </c>
    </row>
    <row r="884" spans="1:42" x14ac:dyDescent="0.35">
      <c r="A884" t="s">
        <v>620</v>
      </c>
      <c r="B884" t="s">
        <v>643</v>
      </c>
      <c r="C884" t="s">
        <v>511</v>
      </c>
      <c r="D884">
        <v>2019</v>
      </c>
      <c r="E884">
        <v>10</v>
      </c>
      <c r="F884">
        <v>1</v>
      </c>
      <c r="G884">
        <v>5</v>
      </c>
      <c r="H884">
        <f>Table1[[#This Row],[Games Before Injury]]*Table1[[#This Row],[Minutes per Game]]</f>
        <v>1492.5</v>
      </c>
      <c r="I884">
        <v>75</v>
      </c>
      <c r="J884">
        <f>Table1[[#This Row],[Minutes]]/Table1[[#This Row],[Games Played]]</f>
        <v>19.899999999999999</v>
      </c>
      <c r="K884">
        <v>0</v>
      </c>
      <c r="L884">
        <v>0</v>
      </c>
      <c r="M884" s="1">
        <v>43760</v>
      </c>
      <c r="N884" s="1">
        <v>44115</v>
      </c>
      <c r="O884">
        <v>10</v>
      </c>
      <c r="P884">
        <f>Table1[[#This Row],[Season Year]]-Table1[[#This Row],[Birth Year]]</f>
        <v>26</v>
      </c>
      <c r="Q884" t="s">
        <v>501</v>
      </c>
      <c r="R884" t="s">
        <v>501</v>
      </c>
      <c r="S884">
        <f>DATEDIF(Table1[[#This Row],[Date Occurred]],Table1[[#This Row],[Date Returned]],"d")</f>
        <v>0</v>
      </c>
      <c r="T884">
        <v>39</v>
      </c>
      <c r="U884" s="5">
        <v>776.09999999999991</v>
      </c>
      <c r="V884" s="5">
        <v>136.5</v>
      </c>
      <c r="W884" s="5">
        <v>308.10000000000002</v>
      </c>
      <c r="X884" s="5">
        <v>42.900000000000006</v>
      </c>
      <c r="Y884" s="5">
        <v>124.80000000000001</v>
      </c>
      <c r="Z884" s="5">
        <v>62.400000000000006</v>
      </c>
      <c r="AA884" s="5">
        <v>89.699999999999989</v>
      </c>
      <c r="AB884" s="5">
        <v>35.1</v>
      </c>
      <c r="AC884" s="5">
        <v>74.099999999999994</v>
      </c>
      <c r="AD884" s="5">
        <v>35.1</v>
      </c>
      <c r="AE884" s="5">
        <v>140.4</v>
      </c>
      <c r="AF884" s="5">
        <v>175.5</v>
      </c>
      <c r="AG884" s="5">
        <v>74.099999999999994</v>
      </c>
      <c r="AH884" s="5">
        <v>15.600000000000001</v>
      </c>
      <c r="AI884" s="5">
        <v>11.7</v>
      </c>
      <c r="AJ884" s="5">
        <v>378.29999999999995</v>
      </c>
      <c r="AK884">
        <v>1993</v>
      </c>
      <c r="AL884" t="s">
        <v>489</v>
      </c>
      <c r="AM884" s="1">
        <v>34063</v>
      </c>
      <c r="AN884">
        <v>213</v>
      </c>
      <c r="AO884">
        <v>240</v>
      </c>
      <c r="AP884" t="s">
        <v>499</v>
      </c>
    </row>
    <row r="885" spans="1:42" x14ac:dyDescent="0.35">
      <c r="A885" t="s">
        <v>416</v>
      </c>
      <c r="B885" t="s">
        <v>124</v>
      </c>
      <c r="C885" s="1" t="s">
        <v>511</v>
      </c>
      <c r="D885">
        <v>0</v>
      </c>
      <c r="E885">
        <v>10</v>
      </c>
      <c r="F885">
        <v>0</v>
      </c>
      <c r="G885">
        <v>11</v>
      </c>
      <c r="H885">
        <f>Table1[[#This Row],[Games Before Injury]]*Table1[[#This Row],[Minutes per Game]]</f>
        <v>892.7483870967742</v>
      </c>
      <c r="I885">
        <v>32</v>
      </c>
      <c r="J885">
        <f>Table1[[#This Row],[Minutes]]/Table1[[#This Row],[Games Played]]</f>
        <v>27.898387096774194</v>
      </c>
      <c r="K885" s="1">
        <v>43832</v>
      </c>
      <c r="L885" s="1">
        <v>43834</v>
      </c>
      <c r="M885" s="1">
        <v>43760</v>
      </c>
      <c r="N885" s="1">
        <v>44115</v>
      </c>
      <c r="O885">
        <v>3</v>
      </c>
      <c r="P885">
        <f>DATEDIF(Table1[[#This Row],[Birth Date]],Table1[[#This Row],[Date Returned]],"y")</f>
        <v>33</v>
      </c>
      <c r="Q885" t="s">
        <v>501</v>
      </c>
      <c r="R885" t="s">
        <v>19</v>
      </c>
      <c r="S885">
        <f>DATEDIF(Table1[[#This Row],[Date Occurred]],Table1[[#This Row],[Date Returned]],"d")</f>
        <v>2</v>
      </c>
      <c r="T885">
        <v>62</v>
      </c>
      <c r="U885" s="5">
        <v>1729.7</v>
      </c>
      <c r="V885" s="5">
        <v>222</v>
      </c>
      <c r="W885" s="5">
        <v>587</v>
      </c>
      <c r="X885" s="5">
        <v>127</v>
      </c>
      <c r="Y885" s="5">
        <v>386</v>
      </c>
      <c r="Z885" s="5">
        <v>70</v>
      </c>
      <c r="AA885" s="5">
        <v>87</v>
      </c>
      <c r="AB885" s="5">
        <v>62</v>
      </c>
      <c r="AC885" s="5">
        <v>108</v>
      </c>
      <c r="AD885" s="5">
        <v>29</v>
      </c>
      <c r="AE885" s="5">
        <v>189</v>
      </c>
      <c r="AF885" s="5">
        <v>218</v>
      </c>
      <c r="AG885" s="5">
        <v>156</v>
      </c>
      <c r="AH885" s="5">
        <v>49</v>
      </c>
      <c r="AI885" s="5">
        <v>29</v>
      </c>
      <c r="AJ885" s="5">
        <v>641</v>
      </c>
      <c r="AK885">
        <v>1986</v>
      </c>
      <c r="AL885" t="s">
        <v>493</v>
      </c>
      <c r="AM885" s="1">
        <v>31540</v>
      </c>
      <c r="AN885">
        <v>198</v>
      </c>
      <c r="AO885">
        <v>195</v>
      </c>
      <c r="AP885" t="s">
        <v>496</v>
      </c>
    </row>
    <row r="886" spans="1:42" x14ac:dyDescent="0.35">
      <c r="A886" t="s">
        <v>416</v>
      </c>
      <c r="B886" t="s">
        <v>124</v>
      </c>
      <c r="C886" s="1" t="s">
        <v>511</v>
      </c>
      <c r="D886">
        <v>0</v>
      </c>
      <c r="E886">
        <v>10</v>
      </c>
      <c r="F886">
        <v>0</v>
      </c>
      <c r="G886">
        <v>11</v>
      </c>
      <c r="H886">
        <f>Table1[[#This Row],[Games Before Injury]]*Table1[[#This Row],[Minutes per Game]]</f>
        <v>83.695161290322574</v>
      </c>
      <c r="I886">
        <v>3</v>
      </c>
      <c r="J886">
        <f>Table1[[#This Row],[Minutes]]/Table1[[#This Row],[Games Played]]</f>
        <v>27.898387096774194</v>
      </c>
      <c r="K886" s="1">
        <v>43840</v>
      </c>
      <c r="L886" s="1">
        <v>43842</v>
      </c>
      <c r="M886" s="1">
        <v>43760</v>
      </c>
      <c r="N886" s="1">
        <v>44115</v>
      </c>
      <c r="O886">
        <v>4</v>
      </c>
      <c r="P886">
        <f>DATEDIF(Table1[[#This Row],[Birth Date]],Table1[[#This Row],[Date Returned]],"y")</f>
        <v>33</v>
      </c>
      <c r="Q886" t="s">
        <v>501</v>
      </c>
      <c r="R886" t="s">
        <v>19</v>
      </c>
      <c r="S886">
        <f>DATEDIF(Table1[[#This Row],[Date Occurred]],Table1[[#This Row],[Date Returned]],"d")</f>
        <v>2</v>
      </c>
      <c r="T886">
        <v>62</v>
      </c>
      <c r="U886" s="5">
        <v>1729.7</v>
      </c>
      <c r="V886" s="5">
        <v>222</v>
      </c>
      <c r="W886" s="5">
        <v>587</v>
      </c>
      <c r="X886" s="5">
        <v>127</v>
      </c>
      <c r="Y886" s="5">
        <v>386</v>
      </c>
      <c r="Z886" s="5">
        <v>70</v>
      </c>
      <c r="AA886" s="5">
        <v>87</v>
      </c>
      <c r="AB886" s="5">
        <v>62</v>
      </c>
      <c r="AC886" s="5">
        <v>108</v>
      </c>
      <c r="AD886" s="5">
        <v>29</v>
      </c>
      <c r="AE886" s="5">
        <v>189</v>
      </c>
      <c r="AF886" s="5">
        <v>218</v>
      </c>
      <c r="AG886" s="5">
        <v>156</v>
      </c>
      <c r="AH886" s="5">
        <v>49</v>
      </c>
      <c r="AI886" s="5">
        <v>29</v>
      </c>
      <c r="AJ886" s="5">
        <v>641</v>
      </c>
      <c r="AK886">
        <v>1986</v>
      </c>
      <c r="AL886" t="s">
        <v>493</v>
      </c>
      <c r="AM886" s="1">
        <v>31540</v>
      </c>
      <c r="AN886">
        <v>198</v>
      </c>
      <c r="AO886">
        <v>195</v>
      </c>
      <c r="AP886" t="s">
        <v>496</v>
      </c>
    </row>
    <row r="887" spans="1:42" x14ac:dyDescent="0.35">
      <c r="A887" t="s">
        <v>416</v>
      </c>
      <c r="B887" t="s">
        <v>124</v>
      </c>
      <c r="C887" s="1" t="s">
        <v>511</v>
      </c>
      <c r="D887">
        <v>0</v>
      </c>
      <c r="E887">
        <v>10</v>
      </c>
      <c r="F887">
        <v>0</v>
      </c>
      <c r="G887">
        <v>11</v>
      </c>
      <c r="H887">
        <f>Table1[[#This Row],[Games Before Injury]]*Table1[[#This Row],[Minutes per Game]]</f>
        <v>27.898387096774194</v>
      </c>
      <c r="I887">
        <v>1</v>
      </c>
      <c r="J887">
        <f>Table1[[#This Row],[Minutes]]/Table1[[#This Row],[Games Played]]</f>
        <v>27.898387096774194</v>
      </c>
      <c r="K887" s="1">
        <v>43844</v>
      </c>
      <c r="L887" s="1">
        <v>43849</v>
      </c>
      <c r="M887" s="1">
        <v>43760</v>
      </c>
      <c r="N887" s="1">
        <v>44115</v>
      </c>
      <c r="O887">
        <v>5</v>
      </c>
      <c r="P887">
        <f>DATEDIF(Table1[[#This Row],[Birth Date]],Table1[[#This Row],[Date Returned]],"y")</f>
        <v>33</v>
      </c>
      <c r="Q887" t="s">
        <v>501</v>
      </c>
      <c r="R887" t="s">
        <v>19</v>
      </c>
      <c r="S887">
        <f>DATEDIF(Table1[[#This Row],[Date Occurred]],Table1[[#This Row],[Date Returned]],"d")</f>
        <v>5</v>
      </c>
      <c r="T887">
        <v>62</v>
      </c>
      <c r="U887" s="5">
        <v>1729.7</v>
      </c>
      <c r="V887" s="5">
        <v>222</v>
      </c>
      <c r="W887" s="5">
        <v>587</v>
      </c>
      <c r="X887" s="5">
        <v>127</v>
      </c>
      <c r="Y887" s="5">
        <v>386</v>
      </c>
      <c r="Z887" s="5">
        <v>70</v>
      </c>
      <c r="AA887" s="5">
        <v>87</v>
      </c>
      <c r="AB887" s="5">
        <v>62</v>
      </c>
      <c r="AC887" s="5">
        <v>108</v>
      </c>
      <c r="AD887" s="5">
        <v>29</v>
      </c>
      <c r="AE887" s="5">
        <v>189</v>
      </c>
      <c r="AF887" s="5">
        <v>218</v>
      </c>
      <c r="AG887" s="5">
        <v>156</v>
      </c>
      <c r="AH887" s="5">
        <v>49</v>
      </c>
      <c r="AI887" s="5">
        <v>29</v>
      </c>
      <c r="AJ887" s="5">
        <v>641</v>
      </c>
      <c r="AK887">
        <v>1986</v>
      </c>
      <c r="AL887" t="s">
        <v>493</v>
      </c>
      <c r="AM887" s="1">
        <v>31540</v>
      </c>
      <c r="AN887">
        <v>198</v>
      </c>
      <c r="AO887">
        <v>195</v>
      </c>
      <c r="AP887" t="s">
        <v>496</v>
      </c>
    </row>
    <row r="888" spans="1:42" x14ac:dyDescent="0.35">
      <c r="A888" t="s">
        <v>416</v>
      </c>
      <c r="B888" t="s">
        <v>7</v>
      </c>
      <c r="C888" s="1" t="s">
        <v>511</v>
      </c>
      <c r="D888">
        <v>0</v>
      </c>
      <c r="E888">
        <v>10</v>
      </c>
      <c r="F888">
        <v>0</v>
      </c>
      <c r="G888">
        <v>11</v>
      </c>
      <c r="H888">
        <f>Table1[[#This Row],[Games Before Injury]]*Table1[[#This Row],[Minutes per Game]]</f>
        <v>530.06935483870973</v>
      </c>
      <c r="I888">
        <v>19</v>
      </c>
      <c r="J888">
        <f>Table1[[#This Row],[Minutes]]/Table1[[#This Row],[Games Played]]</f>
        <v>27.898387096774194</v>
      </c>
      <c r="K888" s="1">
        <v>43894</v>
      </c>
      <c r="L888" s="1">
        <v>44041</v>
      </c>
      <c r="M888" s="1">
        <v>43760</v>
      </c>
      <c r="N888" s="1">
        <v>44115</v>
      </c>
      <c r="O888">
        <v>3</v>
      </c>
      <c r="P888">
        <f>DATEDIF(Table1[[#This Row],[Birth Date]],Table1[[#This Row],[Date Returned]],"y")</f>
        <v>34</v>
      </c>
      <c r="Q888" t="s">
        <v>501</v>
      </c>
      <c r="R888" t="s">
        <v>9</v>
      </c>
      <c r="S888">
        <f>DATEDIF(Table1[[#This Row],[Date Occurred]],Table1[[#This Row],[Date Returned]],"d")</f>
        <v>147</v>
      </c>
      <c r="T888">
        <v>62</v>
      </c>
      <c r="U888" s="5">
        <v>1729.7</v>
      </c>
      <c r="V888" s="5">
        <v>222</v>
      </c>
      <c r="W888" s="5">
        <v>587</v>
      </c>
      <c r="X888" s="5">
        <v>127</v>
      </c>
      <c r="Y888" s="5">
        <v>386</v>
      </c>
      <c r="Z888" s="5">
        <v>70</v>
      </c>
      <c r="AA888" s="5">
        <v>87</v>
      </c>
      <c r="AB888" s="5">
        <v>62</v>
      </c>
      <c r="AC888" s="5">
        <v>108</v>
      </c>
      <c r="AD888" s="5">
        <v>29</v>
      </c>
      <c r="AE888" s="5">
        <v>189</v>
      </c>
      <c r="AF888" s="5">
        <v>218</v>
      </c>
      <c r="AG888" s="5">
        <v>156</v>
      </c>
      <c r="AH888" s="5">
        <v>49</v>
      </c>
      <c r="AI888" s="5">
        <v>29</v>
      </c>
      <c r="AJ888" s="5">
        <v>641</v>
      </c>
      <c r="AK888">
        <v>1986</v>
      </c>
      <c r="AL888" t="s">
        <v>493</v>
      </c>
      <c r="AM888" s="1">
        <v>31540</v>
      </c>
      <c r="AN888">
        <v>198</v>
      </c>
      <c r="AO888">
        <v>195</v>
      </c>
      <c r="AP888" t="s">
        <v>496</v>
      </c>
    </row>
    <row r="889" spans="1:42" x14ac:dyDescent="0.35">
      <c r="A889" t="s">
        <v>416</v>
      </c>
      <c r="B889" t="s">
        <v>156</v>
      </c>
      <c r="C889" s="1" t="s">
        <v>506</v>
      </c>
      <c r="D889">
        <v>0</v>
      </c>
      <c r="E889">
        <v>5</v>
      </c>
      <c r="F889">
        <v>0</v>
      </c>
      <c r="G889">
        <v>6</v>
      </c>
      <c r="H889">
        <f>Table1[[#This Row],[Games Before Injury]]*Table1[[#This Row],[Minutes per Game]]</f>
        <v>442.41600000000005</v>
      </c>
      <c r="I889">
        <v>52</v>
      </c>
      <c r="J889">
        <f>Table1[[#This Row],[Minutes]]/Table1[[#This Row],[Games Played]]</f>
        <v>8.5080000000000009</v>
      </c>
      <c r="K889" s="1">
        <v>42075</v>
      </c>
      <c r="L889" s="1">
        <v>42076</v>
      </c>
      <c r="M889" s="1">
        <v>41940</v>
      </c>
      <c r="N889" s="1">
        <v>42171</v>
      </c>
      <c r="O889">
        <v>1</v>
      </c>
      <c r="P889">
        <f>DATEDIF(Table1[[#This Row],[Birth Date]],Table1[[#This Row],[Date Returned]],"y")</f>
        <v>28</v>
      </c>
      <c r="Q889" t="s">
        <v>32</v>
      </c>
      <c r="R889" t="s">
        <v>19</v>
      </c>
      <c r="S889">
        <f>DATEDIF(Table1[[#This Row],[Date Occurred]],Table1[[#This Row],[Date Returned]],"d")</f>
        <v>1</v>
      </c>
      <c r="T889">
        <v>75</v>
      </c>
      <c r="U889" s="5">
        <v>638.1</v>
      </c>
      <c r="V889" s="5">
        <v>51</v>
      </c>
      <c r="W889" s="5">
        <v>141</v>
      </c>
      <c r="X889" s="5">
        <v>6</v>
      </c>
      <c r="Y889" s="5">
        <v>29</v>
      </c>
      <c r="Z889" s="5">
        <v>30</v>
      </c>
      <c r="AA889" s="5">
        <v>43</v>
      </c>
      <c r="AB889" s="5">
        <v>42</v>
      </c>
      <c r="AC889" s="5">
        <v>72</v>
      </c>
      <c r="AD889" s="5">
        <v>21</v>
      </c>
      <c r="AE889" s="5">
        <v>47</v>
      </c>
      <c r="AF889" s="5">
        <v>68</v>
      </c>
      <c r="AG889" s="5">
        <v>72</v>
      </c>
      <c r="AH889" s="5">
        <v>35</v>
      </c>
      <c r="AI889" s="5">
        <v>11</v>
      </c>
      <c r="AJ889" s="5">
        <v>138</v>
      </c>
      <c r="AK889">
        <v>1986</v>
      </c>
      <c r="AL889" t="s">
        <v>493</v>
      </c>
      <c r="AM889" s="1">
        <v>31540</v>
      </c>
      <c r="AN889">
        <v>198</v>
      </c>
      <c r="AO889">
        <v>195</v>
      </c>
      <c r="AP889" t="s">
        <v>496</v>
      </c>
    </row>
    <row r="890" spans="1:42" x14ac:dyDescent="0.35">
      <c r="A890" t="s">
        <v>416</v>
      </c>
      <c r="B890" t="s">
        <v>77</v>
      </c>
      <c r="C890" s="1" t="s">
        <v>510</v>
      </c>
      <c r="D890">
        <v>0</v>
      </c>
      <c r="E890">
        <v>9</v>
      </c>
      <c r="F890">
        <v>0</v>
      </c>
      <c r="G890">
        <v>10</v>
      </c>
      <c r="H890">
        <f>Table1[[#This Row],[Games Before Injury]]*Table1[[#This Row],[Minutes per Game]]</f>
        <v>1333.1266666666668</v>
      </c>
      <c r="I890">
        <v>49</v>
      </c>
      <c r="J890">
        <f>Table1[[#This Row],[Minutes]]/Table1[[#This Row],[Games Played]]</f>
        <v>27.206666666666667</v>
      </c>
      <c r="K890" s="1">
        <v>43491</v>
      </c>
      <c r="L890" s="1">
        <v>43505</v>
      </c>
      <c r="M890" s="1">
        <v>43389</v>
      </c>
      <c r="N890" s="1">
        <v>43629</v>
      </c>
      <c r="O890">
        <v>1</v>
      </c>
      <c r="P890">
        <f>DATEDIF(Table1[[#This Row],[Birth Date]],Table1[[#This Row],[Date Returned]],"y")</f>
        <v>32</v>
      </c>
      <c r="Q890" t="s">
        <v>501</v>
      </c>
      <c r="R890" t="s">
        <v>44</v>
      </c>
      <c r="S890">
        <f>DATEDIF(Table1[[#This Row],[Date Occurred]],Table1[[#This Row],[Date Returned]],"d")</f>
        <v>14</v>
      </c>
      <c r="T890">
        <v>75</v>
      </c>
      <c r="U890" s="5">
        <v>2040.5</v>
      </c>
      <c r="V890" s="5">
        <v>208</v>
      </c>
      <c r="W890" s="5">
        <v>493</v>
      </c>
      <c r="X890" s="5">
        <v>90</v>
      </c>
      <c r="Y890" s="5">
        <v>264</v>
      </c>
      <c r="Z890" s="5">
        <v>80</v>
      </c>
      <c r="AA890" s="5">
        <v>107</v>
      </c>
      <c r="AB890" s="5">
        <v>70</v>
      </c>
      <c r="AC890" s="5">
        <v>204</v>
      </c>
      <c r="AD890" s="5">
        <v>28</v>
      </c>
      <c r="AE890" s="5">
        <v>188</v>
      </c>
      <c r="AF890" s="5">
        <v>216</v>
      </c>
      <c r="AG890" s="5">
        <v>106</v>
      </c>
      <c r="AH890" s="5">
        <v>76</v>
      </c>
      <c r="AI890" s="5">
        <v>30</v>
      </c>
      <c r="AJ890" s="5">
        <v>586</v>
      </c>
      <c r="AK890">
        <v>1986</v>
      </c>
      <c r="AL890" t="s">
        <v>493</v>
      </c>
      <c r="AM890" s="1">
        <v>31540</v>
      </c>
      <c r="AN890">
        <v>198</v>
      </c>
      <c r="AO890">
        <v>195</v>
      </c>
      <c r="AP890" t="s">
        <v>496</v>
      </c>
    </row>
    <row r="891" spans="1:42" x14ac:dyDescent="0.35">
      <c r="A891" t="s">
        <v>416</v>
      </c>
      <c r="B891" t="s">
        <v>339</v>
      </c>
      <c r="C891" s="1" t="s">
        <v>508</v>
      </c>
      <c r="D891">
        <v>0</v>
      </c>
      <c r="E891">
        <v>7</v>
      </c>
      <c r="F891">
        <v>0</v>
      </c>
      <c r="G891">
        <v>8</v>
      </c>
      <c r="H891">
        <f>Table1[[#This Row],[Games Before Injury]]*Table1[[#This Row],[Minutes per Game]]</f>
        <v>1302.9476923076925</v>
      </c>
      <c r="I891">
        <v>49</v>
      </c>
      <c r="J891">
        <f>Table1[[#This Row],[Minutes]]/Table1[[#This Row],[Games Played]]</f>
        <v>26.590769230769233</v>
      </c>
      <c r="K891" s="1">
        <v>42768</v>
      </c>
      <c r="L891" s="1">
        <v>42799</v>
      </c>
      <c r="M891" s="1">
        <v>42668</v>
      </c>
      <c r="N891" s="1">
        <v>42898</v>
      </c>
      <c r="O891">
        <v>2</v>
      </c>
      <c r="P891">
        <f>DATEDIF(Table1[[#This Row],[Birth Date]],Table1[[#This Row],[Date Returned]],"y")</f>
        <v>30</v>
      </c>
      <c r="Q891" t="s">
        <v>501</v>
      </c>
      <c r="R891" t="s">
        <v>19</v>
      </c>
      <c r="S891">
        <f>DATEDIF(Table1[[#This Row],[Date Occurred]],Table1[[#This Row],[Date Returned]],"d")</f>
        <v>31</v>
      </c>
      <c r="T891">
        <v>65</v>
      </c>
      <c r="U891" s="5">
        <v>1728.4</v>
      </c>
      <c r="V891" s="5">
        <v>183</v>
      </c>
      <c r="W891" s="5">
        <v>432</v>
      </c>
      <c r="X891" s="5">
        <v>82</v>
      </c>
      <c r="Y891" s="5">
        <v>220</v>
      </c>
      <c r="Z891" s="5">
        <v>58</v>
      </c>
      <c r="AA891" s="5">
        <v>74</v>
      </c>
      <c r="AB891" s="5">
        <v>78</v>
      </c>
      <c r="AC891" s="5">
        <v>141</v>
      </c>
      <c r="AD891" s="5">
        <v>32</v>
      </c>
      <c r="AE891" s="5">
        <v>152</v>
      </c>
      <c r="AF891" s="5">
        <v>184</v>
      </c>
      <c r="AG891" s="5">
        <v>168</v>
      </c>
      <c r="AH891" s="5">
        <v>84</v>
      </c>
      <c r="AI891" s="5">
        <v>28</v>
      </c>
      <c r="AJ891" s="5">
        <v>506</v>
      </c>
      <c r="AK891">
        <v>1986</v>
      </c>
      <c r="AL891" t="s">
        <v>493</v>
      </c>
      <c r="AM891" s="1">
        <v>31540</v>
      </c>
      <c r="AN891">
        <v>198</v>
      </c>
      <c r="AO891">
        <v>195</v>
      </c>
      <c r="AP891" t="s">
        <v>496</v>
      </c>
    </row>
    <row r="892" spans="1:42" x14ac:dyDescent="0.35">
      <c r="A892" t="s">
        <v>416</v>
      </c>
      <c r="B892" t="s">
        <v>13</v>
      </c>
      <c r="C892" s="1" t="s">
        <v>509</v>
      </c>
      <c r="D892">
        <v>0</v>
      </c>
      <c r="E892">
        <v>8</v>
      </c>
      <c r="F892">
        <v>0</v>
      </c>
      <c r="G892">
        <v>9</v>
      </c>
      <c r="H892">
        <f>Table1[[#This Row],[Games Before Injury]]*Table1[[#This Row],[Minutes per Game]]</f>
        <v>1118.0076923076924</v>
      </c>
      <c r="I892">
        <v>45</v>
      </c>
      <c r="J892">
        <f>Table1[[#This Row],[Minutes]]/Table1[[#This Row],[Games Played]]</f>
        <v>24.844615384615388</v>
      </c>
      <c r="K892" s="1">
        <v>43128</v>
      </c>
      <c r="L892" s="1">
        <v>43130</v>
      </c>
      <c r="M892" s="1">
        <v>43030</v>
      </c>
      <c r="N892" s="1">
        <v>43259</v>
      </c>
      <c r="O892">
        <v>1</v>
      </c>
      <c r="P892">
        <f>DATEDIF(Table1[[#This Row],[Birth Date]],Table1[[#This Row],[Date Returned]],"y")</f>
        <v>31</v>
      </c>
      <c r="Q892" t="s">
        <v>501</v>
      </c>
      <c r="R892" t="s">
        <v>9</v>
      </c>
      <c r="S892">
        <f>DATEDIF(Table1[[#This Row],[Date Occurred]],Table1[[#This Row],[Date Returned]],"d")</f>
        <v>2</v>
      </c>
      <c r="T892">
        <v>65</v>
      </c>
      <c r="U892" s="5">
        <v>1614.9</v>
      </c>
      <c r="V892" s="5">
        <v>199</v>
      </c>
      <c r="W892" s="5">
        <v>476</v>
      </c>
      <c r="X892" s="5">
        <v>89</v>
      </c>
      <c r="Y892" s="5">
        <v>227</v>
      </c>
      <c r="Z892" s="5">
        <v>60</v>
      </c>
      <c r="AA892" s="5">
        <v>78</v>
      </c>
      <c r="AB892" s="5">
        <v>79</v>
      </c>
      <c r="AC892" s="5">
        <v>135</v>
      </c>
      <c r="AD892" s="5">
        <v>22</v>
      </c>
      <c r="AE892" s="5">
        <v>130</v>
      </c>
      <c r="AF892" s="5">
        <v>152</v>
      </c>
      <c r="AG892" s="5">
        <v>124</v>
      </c>
      <c r="AH892" s="5">
        <v>57</v>
      </c>
      <c r="AI892" s="5">
        <v>27</v>
      </c>
      <c r="AJ892" s="5">
        <v>547</v>
      </c>
      <c r="AK892">
        <v>1986</v>
      </c>
      <c r="AL892" t="s">
        <v>493</v>
      </c>
      <c r="AM892" s="1">
        <v>31540</v>
      </c>
      <c r="AN892">
        <v>198</v>
      </c>
      <c r="AO892">
        <v>195</v>
      </c>
      <c r="AP892" t="s">
        <v>496</v>
      </c>
    </row>
    <row r="893" spans="1:42" x14ac:dyDescent="0.35">
      <c r="A893" t="s">
        <v>416</v>
      </c>
      <c r="B893" t="s">
        <v>73</v>
      </c>
      <c r="C893" s="1" t="s">
        <v>509</v>
      </c>
      <c r="D893">
        <v>0</v>
      </c>
      <c r="E893">
        <v>8</v>
      </c>
      <c r="F893">
        <v>0</v>
      </c>
      <c r="G893">
        <v>9</v>
      </c>
      <c r="H893">
        <f>Table1[[#This Row],[Games Before Injury]]*Table1[[#This Row],[Minutes per Game]]</f>
        <v>248.44615384615389</v>
      </c>
      <c r="I893">
        <v>10</v>
      </c>
      <c r="J893">
        <f>Table1[[#This Row],[Minutes]]/Table1[[#This Row],[Games Played]]</f>
        <v>24.844615384615388</v>
      </c>
      <c r="K893" s="1">
        <v>43157</v>
      </c>
      <c r="L893" s="1">
        <v>43160</v>
      </c>
      <c r="M893" s="1">
        <v>43030</v>
      </c>
      <c r="N893" s="1">
        <v>43259</v>
      </c>
      <c r="O893">
        <v>1</v>
      </c>
      <c r="P893">
        <f>DATEDIF(Table1[[#This Row],[Birth Date]],Table1[[#This Row],[Date Returned]],"y")</f>
        <v>31</v>
      </c>
      <c r="Q893" t="s">
        <v>501</v>
      </c>
      <c r="R893" t="s">
        <v>47</v>
      </c>
      <c r="S893">
        <f>DATEDIF(Table1[[#This Row],[Date Occurred]],Table1[[#This Row],[Date Returned]],"d")</f>
        <v>3</v>
      </c>
      <c r="T893">
        <v>65</v>
      </c>
      <c r="U893" s="5">
        <v>1614.9</v>
      </c>
      <c r="V893" s="5">
        <v>199</v>
      </c>
      <c r="W893" s="5">
        <v>476</v>
      </c>
      <c r="X893" s="5">
        <v>89</v>
      </c>
      <c r="Y893" s="5">
        <v>227</v>
      </c>
      <c r="Z893" s="5">
        <v>60</v>
      </c>
      <c r="AA893" s="5">
        <v>78</v>
      </c>
      <c r="AB893" s="5">
        <v>79</v>
      </c>
      <c r="AC893" s="5">
        <v>135</v>
      </c>
      <c r="AD893" s="5">
        <v>22</v>
      </c>
      <c r="AE893" s="5">
        <v>130</v>
      </c>
      <c r="AF893" s="5">
        <v>152</v>
      </c>
      <c r="AG893" s="5">
        <v>124</v>
      </c>
      <c r="AH893" s="5">
        <v>57</v>
      </c>
      <c r="AI893" s="5">
        <v>27</v>
      </c>
      <c r="AJ893" s="5">
        <v>547</v>
      </c>
      <c r="AK893">
        <v>1986</v>
      </c>
      <c r="AL893" t="s">
        <v>493</v>
      </c>
      <c r="AM893" s="1">
        <v>31540</v>
      </c>
      <c r="AN893">
        <v>198</v>
      </c>
      <c r="AO893">
        <v>195</v>
      </c>
      <c r="AP893" t="s">
        <v>496</v>
      </c>
    </row>
    <row r="894" spans="1:42" x14ac:dyDescent="0.35">
      <c r="A894" t="s">
        <v>416</v>
      </c>
      <c r="B894" t="s">
        <v>7</v>
      </c>
      <c r="C894" s="1" t="s">
        <v>509</v>
      </c>
      <c r="D894">
        <v>0</v>
      </c>
      <c r="E894">
        <v>8</v>
      </c>
      <c r="F894">
        <v>0</v>
      </c>
      <c r="G894">
        <v>9</v>
      </c>
      <c r="H894">
        <f>Table1[[#This Row],[Games Before Injury]]*Table1[[#This Row],[Minutes per Game]]</f>
        <v>248.44615384615389</v>
      </c>
      <c r="I894">
        <v>10</v>
      </c>
      <c r="J894">
        <f>Table1[[#This Row],[Minutes]]/Table1[[#This Row],[Games Played]]</f>
        <v>24.844615384615388</v>
      </c>
      <c r="K894" s="1">
        <v>43180</v>
      </c>
      <c r="L894" s="1">
        <v>43259</v>
      </c>
      <c r="M894" s="1">
        <v>43030</v>
      </c>
      <c r="N894" s="1">
        <v>43259</v>
      </c>
      <c r="O894">
        <v>2</v>
      </c>
      <c r="P894">
        <f>DATEDIF(Table1[[#This Row],[Birth Date]],Table1[[#This Row],[Date Returned]],"y")</f>
        <v>32</v>
      </c>
      <c r="Q894" t="s">
        <v>11</v>
      </c>
      <c r="R894" t="s">
        <v>9</v>
      </c>
      <c r="S894">
        <f>DATEDIF(Table1[[#This Row],[Date Occurred]],Table1[[#This Row],[Date Returned]],"d")</f>
        <v>79</v>
      </c>
      <c r="T894">
        <v>65</v>
      </c>
      <c r="U894" s="5">
        <v>1614.9</v>
      </c>
      <c r="V894" s="5">
        <v>199</v>
      </c>
      <c r="W894" s="5">
        <v>476</v>
      </c>
      <c r="X894" s="5">
        <v>89</v>
      </c>
      <c r="Y894" s="5">
        <v>227</v>
      </c>
      <c r="Z894" s="5">
        <v>60</v>
      </c>
      <c r="AA894" s="5">
        <v>78</v>
      </c>
      <c r="AB894" s="5">
        <v>79</v>
      </c>
      <c r="AC894" s="5">
        <v>135</v>
      </c>
      <c r="AD894" s="5">
        <v>22</v>
      </c>
      <c r="AE894" s="5">
        <v>130</v>
      </c>
      <c r="AF894" s="5">
        <v>152</v>
      </c>
      <c r="AG894" s="5">
        <v>124</v>
      </c>
      <c r="AH894" s="5">
        <v>57</v>
      </c>
      <c r="AI894" s="5">
        <v>27</v>
      </c>
      <c r="AJ894" s="5">
        <v>547</v>
      </c>
      <c r="AK894">
        <v>1986</v>
      </c>
      <c r="AL894" t="s">
        <v>493</v>
      </c>
      <c r="AM894" s="1">
        <v>31540</v>
      </c>
      <c r="AN894">
        <v>198</v>
      </c>
      <c r="AO894">
        <v>195</v>
      </c>
      <c r="AP894" t="s">
        <v>496</v>
      </c>
    </row>
    <row r="895" spans="1:42" x14ac:dyDescent="0.35">
      <c r="A895" t="s">
        <v>621</v>
      </c>
      <c r="B895" t="s">
        <v>643</v>
      </c>
      <c r="C895" t="s">
        <v>509</v>
      </c>
      <c r="D895">
        <v>2017</v>
      </c>
      <c r="E895">
        <v>8</v>
      </c>
      <c r="F895">
        <v>1</v>
      </c>
      <c r="G895">
        <v>4</v>
      </c>
      <c r="H895">
        <f>Table1[[#This Row],[Games Before Injury]]*Table1[[#This Row],[Minutes per Game]]</f>
        <v>2820.7999999999997</v>
      </c>
      <c r="I895">
        <v>82</v>
      </c>
      <c r="J895">
        <f>Table1[[#This Row],[Minutes]]/Table1[[#This Row],[Games Played]]</f>
        <v>34.4</v>
      </c>
      <c r="K895">
        <v>0</v>
      </c>
      <c r="L895">
        <v>0</v>
      </c>
      <c r="M895" s="1">
        <v>43030</v>
      </c>
      <c r="N895" s="1">
        <v>43259</v>
      </c>
      <c r="O895">
        <v>3</v>
      </c>
      <c r="P895">
        <f>Table1[[#This Row],[Season Year]]-Table1[[#This Row],[Birth Year]]</f>
        <v>23</v>
      </c>
      <c r="Q895" t="s">
        <v>501</v>
      </c>
      <c r="R895" t="s">
        <v>501</v>
      </c>
      <c r="S895">
        <f>DATEDIF(Table1[[#This Row],[Date Occurred]],Table1[[#This Row],[Date Returned]],"d")</f>
        <v>0</v>
      </c>
      <c r="T895">
        <v>67</v>
      </c>
      <c r="U895" s="5">
        <v>2304.7999999999997</v>
      </c>
      <c r="V895" s="5">
        <v>442.2</v>
      </c>
      <c r="W895" s="5">
        <v>911.19999999999993</v>
      </c>
      <c r="X895" s="5">
        <v>154.1</v>
      </c>
      <c r="Y895" s="5">
        <v>395.3</v>
      </c>
      <c r="Z895" s="5">
        <v>134</v>
      </c>
      <c r="AA895" s="5">
        <v>160.79999999999998</v>
      </c>
      <c r="AB895" s="5">
        <v>120.60000000000001</v>
      </c>
      <c r="AC895" s="5">
        <v>120.60000000000001</v>
      </c>
      <c r="AD895" s="5">
        <v>40.199999999999996</v>
      </c>
      <c r="AE895" s="5">
        <v>140.70000000000002</v>
      </c>
      <c r="AF895" s="5">
        <v>174.20000000000002</v>
      </c>
      <c r="AG895" s="5">
        <v>194.29999999999998</v>
      </c>
      <c r="AH895" s="5">
        <v>120.60000000000001</v>
      </c>
      <c r="AI895" s="5">
        <v>13.4</v>
      </c>
      <c r="AJ895" s="5">
        <v>1172.5</v>
      </c>
      <c r="AK895">
        <v>1994</v>
      </c>
      <c r="AL895" t="s">
        <v>654</v>
      </c>
      <c r="AM895" s="1">
        <v>34591</v>
      </c>
      <c r="AN895">
        <v>193</v>
      </c>
      <c r="AO895">
        <v>210</v>
      </c>
      <c r="AP895" t="s">
        <v>496</v>
      </c>
    </row>
    <row r="896" spans="1:42" x14ac:dyDescent="0.35">
      <c r="A896" t="s">
        <v>621</v>
      </c>
      <c r="B896" t="s">
        <v>643</v>
      </c>
      <c r="C896" t="s">
        <v>506</v>
      </c>
      <c r="D896">
        <v>2014</v>
      </c>
      <c r="E896">
        <v>5</v>
      </c>
      <c r="F896">
        <v>1</v>
      </c>
      <c r="G896">
        <v>1</v>
      </c>
      <c r="H896">
        <f>Table1[[#This Row],[Games Before Injury]]*Table1[[#This Row],[Minutes per Game]]</f>
        <v>1074.2</v>
      </c>
      <c r="I896">
        <v>82</v>
      </c>
      <c r="J896">
        <f>Table1[[#This Row],[Minutes]]/Table1[[#This Row],[Games Played]]</f>
        <v>13.1</v>
      </c>
      <c r="K896">
        <v>0</v>
      </c>
      <c r="L896">
        <v>0</v>
      </c>
      <c r="M896" s="1">
        <v>41940</v>
      </c>
      <c r="N896" s="1">
        <v>42171</v>
      </c>
      <c r="O896">
        <v>3</v>
      </c>
      <c r="P896">
        <f>Table1[[#This Row],[Season Year]]-Table1[[#This Row],[Birth Year]]</f>
        <v>20</v>
      </c>
      <c r="Q896" t="s">
        <v>501</v>
      </c>
      <c r="R896" t="s">
        <v>501</v>
      </c>
      <c r="S896">
        <f>DATEDIF(Table1[[#This Row],[Date Occurred]],Table1[[#This Row],[Date Returned]],"d")</f>
        <v>0</v>
      </c>
      <c r="T896">
        <v>55</v>
      </c>
      <c r="U896" s="5">
        <v>720.5</v>
      </c>
      <c r="V896" s="5">
        <v>66</v>
      </c>
      <c r="W896" s="5">
        <v>214.5</v>
      </c>
      <c r="X896" s="5">
        <v>22</v>
      </c>
      <c r="Y896" s="5">
        <v>104.5</v>
      </c>
      <c r="Z896" s="5">
        <v>33</v>
      </c>
      <c r="AA896" s="5">
        <v>49.5</v>
      </c>
      <c r="AB896" s="5">
        <v>38.5</v>
      </c>
      <c r="AC896" s="5">
        <v>71.5</v>
      </c>
      <c r="AD896" s="5">
        <v>22</v>
      </c>
      <c r="AE896" s="5">
        <v>44</v>
      </c>
      <c r="AF896" s="5">
        <v>66</v>
      </c>
      <c r="AG896" s="5">
        <v>27.5</v>
      </c>
      <c r="AH896" s="5">
        <v>38.5</v>
      </c>
      <c r="AI896" s="5">
        <v>5.5</v>
      </c>
      <c r="AJ896" s="5">
        <v>187</v>
      </c>
      <c r="AK896">
        <v>1994</v>
      </c>
      <c r="AL896" t="s">
        <v>654</v>
      </c>
      <c r="AM896" s="1">
        <v>34591</v>
      </c>
      <c r="AN896">
        <v>193</v>
      </c>
      <c r="AO896">
        <v>210</v>
      </c>
      <c r="AP896" t="s">
        <v>496</v>
      </c>
    </row>
    <row r="897" spans="1:42" x14ac:dyDescent="0.35">
      <c r="A897" t="s">
        <v>621</v>
      </c>
      <c r="B897" t="s">
        <v>643</v>
      </c>
      <c r="C897" t="s">
        <v>507</v>
      </c>
      <c r="D897">
        <v>2015</v>
      </c>
      <c r="E897">
        <v>6</v>
      </c>
      <c r="F897">
        <v>1</v>
      </c>
      <c r="G897">
        <v>2</v>
      </c>
      <c r="H897">
        <f>Table1[[#This Row],[Games Before Injury]]*Table1[[#This Row],[Minutes per Game]]</f>
        <v>2632.2000000000003</v>
      </c>
      <c r="I897">
        <v>82</v>
      </c>
      <c r="J897">
        <f>Table1[[#This Row],[Minutes]]/Table1[[#This Row],[Games Played]]</f>
        <v>32.1</v>
      </c>
      <c r="K897">
        <v>0</v>
      </c>
      <c r="L897">
        <v>0</v>
      </c>
      <c r="M897" s="1">
        <v>42304</v>
      </c>
      <c r="N897" s="1">
        <v>42540</v>
      </c>
      <c r="O897">
        <v>2</v>
      </c>
      <c r="P897">
        <f>Table1[[#This Row],[Season Year]]-Table1[[#This Row],[Birth Year]]</f>
        <v>21</v>
      </c>
      <c r="Q897" t="s">
        <v>501</v>
      </c>
      <c r="R897" t="s">
        <v>501</v>
      </c>
      <c r="S897">
        <f>DATEDIF(Table1[[#This Row],[Date Occurred]],Table1[[#This Row],[Date Returned]],"d")</f>
        <v>0</v>
      </c>
      <c r="T897">
        <v>76</v>
      </c>
      <c r="U897" s="5">
        <v>2439.6</v>
      </c>
      <c r="V897" s="5">
        <v>357.2</v>
      </c>
      <c r="W897" s="5">
        <v>767.6</v>
      </c>
      <c r="X897" s="5">
        <v>106.39999999999999</v>
      </c>
      <c r="Y897" s="5">
        <v>296.39999999999998</v>
      </c>
      <c r="Z897" s="5">
        <v>106.39999999999999</v>
      </c>
      <c r="AA897" s="5">
        <v>136.80000000000001</v>
      </c>
      <c r="AB897" s="5">
        <v>98.8</v>
      </c>
      <c r="AC897" s="5">
        <v>144.4</v>
      </c>
      <c r="AD897" s="5">
        <v>53.199999999999996</v>
      </c>
      <c r="AE897" s="5">
        <v>167.20000000000002</v>
      </c>
      <c r="AF897" s="5">
        <v>220.4</v>
      </c>
      <c r="AG897" s="5">
        <v>144.4</v>
      </c>
      <c r="AH897" s="5">
        <v>98.8</v>
      </c>
      <c r="AI897" s="5">
        <v>15.200000000000001</v>
      </c>
      <c r="AJ897" s="5">
        <v>934.80000000000007</v>
      </c>
      <c r="AK897">
        <v>1994</v>
      </c>
      <c r="AL897" t="s">
        <v>654</v>
      </c>
      <c r="AM897" s="1">
        <v>34591</v>
      </c>
      <c r="AN897">
        <v>193</v>
      </c>
      <c r="AO897">
        <v>210</v>
      </c>
      <c r="AP897" t="s">
        <v>496</v>
      </c>
    </row>
    <row r="898" spans="1:42" x14ac:dyDescent="0.35">
      <c r="A898" t="s">
        <v>621</v>
      </c>
      <c r="B898" t="s">
        <v>643</v>
      </c>
      <c r="C898" t="s">
        <v>508</v>
      </c>
      <c r="D898">
        <v>2016</v>
      </c>
      <c r="E898">
        <v>7</v>
      </c>
      <c r="F898">
        <v>1</v>
      </c>
      <c r="G898">
        <v>3</v>
      </c>
      <c r="H898">
        <f>Table1[[#This Row],[Games Before Injury]]*Table1[[#This Row],[Minutes per Game]]</f>
        <v>2566.6</v>
      </c>
      <c r="I898">
        <v>82</v>
      </c>
      <c r="J898">
        <f>Table1[[#This Row],[Minutes]]/Table1[[#This Row],[Games Played]]</f>
        <v>31.3</v>
      </c>
      <c r="K898">
        <v>0</v>
      </c>
      <c r="L898">
        <v>0</v>
      </c>
      <c r="M898" s="1">
        <v>42668</v>
      </c>
      <c r="N898" s="1">
        <v>42898</v>
      </c>
      <c r="O898">
        <v>2</v>
      </c>
      <c r="P898">
        <f>Table1[[#This Row],[Season Year]]-Table1[[#This Row],[Birth Year]]</f>
        <v>22</v>
      </c>
      <c r="Q898" t="s">
        <v>501</v>
      </c>
      <c r="R898" t="s">
        <v>501</v>
      </c>
      <c r="S898">
        <f>DATEDIF(Table1[[#This Row],[Date Occurred]],Table1[[#This Row],[Date Returned]],"d")</f>
        <v>0</v>
      </c>
      <c r="T898">
        <v>57</v>
      </c>
      <c r="U898" s="5">
        <v>1784.1000000000001</v>
      </c>
      <c r="V898" s="5">
        <v>319.2</v>
      </c>
      <c r="W898" s="5">
        <v>638.4</v>
      </c>
      <c r="X898" s="5">
        <v>108.3</v>
      </c>
      <c r="Y898" s="5">
        <v>256.5</v>
      </c>
      <c r="Z898" s="5">
        <v>102.60000000000001</v>
      </c>
      <c r="AA898" s="5">
        <v>136.79999999999998</v>
      </c>
      <c r="AB898" s="5">
        <v>74.100000000000009</v>
      </c>
      <c r="AC898" s="5">
        <v>91.2</v>
      </c>
      <c r="AD898" s="5">
        <v>45.6</v>
      </c>
      <c r="AE898" s="5">
        <v>131.1</v>
      </c>
      <c r="AF898" s="5">
        <v>176.70000000000002</v>
      </c>
      <c r="AG898" s="5">
        <v>165.29999999999998</v>
      </c>
      <c r="AH898" s="5">
        <v>68.399999999999991</v>
      </c>
      <c r="AI898" s="5">
        <v>5.7</v>
      </c>
      <c r="AJ898" s="5">
        <v>849.30000000000007</v>
      </c>
      <c r="AK898">
        <v>1994</v>
      </c>
      <c r="AL898" t="s">
        <v>654</v>
      </c>
      <c r="AM898" s="1">
        <v>34591</v>
      </c>
      <c r="AN898">
        <v>193</v>
      </c>
      <c r="AO898">
        <v>210</v>
      </c>
      <c r="AP898" t="s">
        <v>496</v>
      </c>
    </row>
    <row r="899" spans="1:42" x14ac:dyDescent="0.35">
      <c r="A899" t="s">
        <v>621</v>
      </c>
      <c r="B899" t="s">
        <v>643</v>
      </c>
      <c r="C899" t="s">
        <v>510</v>
      </c>
      <c r="D899">
        <v>2018</v>
      </c>
      <c r="E899">
        <v>9</v>
      </c>
      <c r="F899">
        <v>1</v>
      </c>
      <c r="G899">
        <v>5</v>
      </c>
      <c r="H899">
        <f>Table1[[#This Row],[Games Before Injury]]*Table1[[#This Row],[Minutes per Game]]</f>
        <v>2361.6</v>
      </c>
      <c r="I899">
        <v>82</v>
      </c>
      <c r="J899">
        <f>Table1[[#This Row],[Minutes]]/Table1[[#This Row],[Games Played]]</f>
        <v>28.8</v>
      </c>
      <c r="K899">
        <v>0</v>
      </c>
      <c r="L899">
        <v>0</v>
      </c>
      <c r="M899" s="1">
        <v>43389</v>
      </c>
      <c r="N899" s="1">
        <v>43629</v>
      </c>
      <c r="O899">
        <v>1</v>
      </c>
      <c r="P899">
        <f>Table1[[#This Row],[Season Year]]-Table1[[#This Row],[Birth Year]]</f>
        <v>24</v>
      </c>
      <c r="Q899" t="s">
        <v>501</v>
      </c>
      <c r="R899" t="s">
        <v>501</v>
      </c>
      <c r="S899">
        <f>DATEDIF(Table1[[#This Row],[Date Occurred]],Table1[[#This Row],[Date Returned]],"d")</f>
        <v>0</v>
      </c>
      <c r="T899">
        <v>57</v>
      </c>
      <c r="U899" s="5">
        <v>1641.6000000000001</v>
      </c>
      <c r="V899" s="5">
        <v>267.90000000000003</v>
      </c>
      <c r="W899" s="5">
        <v>638.4</v>
      </c>
      <c r="X899" s="5">
        <v>79.8</v>
      </c>
      <c r="Y899" s="5">
        <v>239.4</v>
      </c>
      <c r="Z899" s="5">
        <v>114</v>
      </c>
      <c r="AA899" s="5">
        <v>142.5</v>
      </c>
      <c r="AB899" s="5">
        <v>68.399999999999991</v>
      </c>
      <c r="AC899" s="5">
        <v>114</v>
      </c>
      <c r="AD899" s="5">
        <v>39.9</v>
      </c>
      <c r="AE899" s="5">
        <v>119.7</v>
      </c>
      <c r="AF899" s="5">
        <v>159.6</v>
      </c>
      <c r="AG899" s="5">
        <v>125.4</v>
      </c>
      <c r="AH899" s="5">
        <v>57</v>
      </c>
      <c r="AI899" s="5">
        <v>17.099999999999998</v>
      </c>
      <c r="AJ899" s="5">
        <v>735.30000000000007</v>
      </c>
      <c r="AK899">
        <v>1994</v>
      </c>
      <c r="AL899" t="s">
        <v>654</v>
      </c>
      <c r="AM899" s="1">
        <v>34591</v>
      </c>
      <c r="AN899">
        <v>193</v>
      </c>
      <c r="AO899">
        <v>210</v>
      </c>
      <c r="AP899" t="s">
        <v>496</v>
      </c>
    </row>
    <row r="900" spans="1:42" x14ac:dyDescent="0.35">
      <c r="A900" t="s">
        <v>621</v>
      </c>
      <c r="B900" t="s">
        <v>643</v>
      </c>
      <c r="C900" t="s">
        <v>511</v>
      </c>
      <c r="D900">
        <v>2019</v>
      </c>
      <c r="E900">
        <v>10</v>
      </c>
      <c r="F900">
        <v>1</v>
      </c>
      <c r="G900">
        <v>6</v>
      </c>
      <c r="H900">
        <f>Table1[[#This Row],[Games Before Injury]]*Table1[[#This Row],[Minutes per Game]]</f>
        <v>2385</v>
      </c>
      <c r="I900">
        <v>75</v>
      </c>
      <c r="J900">
        <f>Table1[[#This Row],[Minutes]]/Table1[[#This Row],[Games Played]]</f>
        <v>31.8</v>
      </c>
      <c r="K900">
        <v>0</v>
      </c>
      <c r="L900">
        <v>0</v>
      </c>
      <c r="M900" s="1">
        <v>43760</v>
      </c>
      <c r="N900" s="1">
        <v>44115</v>
      </c>
      <c r="O900">
        <v>1</v>
      </c>
      <c r="P900">
        <f>Table1[[#This Row],[Season Year]]-Table1[[#This Row],[Birth Year]]</f>
        <v>25</v>
      </c>
      <c r="Q900" t="s">
        <v>501</v>
      </c>
      <c r="R900" t="s">
        <v>501</v>
      </c>
      <c r="S900">
        <f>DATEDIF(Table1[[#This Row],[Date Occurred]],Table1[[#This Row],[Date Returned]],"d")</f>
        <v>0</v>
      </c>
      <c r="T900">
        <v>56</v>
      </c>
      <c r="U900" s="5">
        <v>1780.8</v>
      </c>
      <c r="V900" s="5">
        <v>218.4</v>
      </c>
      <c r="W900" s="5">
        <v>520.80000000000007</v>
      </c>
      <c r="X900" s="5">
        <v>72.8</v>
      </c>
      <c r="Y900" s="5">
        <v>212.79999999999998</v>
      </c>
      <c r="Z900" s="5">
        <v>72.8</v>
      </c>
      <c r="AA900" s="5">
        <v>89.600000000000009</v>
      </c>
      <c r="AB900" s="5">
        <v>61.600000000000009</v>
      </c>
      <c r="AC900" s="5">
        <v>117.60000000000001</v>
      </c>
      <c r="AD900" s="5">
        <v>28</v>
      </c>
      <c r="AE900" s="5">
        <v>134.4</v>
      </c>
      <c r="AF900" s="5">
        <v>162.4</v>
      </c>
      <c r="AG900" s="5">
        <v>117.60000000000001</v>
      </c>
      <c r="AH900" s="5">
        <v>78.399999999999991</v>
      </c>
      <c r="AI900" s="5">
        <v>16.8</v>
      </c>
      <c r="AJ900" s="5">
        <v>582.4</v>
      </c>
      <c r="AK900">
        <v>1994</v>
      </c>
      <c r="AL900" t="s">
        <v>654</v>
      </c>
      <c r="AM900" s="1">
        <v>34591</v>
      </c>
      <c r="AN900">
        <v>193</v>
      </c>
      <c r="AO900">
        <v>210</v>
      </c>
      <c r="AP900" t="s">
        <v>496</v>
      </c>
    </row>
    <row r="901" spans="1:42" x14ac:dyDescent="0.35">
      <c r="A901" t="s">
        <v>560</v>
      </c>
      <c r="B901" t="s">
        <v>643</v>
      </c>
      <c r="C901" t="s">
        <v>503</v>
      </c>
      <c r="D901">
        <v>2011</v>
      </c>
      <c r="E901">
        <v>2</v>
      </c>
      <c r="F901">
        <v>1</v>
      </c>
      <c r="G901">
        <v>2</v>
      </c>
      <c r="H901">
        <f>Table1[[#This Row],[Games Before Injury]]*Table1[[#This Row],[Minutes per Game]]</f>
        <v>1419</v>
      </c>
      <c r="I901">
        <f>66</f>
        <v>66</v>
      </c>
      <c r="J901" s="4">
        <f>Table1[[#This Row],[Minutes]]/Table1[[#This Row],[Games Played]]</f>
        <v>21.5</v>
      </c>
      <c r="K901">
        <v>0</v>
      </c>
      <c r="L901">
        <v>0</v>
      </c>
      <c r="M901" s="1">
        <v>40902</v>
      </c>
      <c r="N901" s="1">
        <v>41081</v>
      </c>
      <c r="O901">
        <v>3</v>
      </c>
      <c r="P901">
        <f>Table1[[#This Row],[Season Year]]-Table1[[#This Row],[Birth Year]]</f>
        <v>27</v>
      </c>
      <c r="Q901" t="s">
        <v>501</v>
      </c>
      <c r="R901" t="s">
        <v>501</v>
      </c>
      <c r="S901">
        <f>DATEDIF(Table1[[#This Row],[Date Occurred]],Table1[[#This Row],[Date Returned]],"d")</f>
        <v>0</v>
      </c>
      <c r="T901">
        <v>56</v>
      </c>
      <c r="U901" s="5">
        <v>1204</v>
      </c>
      <c r="V901" s="5">
        <v>212.79999999999998</v>
      </c>
      <c r="W901" s="5">
        <v>487.19999999999993</v>
      </c>
      <c r="X901" s="5">
        <v>84</v>
      </c>
      <c r="Y901" s="5">
        <v>196</v>
      </c>
      <c r="Z901" s="5">
        <v>50.4</v>
      </c>
      <c r="AA901" s="5">
        <v>61.600000000000009</v>
      </c>
      <c r="AB901" s="5">
        <v>61.600000000000009</v>
      </c>
      <c r="AC901" s="5">
        <v>72.8</v>
      </c>
      <c r="AD901" s="5">
        <v>11.200000000000001</v>
      </c>
      <c r="AE901" s="5">
        <v>106.39999999999999</v>
      </c>
      <c r="AF901" s="5">
        <v>117.60000000000001</v>
      </c>
      <c r="AG901" s="5">
        <v>117.60000000000001</v>
      </c>
      <c r="AH901" s="5">
        <v>28</v>
      </c>
      <c r="AI901" s="5">
        <v>0</v>
      </c>
      <c r="AJ901" s="5">
        <v>554.4</v>
      </c>
      <c r="AK901">
        <v>1984</v>
      </c>
      <c r="AL901" t="s">
        <v>492</v>
      </c>
      <c r="AM901" s="1">
        <v>30958</v>
      </c>
      <c r="AN901">
        <v>193</v>
      </c>
      <c r="AO901">
        <v>210</v>
      </c>
      <c r="AP901" t="s">
        <v>496</v>
      </c>
    </row>
    <row r="902" spans="1:42" x14ac:dyDescent="0.35">
      <c r="A902" t="s">
        <v>560</v>
      </c>
      <c r="B902" t="s">
        <v>643</v>
      </c>
      <c r="C902" t="s">
        <v>506</v>
      </c>
      <c r="D902">
        <v>2014</v>
      </c>
      <c r="E902">
        <v>5</v>
      </c>
      <c r="F902">
        <v>1</v>
      </c>
      <c r="G902">
        <v>5</v>
      </c>
      <c r="H902">
        <f>Table1[[#This Row],[Games Before Injury]]*Table1[[#This Row],[Minutes per Game]]</f>
        <v>1812.2</v>
      </c>
      <c r="I902">
        <v>82</v>
      </c>
      <c r="J902">
        <f>Table1[[#This Row],[Minutes]]/Table1[[#This Row],[Games Played]]</f>
        <v>22.1</v>
      </c>
      <c r="K902">
        <v>0</v>
      </c>
      <c r="L902">
        <v>0</v>
      </c>
      <c r="M902" s="1">
        <v>41940</v>
      </c>
      <c r="N902" s="1">
        <v>42171</v>
      </c>
      <c r="O902">
        <v>4</v>
      </c>
      <c r="P902">
        <f>Table1[[#This Row],[Season Year]]-Table1[[#This Row],[Birth Year]]</f>
        <v>30</v>
      </c>
      <c r="Q902" t="s">
        <v>501</v>
      </c>
      <c r="R902" t="s">
        <v>501</v>
      </c>
      <c r="S902">
        <f>DATEDIF(Table1[[#This Row],[Date Occurred]],Table1[[#This Row],[Date Returned]],"d")</f>
        <v>0</v>
      </c>
      <c r="T902">
        <v>54</v>
      </c>
      <c r="U902" s="5">
        <v>1193.4000000000001</v>
      </c>
      <c r="V902" s="5">
        <v>189</v>
      </c>
      <c r="W902" s="5">
        <v>502.20000000000005</v>
      </c>
      <c r="X902" s="5">
        <v>48.6</v>
      </c>
      <c r="Y902" s="5">
        <v>162</v>
      </c>
      <c r="Z902" s="5">
        <v>118.80000000000001</v>
      </c>
      <c r="AA902" s="5">
        <v>135</v>
      </c>
      <c r="AB902" s="5">
        <v>64.8</v>
      </c>
      <c r="AC902" s="5">
        <v>86.4</v>
      </c>
      <c r="AD902" s="5">
        <v>16.2</v>
      </c>
      <c r="AE902" s="5">
        <v>113.4</v>
      </c>
      <c r="AF902" s="5">
        <v>129.6</v>
      </c>
      <c r="AG902" s="5">
        <v>102.6</v>
      </c>
      <c r="AH902" s="5">
        <v>21.6</v>
      </c>
      <c r="AI902" s="5">
        <v>0</v>
      </c>
      <c r="AJ902" s="5">
        <v>545.4</v>
      </c>
      <c r="AK902">
        <v>1984</v>
      </c>
      <c r="AL902" t="s">
        <v>492</v>
      </c>
      <c r="AM902" s="1">
        <v>30958</v>
      </c>
      <c r="AN902">
        <v>193</v>
      </c>
      <c r="AO902">
        <v>210</v>
      </c>
      <c r="AP902" t="s">
        <v>496</v>
      </c>
    </row>
    <row r="903" spans="1:42" x14ac:dyDescent="0.35">
      <c r="A903" t="s">
        <v>560</v>
      </c>
      <c r="B903" t="s">
        <v>643</v>
      </c>
      <c r="C903" t="s">
        <v>507</v>
      </c>
      <c r="D903">
        <v>2015</v>
      </c>
      <c r="E903">
        <v>6</v>
      </c>
      <c r="F903">
        <v>1</v>
      </c>
      <c r="G903">
        <v>6</v>
      </c>
      <c r="H903">
        <f>Table1[[#This Row],[Games Before Injury]]*Table1[[#This Row],[Minutes per Game]]</f>
        <v>1656.3999999999999</v>
      </c>
      <c r="I903">
        <v>82</v>
      </c>
      <c r="J903">
        <f>Table1[[#This Row],[Minutes]]/Table1[[#This Row],[Games Played]]</f>
        <v>20.2</v>
      </c>
      <c r="K903">
        <v>0</v>
      </c>
      <c r="L903">
        <v>0</v>
      </c>
      <c r="M903" s="1">
        <v>42304</v>
      </c>
      <c r="N903" s="1">
        <v>42540</v>
      </c>
      <c r="O903">
        <v>1</v>
      </c>
      <c r="P903">
        <f>Table1[[#This Row],[Season Year]]-Table1[[#This Row],[Birth Year]]</f>
        <v>31</v>
      </c>
      <c r="Q903" t="s">
        <v>501</v>
      </c>
      <c r="R903" t="s">
        <v>501</v>
      </c>
      <c r="S903">
        <f>DATEDIF(Table1[[#This Row],[Date Occurred]],Table1[[#This Row],[Date Returned]],"d")</f>
        <v>0</v>
      </c>
      <c r="T903">
        <v>40</v>
      </c>
      <c r="U903" s="5">
        <v>808</v>
      </c>
      <c r="V903" s="5">
        <v>152</v>
      </c>
      <c r="W903" s="5">
        <v>324</v>
      </c>
      <c r="X903" s="5">
        <v>40</v>
      </c>
      <c r="Y903" s="5">
        <v>100</v>
      </c>
      <c r="Z903" s="5">
        <v>48</v>
      </c>
      <c r="AA903" s="5">
        <v>56</v>
      </c>
      <c r="AB903" s="5">
        <v>28</v>
      </c>
      <c r="AC903" s="5">
        <v>56</v>
      </c>
      <c r="AD903" s="5">
        <v>12</v>
      </c>
      <c r="AE903" s="5">
        <v>72</v>
      </c>
      <c r="AF903" s="5">
        <v>84</v>
      </c>
      <c r="AG903" s="5">
        <v>48</v>
      </c>
      <c r="AH903" s="5">
        <v>20</v>
      </c>
      <c r="AI903" s="5">
        <v>0</v>
      </c>
      <c r="AJ903" s="5">
        <v>392</v>
      </c>
      <c r="AK903">
        <v>1984</v>
      </c>
      <c r="AL903" t="s">
        <v>492</v>
      </c>
      <c r="AM903" s="1">
        <v>30958</v>
      </c>
      <c r="AN903">
        <v>193</v>
      </c>
      <c r="AO903">
        <v>210</v>
      </c>
      <c r="AP903" t="s">
        <v>496</v>
      </c>
    </row>
    <row r="904" spans="1:42" x14ac:dyDescent="0.35">
      <c r="A904" t="s">
        <v>560</v>
      </c>
      <c r="B904" t="s">
        <v>643</v>
      </c>
      <c r="C904" t="s">
        <v>505</v>
      </c>
      <c r="D904">
        <v>2013</v>
      </c>
      <c r="E904">
        <v>4</v>
      </c>
      <c r="F904">
        <v>1</v>
      </c>
      <c r="G904">
        <v>4</v>
      </c>
      <c r="H904">
        <f>Table1[[#This Row],[Games Before Injury]]*Table1[[#This Row],[Minutes per Game]]</f>
        <v>1754.8</v>
      </c>
      <c r="I904">
        <v>82</v>
      </c>
      <c r="J904">
        <f>Table1[[#This Row],[Minutes]]/Table1[[#This Row],[Games Played]]</f>
        <v>21.4</v>
      </c>
      <c r="K904">
        <v>0</v>
      </c>
      <c r="L904">
        <v>0</v>
      </c>
      <c r="M904" s="1">
        <v>41576</v>
      </c>
      <c r="N904" s="1">
        <v>41805</v>
      </c>
      <c r="O904">
        <v>2</v>
      </c>
      <c r="P904">
        <f>Table1[[#This Row],[Season Year]]-Table1[[#This Row],[Birth Year]]</f>
        <v>29</v>
      </c>
      <c r="Q904" t="s">
        <v>501</v>
      </c>
      <c r="R904" t="s">
        <v>501</v>
      </c>
      <c r="S904">
        <f>DATEDIF(Table1[[#This Row],[Date Occurred]],Table1[[#This Row],[Date Returned]],"d")</f>
        <v>0</v>
      </c>
      <c r="T904">
        <v>52</v>
      </c>
      <c r="U904" s="5">
        <v>1112.8</v>
      </c>
      <c r="V904" s="5">
        <v>192.4</v>
      </c>
      <c r="W904" s="5">
        <v>473.2</v>
      </c>
      <c r="X904" s="5">
        <v>67.600000000000009</v>
      </c>
      <c r="Y904" s="5">
        <v>182</v>
      </c>
      <c r="Z904" s="5">
        <v>93.600000000000009</v>
      </c>
      <c r="AA904" s="5">
        <v>104</v>
      </c>
      <c r="AB904" s="5">
        <v>62.4</v>
      </c>
      <c r="AC904" s="5">
        <v>67.600000000000009</v>
      </c>
      <c r="AD904" s="5">
        <v>10.4</v>
      </c>
      <c r="AE904" s="5">
        <v>78</v>
      </c>
      <c r="AF904" s="5">
        <v>88.399999999999991</v>
      </c>
      <c r="AG904" s="5">
        <v>83.2</v>
      </c>
      <c r="AH904" s="5">
        <v>15.6</v>
      </c>
      <c r="AI904" s="5">
        <v>0</v>
      </c>
      <c r="AJ904" s="5">
        <v>546</v>
      </c>
      <c r="AK904">
        <v>1984</v>
      </c>
      <c r="AL904" t="s">
        <v>492</v>
      </c>
      <c r="AM904" s="1">
        <v>30958</v>
      </c>
      <c r="AN904">
        <v>193</v>
      </c>
      <c r="AO904">
        <v>210</v>
      </c>
      <c r="AP904" t="s">
        <v>496</v>
      </c>
    </row>
    <row r="905" spans="1:42" x14ac:dyDescent="0.35">
      <c r="A905" t="s">
        <v>560</v>
      </c>
      <c r="B905" t="s">
        <v>643</v>
      </c>
      <c r="C905" t="s">
        <v>504</v>
      </c>
      <c r="D905">
        <v>2012</v>
      </c>
      <c r="E905">
        <v>3</v>
      </c>
      <c r="F905">
        <v>1</v>
      </c>
      <c r="G905">
        <v>3</v>
      </c>
      <c r="H905">
        <f>Table1[[#This Row],[Games Before Injury]]*Table1[[#This Row],[Minutes per Game]]</f>
        <v>1787.6000000000001</v>
      </c>
      <c r="I905">
        <v>82</v>
      </c>
      <c r="J905">
        <f>Table1[[#This Row],[Minutes]]/Table1[[#This Row],[Games Played]]</f>
        <v>21.8</v>
      </c>
      <c r="K905">
        <v>0</v>
      </c>
      <c r="L905">
        <v>0</v>
      </c>
      <c r="M905" s="1">
        <v>41212</v>
      </c>
      <c r="N905" s="1">
        <v>41445</v>
      </c>
      <c r="O905">
        <v>1</v>
      </c>
      <c r="P905">
        <f>Table1[[#This Row],[Season Year]]-Table1[[#This Row],[Birth Year]]</f>
        <v>28</v>
      </c>
      <c r="Q905" t="s">
        <v>501</v>
      </c>
      <c r="R905" t="s">
        <v>501</v>
      </c>
      <c r="S905">
        <f>DATEDIF(Table1[[#This Row],[Date Occurred]],Table1[[#This Row],[Date Returned]],"d")</f>
        <v>0</v>
      </c>
      <c r="T905">
        <v>68</v>
      </c>
      <c r="U905" s="5">
        <v>1482.4</v>
      </c>
      <c r="V905" s="5">
        <f>576/Table1[[#This Row],[Games Played]]</f>
        <v>8.4705882352941178</v>
      </c>
      <c r="W905" s="5">
        <v>598.40000000000009</v>
      </c>
      <c r="X905" s="5">
        <v>88.4</v>
      </c>
      <c r="Y905" s="5">
        <v>251.60000000000002</v>
      </c>
      <c r="Z905" s="5">
        <v>61.2</v>
      </c>
      <c r="AA905" s="5">
        <v>74.800000000000011</v>
      </c>
      <c r="AB905" s="5">
        <v>68</v>
      </c>
      <c r="AC905" s="5">
        <v>95.199999999999989</v>
      </c>
      <c r="AD905" s="5">
        <v>13.600000000000001</v>
      </c>
      <c r="AE905" s="5">
        <v>129.19999999999999</v>
      </c>
      <c r="AF905" s="5">
        <v>142.80000000000001</v>
      </c>
      <c r="AG905" s="5">
        <v>129.19999999999999</v>
      </c>
      <c r="AH905" s="5">
        <v>27.200000000000003</v>
      </c>
      <c r="AI905" s="5">
        <v>0</v>
      </c>
      <c r="AJ905" s="5">
        <v>646</v>
      </c>
      <c r="AK905">
        <v>1984</v>
      </c>
      <c r="AL905" t="s">
        <v>492</v>
      </c>
      <c r="AM905" s="1">
        <v>30958</v>
      </c>
      <c r="AN905">
        <v>193</v>
      </c>
      <c r="AO905">
        <v>210</v>
      </c>
      <c r="AP905" t="s">
        <v>496</v>
      </c>
    </row>
    <row r="906" spans="1:42" x14ac:dyDescent="0.35">
      <c r="A906" t="s">
        <v>431</v>
      </c>
      <c r="B906" t="s">
        <v>84</v>
      </c>
      <c r="C906" s="1" t="s">
        <v>510</v>
      </c>
      <c r="D906">
        <v>0</v>
      </c>
      <c r="E906">
        <v>9</v>
      </c>
      <c r="F906">
        <v>0</v>
      </c>
      <c r="G906">
        <v>11</v>
      </c>
      <c r="H906">
        <f>Table1[[#This Row],[Games Before Injury]]*Table1[[#This Row],[Minutes per Game]]</f>
        <v>217.06666666666666</v>
      </c>
      <c r="I906">
        <v>10</v>
      </c>
      <c r="J906">
        <f>Table1[[#This Row],[Minutes]]/Table1[[#This Row],[Games Played]]</f>
        <v>21.706666666666667</v>
      </c>
      <c r="K906" s="1">
        <v>43411</v>
      </c>
      <c r="L906" s="1">
        <v>43428</v>
      </c>
      <c r="M906" s="1">
        <v>43389</v>
      </c>
      <c r="N906" s="1">
        <v>43629</v>
      </c>
      <c r="O906">
        <v>1</v>
      </c>
      <c r="P906">
        <f>DATEDIF(Table1[[#This Row],[Birth Date]],Table1[[#This Row],[Date Returned]],"y")</f>
        <v>32</v>
      </c>
      <c r="Q906" t="s">
        <v>501</v>
      </c>
      <c r="R906" t="s">
        <v>44</v>
      </c>
      <c r="S906">
        <f>DATEDIF(Table1[[#This Row],[Date Occurred]],Table1[[#This Row],[Date Returned]],"d")</f>
        <v>17</v>
      </c>
      <c r="T906">
        <v>60</v>
      </c>
      <c r="U906" s="5">
        <v>1302.4000000000001</v>
      </c>
      <c r="V906" s="5">
        <v>170</v>
      </c>
      <c r="W906" s="5">
        <v>376</v>
      </c>
      <c r="X906" s="5">
        <v>48</v>
      </c>
      <c r="Y906" s="5">
        <v>153</v>
      </c>
      <c r="Z906" s="5">
        <v>70</v>
      </c>
      <c r="AA906" s="5">
        <v>85</v>
      </c>
      <c r="AB906" s="5">
        <v>51</v>
      </c>
      <c r="AC906" s="5">
        <v>102</v>
      </c>
      <c r="AD906" s="5">
        <v>39</v>
      </c>
      <c r="AE906" s="5">
        <v>109</v>
      </c>
      <c r="AF906" s="5">
        <v>148</v>
      </c>
      <c r="AG906" s="5">
        <v>135</v>
      </c>
      <c r="AH906" s="5">
        <v>52</v>
      </c>
      <c r="AI906" s="5">
        <v>8</v>
      </c>
      <c r="AJ906" s="5">
        <v>458</v>
      </c>
      <c r="AK906">
        <v>1986</v>
      </c>
      <c r="AL906" t="s">
        <v>493</v>
      </c>
      <c r="AM906" s="1">
        <v>31536</v>
      </c>
      <c r="AN906">
        <v>191</v>
      </c>
      <c r="AO906">
        <v>188</v>
      </c>
      <c r="AP906" t="s">
        <v>497</v>
      </c>
    </row>
    <row r="907" spans="1:42" x14ac:dyDescent="0.35">
      <c r="A907" t="s">
        <v>431</v>
      </c>
      <c r="B907" t="s">
        <v>41</v>
      </c>
      <c r="C907" s="1" t="s">
        <v>510</v>
      </c>
      <c r="D907">
        <v>0</v>
      </c>
      <c r="E907">
        <v>9</v>
      </c>
      <c r="F907">
        <v>0</v>
      </c>
      <c r="G907">
        <v>11</v>
      </c>
      <c r="H907">
        <f>Table1[[#This Row],[Games Before Injury]]*Table1[[#This Row],[Minutes per Game]]</f>
        <v>803.14666666666665</v>
      </c>
      <c r="I907">
        <v>37</v>
      </c>
      <c r="J907">
        <f>Table1[[#This Row],[Minutes]]/Table1[[#This Row],[Games Played]]</f>
        <v>21.706666666666667</v>
      </c>
      <c r="K907" s="1">
        <v>43520</v>
      </c>
      <c r="L907" s="1">
        <v>43533</v>
      </c>
      <c r="M907" s="1">
        <v>43389</v>
      </c>
      <c r="N907" s="1">
        <v>43629</v>
      </c>
      <c r="O907">
        <v>5</v>
      </c>
      <c r="P907">
        <f>DATEDIF(Table1[[#This Row],[Birth Date]],Table1[[#This Row],[Date Returned]],"y")</f>
        <v>32</v>
      </c>
      <c r="Q907" t="s">
        <v>501</v>
      </c>
      <c r="R907" t="s">
        <v>19</v>
      </c>
      <c r="S907">
        <f>DATEDIF(Table1[[#This Row],[Date Occurred]],Table1[[#This Row],[Date Returned]],"d")</f>
        <v>13</v>
      </c>
      <c r="T907">
        <v>60</v>
      </c>
      <c r="U907" s="5">
        <v>1302.4000000000001</v>
      </c>
      <c r="V907" s="5">
        <v>170</v>
      </c>
      <c r="W907" s="5">
        <v>376</v>
      </c>
      <c r="X907" s="5">
        <v>48</v>
      </c>
      <c r="Y907" s="5">
        <v>153</v>
      </c>
      <c r="Z907" s="5">
        <v>70</v>
      </c>
      <c r="AA907" s="5">
        <v>85</v>
      </c>
      <c r="AB907" s="5">
        <v>51</v>
      </c>
      <c r="AC907" s="5">
        <v>102</v>
      </c>
      <c r="AD907" s="5">
        <v>39</v>
      </c>
      <c r="AE907" s="5">
        <v>109</v>
      </c>
      <c r="AF907" s="5">
        <v>148</v>
      </c>
      <c r="AG907" s="5">
        <v>135</v>
      </c>
      <c r="AH907" s="5">
        <v>52</v>
      </c>
      <c r="AI907" s="5">
        <v>8</v>
      </c>
      <c r="AJ907" s="5">
        <v>458</v>
      </c>
      <c r="AK907">
        <v>1986</v>
      </c>
      <c r="AL907" t="s">
        <v>493</v>
      </c>
      <c r="AM907" s="1">
        <v>31536</v>
      </c>
      <c r="AN907">
        <v>191</v>
      </c>
      <c r="AO907">
        <v>188</v>
      </c>
      <c r="AP907" t="s">
        <v>497</v>
      </c>
    </row>
    <row r="908" spans="1:42" x14ac:dyDescent="0.35">
      <c r="A908" t="s">
        <v>431</v>
      </c>
      <c r="B908" t="s">
        <v>74</v>
      </c>
      <c r="C908" s="1" t="s">
        <v>510</v>
      </c>
      <c r="D908">
        <v>0</v>
      </c>
      <c r="E908">
        <v>9</v>
      </c>
      <c r="F908">
        <v>0</v>
      </c>
      <c r="G908">
        <v>11</v>
      </c>
      <c r="H908">
        <f>Table1[[#This Row],[Games Before Injury]]*Table1[[#This Row],[Minutes per Game]]</f>
        <v>65.12</v>
      </c>
      <c r="I908">
        <v>3</v>
      </c>
      <c r="J908">
        <f>Table1[[#This Row],[Minutes]]/Table1[[#This Row],[Games Played]]</f>
        <v>21.706666666666667</v>
      </c>
      <c r="K908" s="1">
        <v>43544</v>
      </c>
      <c r="L908" s="1">
        <v>43546</v>
      </c>
      <c r="M908" s="1">
        <v>43389</v>
      </c>
      <c r="N908" s="1">
        <v>43629</v>
      </c>
      <c r="O908">
        <v>6</v>
      </c>
      <c r="P908">
        <f>DATEDIF(Table1[[#This Row],[Birth Date]],Table1[[#This Row],[Date Returned]],"y")</f>
        <v>32</v>
      </c>
      <c r="Q908" t="s">
        <v>501</v>
      </c>
      <c r="R908" t="s">
        <v>19</v>
      </c>
      <c r="S908">
        <f>DATEDIF(Table1[[#This Row],[Date Occurred]],Table1[[#This Row],[Date Returned]],"d")</f>
        <v>2</v>
      </c>
      <c r="T908">
        <v>60</v>
      </c>
      <c r="U908" s="5">
        <v>1302.4000000000001</v>
      </c>
      <c r="V908" s="5">
        <v>170</v>
      </c>
      <c r="W908" s="5">
        <v>376</v>
      </c>
      <c r="X908" s="5">
        <v>48</v>
      </c>
      <c r="Y908" s="5">
        <v>153</v>
      </c>
      <c r="Z908" s="5">
        <v>70</v>
      </c>
      <c r="AA908" s="5">
        <v>85</v>
      </c>
      <c r="AB908" s="5">
        <v>51</v>
      </c>
      <c r="AC908" s="5">
        <v>102</v>
      </c>
      <c r="AD908" s="5">
        <v>39</v>
      </c>
      <c r="AE908" s="5">
        <v>109</v>
      </c>
      <c r="AF908" s="5">
        <v>148</v>
      </c>
      <c r="AG908" s="5">
        <v>135</v>
      </c>
      <c r="AH908" s="5">
        <v>52</v>
      </c>
      <c r="AI908" s="5">
        <v>8</v>
      </c>
      <c r="AJ908" s="5">
        <v>458</v>
      </c>
      <c r="AK908">
        <v>1986</v>
      </c>
      <c r="AL908" t="s">
        <v>493</v>
      </c>
      <c r="AM908" s="1">
        <v>31536</v>
      </c>
      <c r="AN908">
        <v>191</v>
      </c>
      <c r="AO908">
        <v>188</v>
      </c>
      <c r="AP908" t="s">
        <v>497</v>
      </c>
    </row>
    <row r="909" spans="1:42" x14ac:dyDescent="0.35">
      <c r="A909" t="s">
        <v>431</v>
      </c>
      <c r="B909" t="s">
        <v>7</v>
      </c>
      <c r="C909" s="1" t="s">
        <v>509</v>
      </c>
      <c r="D909">
        <v>0</v>
      </c>
      <c r="E909">
        <v>8</v>
      </c>
      <c r="F909">
        <v>0</v>
      </c>
      <c r="G909">
        <v>10</v>
      </c>
      <c r="H909">
        <f>Table1[[#This Row],[Games Before Injury]]*Table1[[#This Row],[Minutes per Game]]</f>
        <v>1758.1044776119404</v>
      </c>
      <c r="I909">
        <v>65</v>
      </c>
      <c r="J909">
        <f>Table1[[#This Row],[Minutes]]/Table1[[#This Row],[Games Played]]</f>
        <v>27.047761194029853</v>
      </c>
      <c r="K909" s="1">
        <v>43191</v>
      </c>
      <c r="L909" s="1">
        <v>43199</v>
      </c>
      <c r="M909" s="1">
        <v>43030</v>
      </c>
      <c r="N909" s="1">
        <v>43259</v>
      </c>
      <c r="O909">
        <v>1</v>
      </c>
      <c r="P909">
        <f>DATEDIF(Table1[[#This Row],[Birth Date]],Table1[[#This Row],[Date Returned]],"y")</f>
        <v>31</v>
      </c>
      <c r="Q909" t="s">
        <v>501</v>
      </c>
      <c r="R909" t="s">
        <v>9</v>
      </c>
      <c r="S909">
        <f>DATEDIF(Table1[[#This Row],[Date Occurred]],Table1[[#This Row],[Date Returned]],"d")</f>
        <v>8</v>
      </c>
      <c r="T909">
        <v>67</v>
      </c>
      <c r="U909" s="5">
        <v>1812.2</v>
      </c>
      <c r="V909" s="5">
        <v>236</v>
      </c>
      <c r="W909" s="5">
        <v>513</v>
      </c>
      <c r="X909" s="5">
        <v>85</v>
      </c>
      <c r="Y909" s="5">
        <v>205</v>
      </c>
      <c r="Z909" s="5">
        <v>110</v>
      </c>
      <c r="AA909" s="5">
        <v>140</v>
      </c>
      <c r="AB909" s="5">
        <v>88</v>
      </c>
      <c r="AC909" s="5">
        <v>128</v>
      </c>
      <c r="AD909" s="5">
        <v>42</v>
      </c>
      <c r="AE909" s="5">
        <v>139</v>
      </c>
      <c r="AF909" s="5">
        <v>181</v>
      </c>
      <c r="AG909" s="5">
        <v>186</v>
      </c>
      <c r="AH909" s="5">
        <v>61</v>
      </c>
      <c r="AI909" s="5">
        <v>27</v>
      </c>
      <c r="AJ909" s="5">
        <v>667</v>
      </c>
      <c r="AK909">
        <v>1986</v>
      </c>
      <c r="AL909" t="s">
        <v>493</v>
      </c>
      <c r="AM909" s="1">
        <v>31536</v>
      </c>
      <c r="AN909">
        <v>191</v>
      </c>
      <c r="AO909">
        <v>188</v>
      </c>
      <c r="AP909" t="s">
        <v>497</v>
      </c>
    </row>
    <row r="910" spans="1:42" x14ac:dyDescent="0.35">
      <c r="A910" t="s">
        <v>431</v>
      </c>
      <c r="B910" t="s">
        <v>53</v>
      </c>
      <c r="C910" s="1" t="s">
        <v>509</v>
      </c>
      <c r="D910">
        <v>0</v>
      </c>
      <c r="E910">
        <v>8</v>
      </c>
      <c r="F910">
        <v>0</v>
      </c>
      <c r="G910">
        <v>10</v>
      </c>
      <c r="H910">
        <f>Table1[[#This Row],[Games Before Injury]]*Table1[[#This Row],[Minutes per Game]]</f>
        <v>135.23880597014926</v>
      </c>
      <c r="I910">
        <v>5</v>
      </c>
      <c r="J910">
        <f>Table1[[#This Row],[Minutes]]/Table1[[#This Row],[Games Played]]</f>
        <v>27.047761194029853</v>
      </c>
      <c r="K910" s="1">
        <v>43212</v>
      </c>
      <c r="L910" s="1">
        <v>43219</v>
      </c>
      <c r="M910" s="1">
        <v>43030</v>
      </c>
      <c r="N910" s="1">
        <v>43259</v>
      </c>
      <c r="O910">
        <v>1</v>
      </c>
      <c r="P910">
        <f>DATEDIF(Table1[[#This Row],[Birth Date]],Table1[[#This Row],[Date Returned]],"y")</f>
        <v>31</v>
      </c>
      <c r="Q910" t="s">
        <v>501</v>
      </c>
      <c r="R910" t="s">
        <v>47</v>
      </c>
      <c r="S910">
        <f>DATEDIF(Table1[[#This Row],[Date Occurred]],Table1[[#This Row],[Date Returned]],"d")</f>
        <v>7</v>
      </c>
      <c r="T910">
        <v>67</v>
      </c>
      <c r="U910" s="5">
        <v>1812.2</v>
      </c>
      <c r="V910" s="5">
        <v>236</v>
      </c>
      <c r="W910" s="5">
        <v>513</v>
      </c>
      <c r="X910" s="5">
        <v>85</v>
      </c>
      <c r="Y910" s="5">
        <v>205</v>
      </c>
      <c r="Z910" s="5">
        <v>110</v>
      </c>
      <c r="AA910" s="5">
        <v>140</v>
      </c>
      <c r="AB910" s="5">
        <v>88</v>
      </c>
      <c r="AC910" s="5">
        <v>128</v>
      </c>
      <c r="AD910" s="5">
        <v>42</v>
      </c>
      <c r="AE910" s="5">
        <v>139</v>
      </c>
      <c r="AF910" s="5">
        <v>181</v>
      </c>
      <c r="AG910" s="5">
        <v>186</v>
      </c>
      <c r="AH910" s="5">
        <v>61</v>
      </c>
      <c r="AI910" s="5">
        <v>27</v>
      </c>
      <c r="AJ910" s="5">
        <v>667</v>
      </c>
      <c r="AK910">
        <v>1986</v>
      </c>
      <c r="AL910" t="s">
        <v>493</v>
      </c>
      <c r="AM910" s="1">
        <v>31536</v>
      </c>
      <c r="AN910">
        <v>191</v>
      </c>
      <c r="AO910">
        <v>188</v>
      </c>
      <c r="AP910" t="s">
        <v>497</v>
      </c>
    </row>
    <row r="911" spans="1:42" x14ac:dyDescent="0.35">
      <c r="A911" t="s">
        <v>431</v>
      </c>
      <c r="B911" t="s">
        <v>41</v>
      </c>
      <c r="C911" s="1" t="s">
        <v>504</v>
      </c>
      <c r="D911">
        <v>0</v>
      </c>
      <c r="E911">
        <v>3</v>
      </c>
      <c r="F911">
        <v>0</v>
      </c>
      <c r="G911">
        <v>5</v>
      </c>
      <c r="H911">
        <f>Table1[[#This Row],[Games Before Injury]]*Table1[[#This Row],[Minutes per Game]]</f>
        <v>1275.3315789473684</v>
      </c>
      <c r="I911">
        <v>37</v>
      </c>
      <c r="J911">
        <f>Table1[[#This Row],[Minutes]]/Table1[[#This Row],[Games Played]]</f>
        <v>34.468421052631577</v>
      </c>
      <c r="K911" s="1">
        <v>41358</v>
      </c>
      <c r="L911" s="1">
        <v>41359</v>
      </c>
      <c r="M911" s="1">
        <v>41212</v>
      </c>
      <c r="N911" s="1">
        <v>41445</v>
      </c>
      <c r="O911">
        <v>2</v>
      </c>
      <c r="P911">
        <f>DATEDIF(Table1[[#This Row],[Birth Date]],Table1[[#This Row],[Date Returned]],"y")</f>
        <v>26</v>
      </c>
      <c r="Q911" t="s">
        <v>8</v>
      </c>
      <c r="R911" t="s">
        <v>19</v>
      </c>
      <c r="S911">
        <f>DATEDIF(Table1[[#This Row],[Date Occurred]],Table1[[#This Row],[Date Returned]],"d")</f>
        <v>1</v>
      </c>
      <c r="T911">
        <v>76</v>
      </c>
      <c r="U911" s="5">
        <v>2619.6</v>
      </c>
      <c r="V911" s="5">
        <f>576/Table1[[#This Row],[Games Played]]</f>
        <v>7.5789473684210522</v>
      </c>
      <c r="W911" s="5">
        <v>871</v>
      </c>
      <c r="X911" s="5">
        <v>130</v>
      </c>
      <c r="Y911" s="5">
        <v>353</v>
      </c>
      <c r="Z911" s="5">
        <v>174</v>
      </c>
      <c r="AA911" s="5">
        <v>213</v>
      </c>
      <c r="AB911" s="5">
        <v>116</v>
      </c>
      <c r="AC911" s="5">
        <v>134</v>
      </c>
      <c r="AD911" s="5">
        <v>47</v>
      </c>
      <c r="AE911" s="5">
        <v>237</v>
      </c>
      <c r="AF911" s="5">
        <v>284</v>
      </c>
      <c r="AG911" s="5">
        <v>355</v>
      </c>
      <c r="AH911" s="5">
        <v>81</v>
      </c>
      <c r="AI911" s="5">
        <v>26</v>
      </c>
      <c r="AJ911" s="5">
        <v>1076</v>
      </c>
      <c r="AK911">
        <v>1986</v>
      </c>
      <c r="AL911" t="s">
        <v>493</v>
      </c>
      <c r="AM911" s="1">
        <v>31536</v>
      </c>
      <c r="AN911">
        <v>191</v>
      </c>
      <c r="AO911">
        <v>188</v>
      </c>
      <c r="AP911" t="s">
        <v>497</v>
      </c>
    </row>
    <row r="912" spans="1:42" x14ac:dyDescent="0.35">
      <c r="A912" t="s">
        <v>431</v>
      </c>
      <c r="B912" t="s">
        <v>69</v>
      </c>
      <c r="C912" s="1" t="s">
        <v>504</v>
      </c>
      <c r="D912">
        <v>0</v>
      </c>
      <c r="E912">
        <v>3</v>
      </c>
      <c r="F912">
        <v>0</v>
      </c>
      <c r="G912">
        <v>5</v>
      </c>
      <c r="H912">
        <f>Table1[[#This Row],[Games Before Injury]]*Table1[[#This Row],[Minutes per Game]]</f>
        <v>1034.0526315789473</v>
      </c>
      <c r="I912">
        <v>30</v>
      </c>
      <c r="J912">
        <f>Table1[[#This Row],[Minutes]]/Table1[[#This Row],[Games Played]]</f>
        <v>34.468421052631577</v>
      </c>
      <c r="K912" s="1">
        <v>41274</v>
      </c>
      <c r="L912" s="1">
        <v>41275</v>
      </c>
      <c r="M912" s="1">
        <v>41212</v>
      </c>
      <c r="N912" s="1">
        <v>41445</v>
      </c>
      <c r="O912">
        <v>1</v>
      </c>
      <c r="P912">
        <f>DATEDIF(Table1[[#This Row],[Birth Date]],Table1[[#This Row],[Date Returned]],"y")</f>
        <v>26</v>
      </c>
      <c r="Q912" t="s">
        <v>8</v>
      </c>
      <c r="R912" t="s">
        <v>19</v>
      </c>
      <c r="S912">
        <f>DATEDIF(Table1[[#This Row],[Date Occurred]],Table1[[#This Row],[Date Returned]],"d")</f>
        <v>1</v>
      </c>
      <c r="T912">
        <v>76</v>
      </c>
      <c r="U912" s="5">
        <v>2619.6</v>
      </c>
      <c r="V912" s="5">
        <f>576/Table1[[#This Row],[Games Played]]</f>
        <v>7.5789473684210522</v>
      </c>
      <c r="W912" s="5">
        <v>871</v>
      </c>
      <c r="X912" s="5">
        <v>130</v>
      </c>
      <c r="Y912" s="5">
        <v>353</v>
      </c>
      <c r="Z912" s="5">
        <v>174</v>
      </c>
      <c r="AA912" s="5">
        <v>213</v>
      </c>
      <c r="AB912" s="5">
        <v>116</v>
      </c>
      <c r="AC912" s="5">
        <v>134</v>
      </c>
      <c r="AD912" s="5">
        <v>47</v>
      </c>
      <c r="AE912" s="5">
        <v>237</v>
      </c>
      <c r="AF912" s="5">
        <v>284</v>
      </c>
      <c r="AG912" s="5">
        <v>355</v>
      </c>
      <c r="AH912" s="5">
        <v>81</v>
      </c>
      <c r="AI912" s="5">
        <v>26</v>
      </c>
      <c r="AJ912" s="5">
        <v>1076</v>
      </c>
      <c r="AK912">
        <v>1986</v>
      </c>
      <c r="AL912" t="s">
        <v>493</v>
      </c>
      <c r="AM912" s="1">
        <v>31536</v>
      </c>
      <c r="AN912">
        <v>191</v>
      </c>
      <c r="AO912">
        <v>188</v>
      </c>
      <c r="AP912" t="s">
        <v>497</v>
      </c>
    </row>
    <row r="913" spans="1:42" x14ac:dyDescent="0.35">
      <c r="A913" t="s">
        <v>431</v>
      </c>
      <c r="B913" t="s">
        <v>10</v>
      </c>
      <c r="C913" s="1" t="s">
        <v>504</v>
      </c>
      <c r="D913">
        <v>0</v>
      </c>
      <c r="E913">
        <v>3</v>
      </c>
      <c r="F913">
        <v>0</v>
      </c>
      <c r="G913">
        <v>5</v>
      </c>
      <c r="H913">
        <f>Table1[[#This Row],[Games Before Injury]]*Table1[[#This Row],[Minutes per Game]]</f>
        <v>620.43157894736839</v>
      </c>
      <c r="I913">
        <v>18</v>
      </c>
      <c r="J913">
        <f>Table1[[#This Row],[Minutes]]/Table1[[#This Row],[Games Played]]</f>
        <v>34.468421052631577</v>
      </c>
      <c r="K913" s="1">
        <v>41410</v>
      </c>
      <c r="L913" s="1">
        <v>41412</v>
      </c>
      <c r="M913" s="1">
        <v>41212</v>
      </c>
      <c r="N913" s="1">
        <v>41445</v>
      </c>
      <c r="O913">
        <v>1</v>
      </c>
      <c r="P913">
        <f>DATEDIF(Table1[[#This Row],[Birth Date]],Table1[[#This Row],[Date Returned]],"y")</f>
        <v>27</v>
      </c>
      <c r="Q913" t="s">
        <v>501</v>
      </c>
      <c r="R913" t="s">
        <v>12</v>
      </c>
      <c r="S913">
        <f>DATEDIF(Table1[[#This Row],[Date Occurred]],Table1[[#This Row],[Date Returned]],"d")</f>
        <v>2</v>
      </c>
      <c r="T913">
        <v>76</v>
      </c>
      <c r="U913" s="5">
        <v>2619.6</v>
      </c>
      <c r="V913" s="5">
        <f>576/Table1[[#This Row],[Games Played]]</f>
        <v>7.5789473684210522</v>
      </c>
      <c r="W913" s="5">
        <v>871</v>
      </c>
      <c r="X913" s="5">
        <v>130</v>
      </c>
      <c r="Y913" s="5">
        <v>353</v>
      </c>
      <c r="Z913" s="5">
        <v>174</v>
      </c>
      <c r="AA913" s="5">
        <v>213</v>
      </c>
      <c r="AB913" s="5">
        <v>116</v>
      </c>
      <c r="AC913" s="5">
        <v>134</v>
      </c>
      <c r="AD913" s="5">
        <v>47</v>
      </c>
      <c r="AE913" s="5">
        <v>237</v>
      </c>
      <c r="AF913" s="5">
        <v>284</v>
      </c>
      <c r="AG913" s="5">
        <v>355</v>
      </c>
      <c r="AH913" s="5">
        <v>81</v>
      </c>
      <c r="AI913" s="5">
        <v>26</v>
      </c>
      <c r="AJ913" s="5">
        <v>1076</v>
      </c>
      <c r="AK913">
        <v>1986</v>
      </c>
      <c r="AL913" t="s">
        <v>493</v>
      </c>
      <c r="AM913" s="1">
        <v>31536</v>
      </c>
      <c r="AN913">
        <v>191</v>
      </c>
      <c r="AO913">
        <v>188</v>
      </c>
      <c r="AP913" t="s">
        <v>497</v>
      </c>
    </row>
    <row r="914" spans="1:42" x14ac:dyDescent="0.35">
      <c r="A914" t="s">
        <v>431</v>
      </c>
      <c r="B914" t="s">
        <v>36</v>
      </c>
      <c r="C914" s="1" t="s">
        <v>506</v>
      </c>
      <c r="D914">
        <v>0</v>
      </c>
      <c r="E914">
        <v>5</v>
      </c>
      <c r="F914">
        <v>0</v>
      </c>
      <c r="G914">
        <v>7</v>
      </c>
      <c r="H914">
        <f>Table1[[#This Row],[Games Before Injury]]*Table1[[#This Row],[Minutes per Game]]</f>
        <v>32.022368421052626</v>
      </c>
      <c r="I914">
        <v>1</v>
      </c>
      <c r="J914">
        <f>Table1[[#This Row],[Minutes]]/Table1[[#This Row],[Games Played]]</f>
        <v>32.022368421052626</v>
      </c>
      <c r="K914" s="1">
        <v>41941</v>
      </c>
      <c r="L914" s="1">
        <v>41996</v>
      </c>
      <c r="M914" s="1">
        <v>41940</v>
      </c>
      <c r="N914" s="1">
        <v>42171</v>
      </c>
      <c r="O914">
        <v>3</v>
      </c>
      <c r="P914">
        <f>DATEDIF(Table1[[#This Row],[Birth Date]],Table1[[#This Row],[Date Returned]],"y")</f>
        <v>28</v>
      </c>
      <c r="Q914" t="s">
        <v>501</v>
      </c>
      <c r="R914" t="s">
        <v>19</v>
      </c>
      <c r="S914">
        <f>DATEDIF(Table1[[#This Row],[Date Occurred]],Table1[[#This Row],[Date Returned]],"d")</f>
        <v>55</v>
      </c>
      <c r="T914">
        <v>76</v>
      </c>
      <c r="U914" s="5">
        <v>2433.6999999999998</v>
      </c>
      <c r="V914" s="5">
        <v>272</v>
      </c>
      <c r="W914" s="5">
        <v>616</v>
      </c>
      <c r="X914" s="5">
        <v>95</v>
      </c>
      <c r="Y914" s="5">
        <v>260</v>
      </c>
      <c r="Z914" s="5">
        <v>142</v>
      </c>
      <c r="AA914" s="5">
        <v>176</v>
      </c>
      <c r="AB914" s="5">
        <v>92</v>
      </c>
      <c r="AC914" s="5">
        <v>158</v>
      </c>
      <c r="AD914" s="5">
        <v>53</v>
      </c>
      <c r="AE914" s="5">
        <v>230</v>
      </c>
      <c r="AF914" s="5">
        <v>283</v>
      </c>
      <c r="AG914" s="5">
        <v>265</v>
      </c>
      <c r="AH914" s="5">
        <v>75</v>
      </c>
      <c r="AI914" s="5">
        <v>23</v>
      </c>
      <c r="AJ914" s="5">
        <v>781</v>
      </c>
      <c r="AK914">
        <v>1986</v>
      </c>
      <c r="AL914" t="s">
        <v>493</v>
      </c>
      <c r="AM914" s="1">
        <v>31536</v>
      </c>
      <c r="AN914">
        <v>191</v>
      </c>
      <c r="AO914">
        <v>188</v>
      </c>
      <c r="AP914" t="s">
        <v>497</v>
      </c>
    </row>
    <row r="915" spans="1:42" x14ac:dyDescent="0.35">
      <c r="A915" t="s">
        <v>431</v>
      </c>
      <c r="B915" t="s">
        <v>249</v>
      </c>
      <c r="C915" s="1" t="s">
        <v>508</v>
      </c>
      <c r="D915">
        <v>0</v>
      </c>
      <c r="E915">
        <v>7</v>
      </c>
      <c r="F915">
        <v>0</v>
      </c>
      <c r="G915">
        <v>9</v>
      </c>
      <c r="H915">
        <f>Table1[[#This Row],[Games Before Injury]]*Table1[[#This Row],[Minutes per Game]]</f>
        <v>375.24864864864867</v>
      </c>
      <c r="I915">
        <v>11</v>
      </c>
      <c r="J915">
        <f>Table1[[#This Row],[Minutes]]/Table1[[#This Row],[Games Played]]</f>
        <v>34.113513513513517</v>
      </c>
      <c r="K915" s="1">
        <v>42705</v>
      </c>
      <c r="L915" s="1">
        <v>42733</v>
      </c>
      <c r="M915" s="1">
        <v>42668</v>
      </c>
      <c r="N915" s="1">
        <v>42898</v>
      </c>
      <c r="O915">
        <v>1</v>
      </c>
      <c r="P915">
        <f>DATEDIF(Table1[[#This Row],[Birth Date]],Table1[[#This Row],[Date Returned]],"y")</f>
        <v>30</v>
      </c>
      <c r="Q915" t="s">
        <v>501</v>
      </c>
      <c r="R915" t="s">
        <v>82</v>
      </c>
      <c r="S915">
        <f>DATEDIF(Table1[[#This Row],[Date Occurred]],Table1[[#This Row],[Date Returned]],"d")</f>
        <v>28</v>
      </c>
      <c r="T915">
        <v>74</v>
      </c>
      <c r="U915" s="5">
        <v>2524.4</v>
      </c>
      <c r="V915" s="5">
        <v>326</v>
      </c>
      <c r="W915" s="5">
        <v>740</v>
      </c>
      <c r="X915" s="5">
        <v>128</v>
      </c>
      <c r="Y915" s="5">
        <v>315</v>
      </c>
      <c r="Z915" s="5">
        <v>114</v>
      </c>
      <c r="AA915" s="5">
        <v>150</v>
      </c>
      <c r="AB915" s="5">
        <v>101</v>
      </c>
      <c r="AC915" s="5">
        <v>149</v>
      </c>
      <c r="AD915" s="5">
        <v>58</v>
      </c>
      <c r="AE915" s="5">
        <v>240</v>
      </c>
      <c r="AF915" s="5">
        <v>298</v>
      </c>
      <c r="AG915" s="5">
        <v>259</v>
      </c>
      <c r="AH915" s="5">
        <v>83</v>
      </c>
      <c r="AI915" s="5">
        <v>17</v>
      </c>
      <c r="AJ915" s="5">
        <v>894</v>
      </c>
      <c r="AK915">
        <v>1986</v>
      </c>
      <c r="AL915" t="s">
        <v>493</v>
      </c>
      <c r="AM915" s="1">
        <v>31536</v>
      </c>
      <c r="AN915">
        <v>191</v>
      </c>
      <c r="AO915">
        <v>188</v>
      </c>
      <c r="AP915" t="s">
        <v>497</v>
      </c>
    </row>
    <row r="916" spans="1:42" x14ac:dyDescent="0.35">
      <c r="A916" t="s">
        <v>431</v>
      </c>
      <c r="B916" t="s">
        <v>10</v>
      </c>
      <c r="C916" s="1" t="s">
        <v>508</v>
      </c>
      <c r="D916">
        <v>0</v>
      </c>
      <c r="E916">
        <v>7</v>
      </c>
      <c r="F916">
        <v>0</v>
      </c>
      <c r="G916">
        <v>9</v>
      </c>
      <c r="H916">
        <f>Table1[[#This Row],[Games Before Injury]]*Table1[[#This Row],[Minutes per Game]]</f>
        <v>68.227027027027034</v>
      </c>
      <c r="I916">
        <v>2</v>
      </c>
      <c r="J916">
        <f>Table1[[#This Row],[Minutes]]/Table1[[#This Row],[Games Played]]</f>
        <v>34.113513513513517</v>
      </c>
      <c r="K916" s="1">
        <v>42740</v>
      </c>
      <c r="L916" s="1">
        <v>42742</v>
      </c>
      <c r="M916" s="1">
        <v>42668</v>
      </c>
      <c r="N916" s="1">
        <v>42898</v>
      </c>
      <c r="O916">
        <v>2</v>
      </c>
      <c r="P916">
        <f>DATEDIF(Table1[[#This Row],[Birth Date]],Table1[[#This Row],[Date Returned]],"y")</f>
        <v>30</v>
      </c>
      <c r="Q916" t="s">
        <v>501</v>
      </c>
      <c r="R916" t="s">
        <v>12</v>
      </c>
      <c r="S916">
        <f>DATEDIF(Table1[[#This Row],[Date Occurred]],Table1[[#This Row],[Date Returned]],"d")</f>
        <v>2</v>
      </c>
      <c r="T916">
        <v>74</v>
      </c>
      <c r="U916" s="5">
        <v>2524.4</v>
      </c>
      <c r="V916" s="5">
        <v>326</v>
      </c>
      <c r="W916" s="5">
        <v>740</v>
      </c>
      <c r="X916" s="5">
        <v>128</v>
      </c>
      <c r="Y916" s="5">
        <v>315</v>
      </c>
      <c r="Z916" s="5">
        <v>114</v>
      </c>
      <c r="AA916" s="5">
        <v>150</v>
      </c>
      <c r="AB916" s="5">
        <v>101</v>
      </c>
      <c r="AC916" s="5">
        <v>149</v>
      </c>
      <c r="AD916" s="5">
        <v>58</v>
      </c>
      <c r="AE916" s="5">
        <v>240</v>
      </c>
      <c r="AF916" s="5">
        <v>298</v>
      </c>
      <c r="AG916" s="5">
        <v>259</v>
      </c>
      <c r="AH916" s="5">
        <v>83</v>
      </c>
      <c r="AI916" s="5">
        <v>17</v>
      </c>
      <c r="AJ916" s="5">
        <v>894</v>
      </c>
      <c r="AK916">
        <v>1986</v>
      </c>
      <c r="AL916" t="s">
        <v>493</v>
      </c>
      <c r="AM916" s="1">
        <v>31536</v>
      </c>
      <c r="AN916">
        <v>191</v>
      </c>
      <c r="AO916">
        <v>188</v>
      </c>
      <c r="AP916" t="s">
        <v>497</v>
      </c>
    </row>
    <row r="917" spans="1:42" x14ac:dyDescent="0.35">
      <c r="A917" t="s">
        <v>431</v>
      </c>
      <c r="B917" t="s">
        <v>170</v>
      </c>
      <c r="C917" s="1" t="s">
        <v>508</v>
      </c>
      <c r="D917">
        <v>0</v>
      </c>
      <c r="E917">
        <v>7</v>
      </c>
      <c r="F917">
        <v>0</v>
      </c>
      <c r="G917">
        <v>9</v>
      </c>
      <c r="H917">
        <f>Table1[[#This Row],[Games Before Injury]]*Table1[[#This Row],[Minutes per Game]]</f>
        <v>1125.745945945946</v>
      </c>
      <c r="I917">
        <v>33</v>
      </c>
      <c r="J917">
        <f>Table1[[#This Row],[Minutes]]/Table1[[#This Row],[Games Played]]</f>
        <v>34.113513513513517</v>
      </c>
      <c r="K917" s="1">
        <v>42823</v>
      </c>
      <c r="L917" s="1">
        <v>42835</v>
      </c>
      <c r="M917" s="1">
        <v>42668</v>
      </c>
      <c r="N917" s="1">
        <v>42898</v>
      </c>
      <c r="O917">
        <v>4</v>
      </c>
      <c r="P917">
        <f>DATEDIF(Table1[[#This Row],[Birth Date]],Table1[[#This Row],[Date Returned]],"y")</f>
        <v>30</v>
      </c>
      <c r="Q917" t="s">
        <v>501</v>
      </c>
      <c r="R917" t="s">
        <v>19</v>
      </c>
      <c r="S917">
        <f>DATEDIF(Table1[[#This Row],[Date Occurred]],Table1[[#This Row],[Date Returned]],"d")</f>
        <v>12</v>
      </c>
      <c r="T917">
        <v>74</v>
      </c>
      <c r="U917" s="5">
        <v>2524.4</v>
      </c>
      <c r="V917" s="5">
        <v>326</v>
      </c>
      <c r="W917" s="5">
        <v>740</v>
      </c>
      <c r="X917" s="5">
        <v>128</v>
      </c>
      <c r="Y917" s="5">
        <v>315</v>
      </c>
      <c r="Z917" s="5">
        <v>114</v>
      </c>
      <c r="AA917" s="5">
        <v>150</v>
      </c>
      <c r="AB917" s="5">
        <v>101</v>
      </c>
      <c r="AC917" s="5">
        <v>149</v>
      </c>
      <c r="AD917" s="5">
        <v>58</v>
      </c>
      <c r="AE917" s="5">
        <v>240</v>
      </c>
      <c r="AF917" s="5">
        <v>298</v>
      </c>
      <c r="AG917" s="5">
        <v>259</v>
      </c>
      <c r="AH917" s="5">
        <v>83</v>
      </c>
      <c r="AI917" s="5">
        <v>17</v>
      </c>
      <c r="AJ917" s="5">
        <v>894</v>
      </c>
      <c r="AK917">
        <v>1986</v>
      </c>
      <c r="AL917" t="s">
        <v>493</v>
      </c>
      <c r="AM917" s="1">
        <v>31536</v>
      </c>
      <c r="AN917">
        <v>191</v>
      </c>
      <c r="AO917">
        <v>188</v>
      </c>
      <c r="AP917" t="s">
        <v>497</v>
      </c>
    </row>
    <row r="918" spans="1:42" x14ac:dyDescent="0.35">
      <c r="A918" t="s">
        <v>431</v>
      </c>
      <c r="B918" t="s">
        <v>17</v>
      </c>
      <c r="C918" s="1" t="s">
        <v>511</v>
      </c>
      <c r="D918">
        <v>0</v>
      </c>
      <c r="E918">
        <v>10</v>
      </c>
      <c r="F918">
        <v>0</v>
      </c>
      <c r="G918">
        <v>12</v>
      </c>
      <c r="H918">
        <f>Table1[[#This Row],[Games Before Injury]]*Table1[[#This Row],[Minutes per Game]]</f>
        <v>948.08813559322027</v>
      </c>
      <c r="I918">
        <v>44</v>
      </c>
      <c r="J918">
        <f>Table1[[#This Row],[Minutes]]/Table1[[#This Row],[Games Played]]</f>
        <v>21.547457627118643</v>
      </c>
      <c r="K918" s="1">
        <v>43860</v>
      </c>
      <c r="L918" s="1">
        <v>43881</v>
      </c>
      <c r="M918" s="1">
        <v>43760</v>
      </c>
      <c r="N918" s="1">
        <v>44115</v>
      </c>
      <c r="O918">
        <v>5</v>
      </c>
      <c r="P918">
        <f>DATEDIF(Table1[[#This Row],[Birth Date]],Table1[[#This Row],[Date Returned]],"y")</f>
        <v>33</v>
      </c>
      <c r="Q918" t="s">
        <v>501</v>
      </c>
      <c r="R918" t="s">
        <v>19</v>
      </c>
      <c r="S918">
        <f>DATEDIF(Table1[[#This Row],[Date Occurred]],Table1[[#This Row],[Date Returned]],"d")</f>
        <v>21</v>
      </c>
      <c r="T918">
        <v>59</v>
      </c>
      <c r="U918" s="5">
        <v>1271.3</v>
      </c>
      <c r="V918" s="5">
        <v>194</v>
      </c>
      <c r="W918" s="5">
        <v>376</v>
      </c>
      <c r="X918" s="5">
        <v>81</v>
      </c>
      <c r="Y918" s="5">
        <v>176</v>
      </c>
      <c r="Z918" s="5">
        <v>85</v>
      </c>
      <c r="AA918" s="5">
        <v>101</v>
      </c>
      <c r="AB918" s="5">
        <v>57</v>
      </c>
      <c r="AC918" s="5">
        <v>84</v>
      </c>
      <c r="AD918" s="5">
        <v>50</v>
      </c>
      <c r="AE918" s="5">
        <v>127</v>
      </c>
      <c r="AF918" s="5">
        <v>177</v>
      </c>
      <c r="AG918" s="5">
        <v>180</v>
      </c>
      <c r="AH918" s="5">
        <v>47</v>
      </c>
      <c r="AI918" s="5">
        <v>5</v>
      </c>
      <c r="AJ918" s="5">
        <v>554</v>
      </c>
      <c r="AK918">
        <v>1986</v>
      </c>
      <c r="AL918" t="s">
        <v>493</v>
      </c>
      <c r="AM918" s="1">
        <v>31536</v>
      </c>
      <c r="AN918">
        <v>191</v>
      </c>
      <c r="AO918">
        <v>188</v>
      </c>
      <c r="AP918" t="s">
        <v>497</v>
      </c>
    </row>
    <row r="919" spans="1:42" x14ac:dyDescent="0.35">
      <c r="A919" t="s">
        <v>431</v>
      </c>
      <c r="B919" t="s">
        <v>158</v>
      </c>
      <c r="C919" s="1" t="s">
        <v>511</v>
      </c>
      <c r="D919">
        <v>0</v>
      </c>
      <c r="E919">
        <v>10</v>
      </c>
      <c r="F919">
        <v>0</v>
      </c>
      <c r="G919">
        <v>12</v>
      </c>
      <c r="H919">
        <f>Table1[[#This Row],[Games Before Injury]]*Table1[[#This Row],[Minutes per Game]]</f>
        <v>150.83220338983051</v>
      </c>
      <c r="I919">
        <v>7</v>
      </c>
      <c r="J919">
        <f>Table1[[#This Row],[Minutes]]/Table1[[#This Row],[Games Played]]</f>
        <v>21.547457627118643</v>
      </c>
      <c r="K919" s="1">
        <v>43894</v>
      </c>
      <c r="L919">
        <v>-1</v>
      </c>
      <c r="M919" s="1">
        <v>43760</v>
      </c>
      <c r="N919" s="1">
        <v>44115</v>
      </c>
      <c r="O919">
        <v>6</v>
      </c>
      <c r="P919">
        <f>DATEDIF(Table1[[#This Row],[Birth Date]],Table1[[#This Row],[Date Occurred]],"y")</f>
        <v>33</v>
      </c>
      <c r="Q919" t="s">
        <v>501</v>
      </c>
      <c r="R919" t="s">
        <v>19</v>
      </c>
      <c r="S919">
        <f>DATEDIF(Table1[[#This Row],[Date Occurred]],Table1[[#This Row],[Season End Date]],"d")</f>
        <v>221</v>
      </c>
      <c r="T919">
        <v>59</v>
      </c>
      <c r="U919" s="5">
        <v>1271.3</v>
      </c>
      <c r="V919" s="5">
        <v>194</v>
      </c>
      <c r="W919" s="5">
        <v>376</v>
      </c>
      <c r="X919" s="5">
        <v>81</v>
      </c>
      <c r="Y919" s="5">
        <v>176</v>
      </c>
      <c r="Z919" s="5">
        <v>85</v>
      </c>
      <c r="AA919" s="5">
        <v>101</v>
      </c>
      <c r="AB919" s="5">
        <v>57</v>
      </c>
      <c r="AC919" s="5">
        <v>84</v>
      </c>
      <c r="AD919" s="5">
        <v>50</v>
      </c>
      <c r="AE919" s="5">
        <v>127</v>
      </c>
      <c r="AF919" s="5">
        <v>177</v>
      </c>
      <c r="AG919" s="5">
        <v>180</v>
      </c>
      <c r="AH919" s="5">
        <v>47</v>
      </c>
      <c r="AI919" s="5">
        <v>5</v>
      </c>
      <c r="AJ919" s="5">
        <v>554</v>
      </c>
      <c r="AK919">
        <v>1986</v>
      </c>
      <c r="AL919" t="s">
        <v>493</v>
      </c>
      <c r="AM919" s="1">
        <v>31536</v>
      </c>
      <c r="AN919">
        <v>191</v>
      </c>
      <c r="AO919">
        <v>188</v>
      </c>
      <c r="AP919" t="s">
        <v>497</v>
      </c>
    </row>
    <row r="920" spans="1:42" x14ac:dyDescent="0.35">
      <c r="A920" t="s">
        <v>431</v>
      </c>
      <c r="B920" t="s">
        <v>388</v>
      </c>
      <c r="C920" s="1" t="s">
        <v>511</v>
      </c>
      <c r="D920">
        <v>0</v>
      </c>
      <c r="E920">
        <v>10</v>
      </c>
      <c r="F920">
        <v>0</v>
      </c>
      <c r="G920">
        <v>12</v>
      </c>
      <c r="H920">
        <f>Table1[[#This Row],[Games Before Injury]]*Table1[[#This Row],[Minutes per Game]]</f>
        <v>21.547457627118643</v>
      </c>
      <c r="I920">
        <v>1</v>
      </c>
      <c r="J920">
        <f>Table1[[#This Row],[Minutes]]/Table1[[#This Row],[Games Played]]</f>
        <v>21.547457627118643</v>
      </c>
      <c r="K920" s="1">
        <v>43899</v>
      </c>
      <c r="L920" s="1">
        <v>43901</v>
      </c>
      <c r="M920" s="1">
        <v>43760</v>
      </c>
      <c r="N920" s="1">
        <v>44115</v>
      </c>
      <c r="O920">
        <v>7</v>
      </c>
      <c r="P920">
        <f>DATEDIF(Table1[[#This Row],[Birth Date]],Table1[[#This Row],[Date Returned]],"y")</f>
        <v>33</v>
      </c>
      <c r="Q920" t="s">
        <v>501</v>
      </c>
      <c r="R920" t="s">
        <v>19</v>
      </c>
      <c r="S920">
        <f>DATEDIF(Table1[[#This Row],[Date Occurred]],Table1[[#This Row],[Date Returned]],"d")</f>
        <v>2</v>
      </c>
      <c r="T920">
        <v>59</v>
      </c>
      <c r="U920" s="5">
        <v>1271.3</v>
      </c>
      <c r="V920" s="5">
        <v>194</v>
      </c>
      <c r="W920" s="5">
        <v>376</v>
      </c>
      <c r="X920" s="5">
        <v>81</v>
      </c>
      <c r="Y920" s="5">
        <v>176</v>
      </c>
      <c r="Z920" s="5">
        <v>85</v>
      </c>
      <c r="AA920" s="5">
        <v>101</v>
      </c>
      <c r="AB920" s="5">
        <v>57</v>
      </c>
      <c r="AC920" s="5">
        <v>84</v>
      </c>
      <c r="AD920" s="5">
        <v>50</v>
      </c>
      <c r="AE920" s="5">
        <v>127</v>
      </c>
      <c r="AF920" s="5">
        <v>177</v>
      </c>
      <c r="AG920" s="5">
        <v>180</v>
      </c>
      <c r="AH920" s="5">
        <v>47</v>
      </c>
      <c r="AI920" s="5">
        <v>5</v>
      </c>
      <c r="AJ920" s="5">
        <v>554</v>
      </c>
      <c r="AK920">
        <v>1986</v>
      </c>
      <c r="AL920" t="s">
        <v>493</v>
      </c>
      <c r="AM920" s="1">
        <v>31536</v>
      </c>
      <c r="AN920">
        <v>191</v>
      </c>
      <c r="AO920">
        <v>188</v>
      </c>
      <c r="AP920" t="s">
        <v>497</v>
      </c>
    </row>
    <row r="921" spans="1:42" x14ac:dyDescent="0.35">
      <c r="A921" t="s">
        <v>225</v>
      </c>
      <c r="B921" t="s">
        <v>643</v>
      </c>
      <c r="C921" t="s">
        <v>504</v>
      </c>
      <c r="D921">
        <v>2012</v>
      </c>
      <c r="E921">
        <v>3</v>
      </c>
      <c r="F921">
        <v>1</v>
      </c>
      <c r="G921">
        <v>7</v>
      </c>
      <c r="H921">
        <f>Table1[[#This Row],[Games Before Injury]]*Table1[[#This Row],[Minutes per Game]]</f>
        <v>1476</v>
      </c>
      <c r="I921">
        <v>82</v>
      </c>
      <c r="J921">
        <f>Table1[[#This Row],[Minutes]]/Table1[[#This Row],[Games Played]]</f>
        <v>18</v>
      </c>
      <c r="K921">
        <v>0</v>
      </c>
      <c r="L921">
        <v>0</v>
      </c>
      <c r="M921" s="1">
        <v>41212</v>
      </c>
      <c r="N921" s="1">
        <v>41445</v>
      </c>
      <c r="O921">
        <v>2</v>
      </c>
      <c r="P921">
        <f>Table1[[#This Row],[Season Year]]-Table1[[#This Row],[Birth Year]]</f>
        <v>26</v>
      </c>
      <c r="Q921" t="s">
        <v>501</v>
      </c>
      <c r="R921" t="s">
        <v>501</v>
      </c>
      <c r="S921">
        <f>DATEDIF(Table1[[#This Row],[Date Occurred]],Table1[[#This Row],[Date Returned]],"d")</f>
        <v>0</v>
      </c>
      <c r="T921">
        <v>60</v>
      </c>
      <c r="U921" s="5">
        <v>1080</v>
      </c>
      <c r="V921" s="5">
        <f>576/Table1[[#This Row],[Games Played]]</f>
        <v>9.6</v>
      </c>
      <c r="W921" s="5">
        <v>426</v>
      </c>
      <c r="X921" s="5">
        <v>60</v>
      </c>
      <c r="Y921" s="5">
        <v>186</v>
      </c>
      <c r="Z921" s="5">
        <v>54</v>
      </c>
      <c r="AA921" s="5">
        <v>66</v>
      </c>
      <c r="AB921" s="5">
        <v>54</v>
      </c>
      <c r="AC921" s="5">
        <v>66</v>
      </c>
      <c r="AD921" s="5">
        <v>30</v>
      </c>
      <c r="AE921" s="5">
        <v>108</v>
      </c>
      <c r="AF921" s="5">
        <v>144</v>
      </c>
      <c r="AG921" s="5">
        <v>48</v>
      </c>
      <c r="AH921" s="5">
        <v>18</v>
      </c>
      <c r="AI921" s="5">
        <v>24</v>
      </c>
      <c r="AJ921" s="5">
        <v>420</v>
      </c>
      <c r="AK921">
        <v>1986</v>
      </c>
      <c r="AL921" t="s">
        <v>494</v>
      </c>
      <c r="AM921" s="1">
        <v>31438</v>
      </c>
      <c r="AN921">
        <v>198</v>
      </c>
      <c r="AO921">
        <v>205</v>
      </c>
      <c r="AP921" t="s">
        <v>496</v>
      </c>
    </row>
    <row r="922" spans="1:42" x14ac:dyDescent="0.35">
      <c r="A922" t="s">
        <v>225</v>
      </c>
      <c r="B922" t="s">
        <v>7</v>
      </c>
      <c r="C922" s="1" t="s">
        <v>504</v>
      </c>
      <c r="D922">
        <v>0</v>
      </c>
      <c r="E922">
        <v>3</v>
      </c>
      <c r="F922">
        <v>0</v>
      </c>
      <c r="G922">
        <v>8</v>
      </c>
      <c r="H922">
        <f>Table1[[#This Row],[Games Before Injury]]*Table1[[#This Row],[Minutes per Game]]</f>
        <v>486.22499999999997</v>
      </c>
      <c r="I922">
        <v>27</v>
      </c>
      <c r="J922">
        <f>Table1[[#This Row],[Minutes]]/Table1[[#This Row],[Games Played]]</f>
        <v>18.008333333333333</v>
      </c>
      <c r="K922" s="1">
        <v>41265</v>
      </c>
      <c r="L922" s="1">
        <v>41271</v>
      </c>
      <c r="M922" s="1">
        <v>41212</v>
      </c>
      <c r="N922" s="1">
        <v>41445</v>
      </c>
      <c r="O922">
        <v>1</v>
      </c>
      <c r="P922">
        <f>DATEDIF(Table1[[#This Row],[Birth Date]],Table1[[#This Row],[Date Returned]],"y")</f>
        <v>26</v>
      </c>
      <c r="Q922" t="s">
        <v>501</v>
      </c>
      <c r="R922" t="s">
        <v>9</v>
      </c>
      <c r="S922">
        <f>DATEDIF(Table1[[#This Row],[Date Occurred]],Table1[[#This Row],[Date Returned]],"d")</f>
        <v>6</v>
      </c>
      <c r="T922">
        <v>60</v>
      </c>
      <c r="U922" s="5">
        <v>1080.5</v>
      </c>
      <c r="V922" s="5">
        <f>576/Table1[[#This Row],[Games Played]]</f>
        <v>9.6</v>
      </c>
      <c r="W922" s="5">
        <v>424</v>
      </c>
      <c r="X922" s="5">
        <v>59</v>
      </c>
      <c r="Y922" s="5">
        <v>188</v>
      </c>
      <c r="Z922" s="5">
        <v>52</v>
      </c>
      <c r="AA922" s="5">
        <v>65</v>
      </c>
      <c r="AB922" s="5">
        <v>53</v>
      </c>
      <c r="AC922" s="5">
        <v>64</v>
      </c>
      <c r="AD922" s="5">
        <v>31</v>
      </c>
      <c r="AE922" s="5">
        <v>110</v>
      </c>
      <c r="AF922" s="5">
        <v>141</v>
      </c>
      <c r="AG922" s="5">
        <v>50</v>
      </c>
      <c r="AH922" s="5">
        <v>19</v>
      </c>
      <c r="AI922" s="5">
        <v>23</v>
      </c>
      <c r="AJ922" s="5">
        <v>421</v>
      </c>
      <c r="AK922">
        <v>1986</v>
      </c>
      <c r="AL922" t="s">
        <v>494</v>
      </c>
      <c r="AM922" s="1">
        <v>31438</v>
      </c>
      <c r="AN922">
        <v>201</v>
      </c>
      <c r="AO922">
        <v>205</v>
      </c>
      <c r="AP922" t="s">
        <v>496</v>
      </c>
    </row>
    <row r="923" spans="1:42" x14ac:dyDescent="0.35">
      <c r="A923" t="s">
        <v>225</v>
      </c>
      <c r="B923" t="s">
        <v>643</v>
      </c>
      <c r="C923" t="s">
        <v>503</v>
      </c>
      <c r="D923">
        <v>2011</v>
      </c>
      <c r="E923">
        <v>2</v>
      </c>
      <c r="F923">
        <v>1</v>
      </c>
      <c r="G923">
        <v>6</v>
      </c>
      <c r="H923">
        <f>Table1[[#This Row],[Games Before Injury]]*Table1[[#This Row],[Minutes per Game]]</f>
        <v>1663.2</v>
      </c>
      <c r="I923">
        <f>66</f>
        <v>66</v>
      </c>
      <c r="J923" s="4">
        <f>Table1[[#This Row],[Minutes]]/Table1[[#This Row],[Games Played]]</f>
        <v>25.2</v>
      </c>
      <c r="K923">
        <v>0</v>
      </c>
      <c r="L923">
        <v>0</v>
      </c>
      <c r="M923" s="1">
        <v>40902</v>
      </c>
      <c r="N923" s="1">
        <v>41081</v>
      </c>
      <c r="O923">
        <v>2</v>
      </c>
      <c r="P923">
        <f>Table1[[#This Row],[Season Year]]-Table1[[#This Row],[Birth Year]]</f>
        <v>25</v>
      </c>
      <c r="Q923" t="s">
        <v>501</v>
      </c>
      <c r="R923" t="s">
        <v>501</v>
      </c>
      <c r="S923">
        <f>DATEDIF(Table1[[#This Row],[Date Occurred]],Table1[[#This Row],[Date Returned]],"d")</f>
        <v>0</v>
      </c>
      <c r="T923">
        <v>31</v>
      </c>
      <c r="U923" s="5">
        <v>781.19999999999993</v>
      </c>
      <c r="V923" s="5">
        <v>155</v>
      </c>
      <c r="W923" s="5">
        <v>319.3</v>
      </c>
      <c r="X923" s="5">
        <v>43.4</v>
      </c>
      <c r="Y923" s="5">
        <v>108.5</v>
      </c>
      <c r="Z923" s="5">
        <v>49.6</v>
      </c>
      <c r="AA923" s="5">
        <v>65.100000000000009</v>
      </c>
      <c r="AB923" s="5">
        <v>55.800000000000004</v>
      </c>
      <c r="AC923" s="5">
        <v>80.600000000000009</v>
      </c>
      <c r="AD923" s="5">
        <v>15.5</v>
      </c>
      <c r="AE923" s="5">
        <v>93</v>
      </c>
      <c r="AF923" s="5">
        <v>108.5</v>
      </c>
      <c r="AG923" s="5">
        <v>34.1</v>
      </c>
      <c r="AH923" s="5">
        <v>27.900000000000002</v>
      </c>
      <c r="AI923" s="5">
        <v>15.5</v>
      </c>
      <c r="AJ923" s="5">
        <v>399.90000000000003</v>
      </c>
      <c r="AK923">
        <v>1986</v>
      </c>
      <c r="AL923" t="s">
        <v>494</v>
      </c>
      <c r="AM923" s="1">
        <v>31438</v>
      </c>
      <c r="AN923">
        <v>198</v>
      </c>
      <c r="AO923">
        <v>205</v>
      </c>
      <c r="AP923" t="s">
        <v>496</v>
      </c>
    </row>
    <row r="924" spans="1:42" x14ac:dyDescent="0.35">
      <c r="A924" t="s">
        <v>225</v>
      </c>
      <c r="B924" t="s">
        <v>643</v>
      </c>
      <c r="C924" t="s">
        <v>506</v>
      </c>
      <c r="D924">
        <v>2014</v>
      </c>
      <c r="E924">
        <v>5</v>
      </c>
      <c r="F924">
        <v>1</v>
      </c>
      <c r="G924">
        <v>10</v>
      </c>
      <c r="H924">
        <f>Table1[[#This Row],[Games Before Injury]]*Table1[[#This Row],[Minutes per Game]]</f>
        <v>1599</v>
      </c>
      <c r="I924">
        <v>82</v>
      </c>
      <c r="J924">
        <f>Table1[[#This Row],[Minutes]]/Table1[[#This Row],[Games Played]]</f>
        <v>19.5</v>
      </c>
      <c r="K924">
        <v>0</v>
      </c>
      <c r="L924">
        <v>0</v>
      </c>
      <c r="M924" s="1">
        <v>41940</v>
      </c>
      <c r="N924" s="1">
        <v>42171</v>
      </c>
      <c r="O924">
        <v>1</v>
      </c>
      <c r="P924">
        <f>Table1[[#This Row],[Season Year]]-Table1[[#This Row],[Birth Year]]</f>
        <v>28</v>
      </c>
      <c r="Q924" t="s">
        <v>501</v>
      </c>
      <c r="R924" t="s">
        <v>501</v>
      </c>
      <c r="S924">
        <f>DATEDIF(Table1[[#This Row],[Date Occurred]],Table1[[#This Row],[Date Returned]],"d")</f>
        <v>0</v>
      </c>
      <c r="T924">
        <v>74</v>
      </c>
      <c r="U924" s="5">
        <v>1443</v>
      </c>
      <c r="V924" s="5">
        <v>325.60000000000002</v>
      </c>
      <c r="W924" s="5">
        <v>777</v>
      </c>
      <c r="X924" s="5">
        <v>140.6</v>
      </c>
      <c r="Y924" s="5">
        <v>384.8</v>
      </c>
      <c r="Z924" s="5">
        <v>96.2</v>
      </c>
      <c r="AA924" s="5">
        <v>118.4</v>
      </c>
      <c r="AB924" s="5">
        <v>103.6</v>
      </c>
      <c r="AC924" s="5">
        <v>148</v>
      </c>
      <c r="AD924" s="5">
        <v>29.6</v>
      </c>
      <c r="AE924" s="5">
        <v>155.4</v>
      </c>
      <c r="AF924" s="5">
        <v>185</v>
      </c>
      <c r="AG924" s="5">
        <v>88.8</v>
      </c>
      <c r="AH924" s="5">
        <v>44.4</v>
      </c>
      <c r="AI924" s="5">
        <v>14.8</v>
      </c>
      <c r="AJ924" s="5">
        <v>880.6</v>
      </c>
      <c r="AK924">
        <v>1986</v>
      </c>
      <c r="AL924" t="s">
        <v>494</v>
      </c>
      <c r="AM924" s="1">
        <v>31438</v>
      </c>
      <c r="AN924">
        <v>198</v>
      </c>
      <c r="AO924">
        <v>205</v>
      </c>
      <c r="AP924" t="s">
        <v>496</v>
      </c>
    </row>
    <row r="925" spans="1:42" x14ac:dyDescent="0.35">
      <c r="A925" t="s">
        <v>225</v>
      </c>
      <c r="B925" t="s">
        <v>226</v>
      </c>
      <c r="C925" s="1" t="s">
        <v>508</v>
      </c>
      <c r="D925">
        <v>0</v>
      </c>
      <c r="E925">
        <v>7</v>
      </c>
      <c r="F925">
        <v>0</v>
      </c>
      <c r="G925">
        <v>12</v>
      </c>
      <c r="H925">
        <f>Table1[[#This Row],[Games Before Injury]]*Table1[[#This Row],[Minutes per Game]]</f>
        <v>412.00851063829782</v>
      </c>
      <c r="I925">
        <v>36</v>
      </c>
      <c r="J925">
        <f>Table1[[#This Row],[Minutes]]/Table1[[#This Row],[Games Played]]</f>
        <v>11.444680851063829</v>
      </c>
      <c r="K925" s="1">
        <v>42790</v>
      </c>
      <c r="L925" s="1">
        <v>42797</v>
      </c>
      <c r="M925" s="1">
        <v>42668</v>
      </c>
      <c r="N925" s="1">
        <v>42898</v>
      </c>
      <c r="O925">
        <v>2</v>
      </c>
      <c r="P925">
        <f>DATEDIF(Table1[[#This Row],[Birth Date]],Table1[[#This Row],[Date Returned]],"y")</f>
        <v>31</v>
      </c>
      <c r="Q925" t="s">
        <v>501</v>
      </c>
      <c r="R925" t="s">
        <v>9</v>
      </c>
      <c r="S925">
        <f>DATEDIF(Table1[[#This Row],[Date Occurred]],Table1[[#This Row],[Date Returned]],"d")</f>
        <v>7</v>
      </c>
      <c r="T925">
        <v>47</v>
      </c>
      <c r="U925" s="5">
        <v>537.9</v>
      </c>
      <c r="V925" s="5">
        <v>95</v>
      </c>
      <c r="W925" s="5">
        <v>232</v>
      </c>
      <c r="X925" s="5">
        <v>39</v>
      </c>
      <c r="Y925" s="5">
        <v>111</v>
      </c>
      <c r="Z925" s="5">
        <v>33</v>
      </c>
      <c r="AA925" s="5">
        <v>41</v>
      </c>
      <c r="AB925" s="5">
        <v>25</v>
      </c>
      <c r="AC925" s="5">
        <v>48</v>
      </c>
      <c r="AD925" s="5">
        <v>16</v>
      </c>
      <c r="AE925" s="5">
        <v>68</v>
      </c>
      <c r="AF925" s="5">
        <v>84</v>
      </c>
      <c r="AG925" s="5">
        <v>33</v>
      </c>
      <c r="AH925" s="5">
        <v>9</v>
      </c>
      <c r="AI925" s="5">
        <v>7</v>
      </c>
      <c r="AJ925" s="5">
        <v>262</v>
      </c>
      <c r="AK925">
        <v>1986</v>
      </c>
      <c r="AL925" t="s">
        <v>494</v>
      </c>
      <c r="AM925" s="1">
        <v>31438</v>
      </c>
      <c r="AN925">
        <v>201</v>
      </c>
      <c r="AO925">
        <v>205</v>
      </c>
      <c r="AP925" t="s">
        <v>496</v>
      </c>
    </row>
    <row r="926" spans="1:42" x14ac:dyDescent="0.35">
      <c r="A926" t="s">
        <v>225</v>
      </c>
      <c r="B926" t="s">
        <v>13</v>
      </c>
      <c r="C926" s="1" t="s">
        <v>510</v>
      </c>
      <c r="D926">
        <v>0</v>
      </c>
      <c r="E926">
        <v>9</v>
      </c>
      <c r="F926">
        <v>0</v>
      </c>
      <c r="G926">
        <v>14</v>
      </c>
      <c r="H926">
        <f>Table1[[#This Row],[Games Before Injury]]*Table1[[#This Row],[Minutes per Game]]</f>
        <v>221.95890410958901</v>
      </c>
      <c r="I926">
        <v>11</v>
      </c>
      <c r="J926">
        <f>Table1[[#This Row],[Minutes]]/Table1[[#This Row],[Games Played]]</f>
        <v>20.17808219178082</v>
      </c>
      <c r="K926" s="1">
        <v>43415</v>
      </c>
      <c r="L926" s="1">
        <v>43419</v>
      </c>
      <c r="M926" s="1">
        <v>43389</v>
      </c>
      <c r="N926" s="1">
        <v>43629</v>
      </c>
      <c r="O926">
        <v>3</v>
      </c>
      <c r="P926">
        <f>DATEDIF(Table1[[#This Row],[Birth Date]],Table1[[#This Row],[Date Returned]],"y")</f>
        <v>32</v>
      </c>
      <c r="Q926" t="s">
        <v>501</v>
      </c>
      <c r="R926" t="s">
        <v>9</v>
      </c>
      <c r="S926">
        <f>DATEDIF(Table1[[#This Row],[Date Occurred]],Table1[[#This Row],[Date Returned]],"d")</f>
        <v>4</v>
      </c>
      <c r="T926">
        <v>73</v>
      </c>
      <c r="U926" s="5">
        <v>1473</v>
      </c>
      <c r="V926" s="5">
        <v>231</v>
      </c>
      <c r="W926" s="5">
        <v>578</v>
      </c>
      <c r="X926" s="5">
        <v>156</v>
      </c>
      <c r="Y926" s="5">
        <v>441</v>
      </c>
      <c r="Z926" s="5">
        <v>57</v>
      </c>
      <c r="AA926" s="5">
        <v>68</v>
      </c>
      <c r="AB926" s="5">
        <v>55</v>
      </c>
      <c r="AC926" s="5">
        <v>126</v>
      </c>
      <c r="AD926" s="5">
        <v>30</v>
      </c>
      <c r="AE926" s="5">
        <v>152</v>
      </c>
      <c r="AF926" s="5">
        <v>182</v>
      </c>
      <c r="AG926" s="5">
        <v>40</v>
      </c>
      <c r="AH926" s="5">
        <v>33</v>
      </c>
      <c r="AI926" s="5">
        <v>27</v>
      </c>
      <c r="AJ926" s="5">
        <v>675</v>
      </c>
      <c r="AK926">
        <v>1986</v>
      </c>
      <c r="AL926" t="s">
        <v>494</v>
      </c>
      <c r="AM926" s="1">
        <v>31438</v>
      </c>
      <c r="AN926">
        <v>201</v>
      </c>
      <c r="AO926">
        <v>205</v>
      </c>
      <c r="AP926" t="s">
        <v>496</v>
      </c>
    </row>
    <row r="927" spans="1:42" x14ac:dyDescent="0.35">
      <c r="A927" t="s">
        <v>225</v>
      </c>
      <c r="B927" t="s">
        <v>167</v>
      </c>
      <c r="C927" s="1" t="s">
        <v>510</v>
      </c>
      <c r="D927">
        <v>0</v>
      </c>
      <c r="E927">
        <v>9</v>
      </c>
      <c r="F927">
        <v>0</v>
      </c>
      <c r="G927">
        <v>14</v>
      </c>
      <c r="H927">
        <f>Table1[[#This Row],[Games Before Injury]]*Table1[[#This Row],[Minutes per Game]]</f>
        <v>1170.3287671232877</v>
      </c>
      <c r="I927">
        <v>58</v>
      </c>
      <c r="J927">
        <f>Table1[[#This Row],[Minutes]]/Table1[[#This Row],[Games Played]]</f>
        <v>20.17808219178082</v>
      </c>
      <c r="K927" s="1">
        <v>43548</v>
      </c>
      <c r="L927" s="1">
        <v>43558</v>
      </c>
      <c r="M927" s="1">
        <v>43389</v>
      </c>
      <c r="N927" s="1">
        <v>43629</v>
      </c>
      <c r="O927">
        <v>1</v>
      </c>
      <c r="P927">
        <f>DATEDIF(Table1[[#This Row],[Birth Date]],Table1[[#This Row],[Date Returned]],"y")</f>
        <v>33</v>
      </c>
      <c r="Q927" t="s">
        <v>32</v>
      </c>
      <c r="R927" t="s">
        <v>19</v>
      </c>
      <c r="S927">
        <f>DATEDIF(Table1[[#This Row],[Date Occurred]],Table1[[#This Row],[Date Returned]],"d")</f>
        <v>10</v>
      </c>
      <c r="T927">
        <v>73</v>
      </c>
      <c r="U927" s="5">
        <v>1473</v>
      </c>
      <c r="V927" s="5">
        <v>231</v>
      </c>
      <c r="W927" s="5">
        <v>578</v>
      </c>
      <c r="X927" s="5">
        <v>156</v>
      </c>
      <c r="Y927" s="5">
        <v>441</v>
      </c>
      <c r="Z927" s="5">
        <v>57</v>
      </c>
      <c r="AA927" s="5">
        <v>68</v>
      </c>
      <c r="AB927" s="5">
        <v>55</v>
      </c>
      <c r="AC927" s="5">
        <v>126</v>
      </c>
      <c r="AD927" s="5">
        <v>30</v>
      </c>
      <c r="AE927" s="5">
        <v>152</v>
      </c>
      <c r="AF927" s="5">
        <v>182</v>
      </c>
      <c r="AG927" s="5">
        <v>40</v>
      </c>
      <c r="AH927" s="5">
        <v>33</v>
      </c>
      <c r="AI927" s="5">
        <v>27</v>
      </c>
      <c r="AJ927" s="5">
        <v>675</v>
      </c>
      <c r="AK927">
        <v>1986</v>
      </c>
      <c r="AL927" t="s">
        <v>494</v>
      </c>
      <c r="AM927" s="1">
        <v>31438</v>
      </c>
      <c r="AN927">
        <v>201</v>
      </c>
      <c r="AO927">
        <v>205</v>
      </c>
      <c r="AP927" t="s">
        <v>496</v>
      </c>
    </row>
    <row r="928" spans="1:42" x14ac:dyDescent="0.35">
      <c r="A928" t="s">
        <v>225</v>
      </c>
      <c r="B928" t="s">
        <v>643</v>
      </c>
      <c r="C928" t="s">
        <v>505</v>
      </c>
      <c r="D928">
        <v>2013</v>
      </c>
      <c r="E928">
        <v>4</v>
      </c>
      <c r="F928">
        <v>1</v>
      </c>
      <c r="G928">
        <v>9</v>
      </c>
      <c r="H928">
        <f>Table1[[#This Row],[Games Before Injury]]*Table1[[#This Row],[Minutes per Game]]</f>
        <v>2328.7999999999997</v>
      </c>
      <c r="I928">
        <v>82</v>
      </c>
      <c r="J928">
        <f>Table1[[#This Row],[Minutes]]/Table1[[#This Row],[Games Played]]</f>
        <v>28.399999999999995</v>
      </c>
      <c r="K928">
        <v>0</v>
      </c>
      <c r="L928">
        <v>0</v>
      </c>
      <c r="M928" s="1">
        <v>41576</v>
      </c>
      <c r="N928" s="1">
        <v>41805</v>
      </c>
      <c r="O928">
        <v>11</v>
      </c>
      <c r="P928">
        <f>Table1[[#This Row],[Season Year]]-Table1[[#This Row],[Birth Year]]</f>
        <v>27</v>
      </c>
      <c r="Q928" t="s">
        <v>501</v>
      </c>
      <c r="R928" t="s">
        <v>501</v>
      </c>
      <c r="S928">
        <f>DATEDIF(Table1[[#This Row],[Date Occurred]],Table1[[#This Row],[Date Returned]],"d")</f>
        <v>0</v>
      </c>
      <c r="T928">
        <v>82</v>
      </c>
      <c r="U928" s="5">
        <v>2328.7999999999997</v>
      </c>
      <c r="V928" s="5">
        <v>451</v>
      </c>
      <c r="W928" s="5">
        <v>1008.6</v>
      </c>
      <c r="X928" s="5">
        <v>205</v>
      </c>
      <c r="Y928" s="5">
        <v>508.40000000000003</v>
      </c>
      <c r="Z928" s="5">
        <v>196.79999999999998</v>
      </c>
      <c r="AA928" s="5">
        <v>229.6</v>
      </c>
      <c r="AB928" s="5">
        <v>147.6</v>
      </c>
      <c r="AC928" s="5">
        <v>221.4</v>
      </c>
      <c r="AD928" s="5">
        <v>49.199999999999996</v>
      </c>
      <c r="AE928" s="5">
        <v>229.6</v>
      </c>
      <c r="AF928" s="5">
        <v>278.8</v>
      </c>
      <c r="AG928" s="5">
        <v>123</v>
      </c>
      <c r="AH928" s="5">
        <v>73.8</v>
      </c>
      <c r="AI928" s="5">
        <v>41</v>
      </c>
      <c r="AJ928" s="5">
        <v>1295.6000000000001</v>
      </c>
      <c r="AK928">
        <v>1986</v>
      </c>
      <c r="AL928" t="s">
        <v>494</v>
      </c>
      <c r="AM928" s="1">
        <v>31438</v>
      </c>
      <c r="AN928">
        <v>198</v>
      </c>
      <c r="AO928">
        <v>205</v>
      </c>
      <c r="AP928" t="s">
        <v>496</v>
      </c>
    </row>
    <row r="929" spans="1:42" x14ac:dyDescent="0.35">
      <c r="A929" t="s">
        <v>225</v>
      </c>
      <c r="B929" t="s">
        <v>643</v>
      </c>
      <c r="C929" t="s">
        <v>507</v>
      </c>
      <c r="D929">
        <v>2015</v>
      </c>
      <c r="E929">
        <v>6</v>
      </c>
      <c r="F929">
        <v>1</v>
      </c>
      <c r="G929">
        <v>11</v>
      </c>
      <c r="H929">
        <f>Table1[[#This Row],[Games Before Injury]]*Table1[[#This Row],[Minutes per Game]]</f>
        <v>1853.2</v>
      </c>
      <c r="I929">
        <v>82</v>
      </c>
      <c r="J929">
        <f>Table1[[#This Row],[Minutes]]/Table1[[#This Row],[Games Played]]</f>
        <v>22.6</v>
      </c>
      <c r="K929">
        <v>0</v>
      </c>
      <c r="L929">
        <v>0</v>
      </c>
      <c r="M929" s="1">
        <v>42304</v>
      </c>
      <c r="N929" s="1">
        <v>42540</v>
      </c>
      <c r="O929">
        <v>1</v>
      </c>
      <c r="P929">
        <f>Table1[[#This Row],[Season Year]]-Table1[[#This Row],[Birth Year]]</f>
        <v>29</v>
      </c>
      <c r="Q929" t="s">
        <v>501</v>
      </c>
      <c r="R929" t="s">
        <v>501</v>
      </c>
      <c r="S929">
        <f>DATEDIF(Table1[[#This Row],[Date Occurred]],Table1[[#This Row],[Date Returned]],"d")</f>
        <v>0</v>
      </c>
      <c r="T929">
        <v>69</v>
      </c>
      <c r="U929" s="5">
        <v>1559.4</v>
      </c>
      <c r="V929" s="5">
        <v>227.7</v>
      </c>
      <c r="W929" s="5">
        <v>586.5</v>
      </c>
      <c r="X929" s="5">
        <v>82.8</v>
      </c>
      <c r="Y929" s="5">
        <v>262.2</v>
      </c>
      <c r="Z929" s="5">
        <v>69</v>
      </c>
      <c r="AA929" s="5">
        <v>89.7</v>
      </c>
      <c r="AB929" s="5">
        <v>48.3</v>
      </c>
      <c r="AC929" s="5">
        <v>124.2</v>
      </c>
      <c r="AD929" s="5">
        <v>27.6</v>
      </c>
      <c r="AE929" s="5">
        <v>138</v>
      </c>
      <c r="AF929" s="5">
        <v>165.6</v>
      </c>
      <c r="AG929" s="5">
        <v>55.2</v>
      </c>
      <c r="AH929" s="5">
        <v>41.4</v>
      </c>
      <c r="AI929" s="5">
        <v>20.7</v>
      </c>
      <c r="AJ929" s="5">
        <v>614.1</v>
      </c>
      <c r="AK929">
        <v>1986</v>
      </c>
      <c r="AL929" t="s">
        <v>494</v>
      </c>
      <c r="AM929" s="1">
        <v>31438</v>
      </c>
      <c r="AN929">
        <v>198</v>
      </c>
      <c r="AO929">
        <v>205</v>
      </c>
      <c r="AP929" t="s">
        <v>496</v>
      </c>
    </row>
    <row r="930" spans="1:42" x14ac:dyDescent="0.35">
      <c r="A930" t="s">
        <v>538</v>
      </c>
      <c r="B930" t="s">
        <v>643</v>
      </c>
      <c r="C930" t="s">
        <v>503</v>
      </c>
      <c r="D930">
        <v>2011</v>
      </c>
      <c r="E930">
        <v>2</v>
      </c>
      <c r="F930">
        <v>1</v>
      </c>
      <c r="G930">
        <v>2</v>
      </c>
      <c r="H930">
        <f>Table1[[#This Row],[Games Before Injury]]*Table1[[#This Row],[Minutes per Game]]</f>
        <v>2197.7999999999997</v>
      </c>
      <c r="I930">
        <f>66</f>
        <v>66</v>
      </c>
      <c r="J930" s="4">
        <f>Table1[[#This Row],[Minutes]]/Table1[[#This Row],[Games Played]]</f>
        <v>33.299999999999997</v>
      </c>
      <c r="K930">
        <v>0</v>
      </c>
      <c r="L930">
        <v>0</v>
      </c>
      <c r="M930" s="1">
        <v>40902</v>
      </c>
      <c r="N930" s="1">
        <v>41081</v>
      </c>
      <c r="O930">
        <v>6</v>
      </c>
      <c r="P930">
        <f>Table1[[#This Row],[Season Year]]-Table1[[#This Row],[Birth Year]]</f>
        <v>24</v>
      </c>
      <c r="Q930" t="s">
        <v>501</v>
      </c>
      <c r="R930" t="s">
        <v>501</v>
      </c>
      <c r="S930">
        <f>DATEDIF(Table1[[#This Row],[Date Occurred]],Table1[[#This Row],[Date Returned]],"d")</f>
        <v>0</v>
      </c>
      <c r="T930">
        <v>55</v>
      </c>
      <c r="U930" s="5">
        <v>1831.4999999999998</v>
      </c>
      <c r="V930" s="5">
        <v>330</v>
      </c>
      <c r="W930" s="5">
        <v>720.5</v>
      </c>
      <c r="X930" s="5">
        <v>11</v>
      </c>
      <c r="Y930" s="5">
        <v>49.5</v>
      </c>
      <c r="Z930" s="5">
        <v>154</v>
      </c>
      <c r="AA930" s="5">
        <v>203.5</v>
      </c>
      <c r="AB930" s="5">
        <v>99</v>
      </c>
      <c r="AC930" s="5">
        <v>126.49999999999999</v>
      </c>
      <c r="AD930" s="5">
        <v>66</v>
      </c>
      <c r="AE930" s="5">
        <v>159.5</v>
      </c>
      <c r="AF930" s="5">
        <v>225.49999999999997</v>
      </c>
      <c r="AG930" s="5">
        <v>126.49999999999999</v>
      </c>
      <c r="AH930" s="5">
        <v>49.5</v>
      </c>
      <c r="AI930" s="5">
        <v>22</v>
      </c>
      <c r="AJ930" s="5">
        <v>830.5</v>
      </c>
      <c r="AK930">
        <v>1987</v>
      </c>
      <c r="AL930" t="s">
        <v>485</v>
      </c>
      <c r="AM930" s="1">
        <v>32120</v>
      </c>
      <c r="AN930">
        <v>196</v>
      </c>
      <c r="AO930">
        <v>215</v>
      </c>
      <c r="AP930" t="s">
        <v>496</v>
      </c>
    </row>
    <row r="931" spans="1:42" x14ac:dyDescent="0.35">
      <c r="A931" t="s">
        <v>538</v>
      </c>
      <c r="B931" t="s">
        <v>643</v>
      </c>
      <c r="C931" t="s">
        <v>506</v>
      </c>
      <c r="D931">
        <v>2014</v>
      </c>
      <c r="E931">
        <v>5</v>
      </c>
      <c r="F931">
        <v>1</v>
      </c>
      <c r="G931">
        <v>5</v>
      </c>
      <c r="H931">
        <f>Table1[[#This Row],[Games Before Injury]]*Table1[[#This Row],[Minutes per Game]]</f>
        <v>2369.7999999999997</v>
      </c>
      <c r="I931">
        <v>82</v>
      </c>
      <c r="J931">
        <f>Table1[[#This Row],[Minutes]]/Table1[[#This Row],[Games Played]]</f>
        <v>28.9</v>
      </c>
      <c r="K931">
        <v>0</v>
      </c>
      <c r="L931">
        <v>0</v>
      </c>
      <c r="M931" s="1">
        <v>41940</v>
      </c>
      <c r="N931" s="1">
        <v>42171</v>
      </c>
      <c r="O931">
        <v>7</v>
      </c>
      <c r="P931">
        <f>Table1[[#This Row],[Season Year]]-Table1[[#This Row],[Birth Year]]</f>
        <v>27</v>
      </c>
      <c r="Q931" t="s">
        <v>501</v>
      </c>
      <c r="R931" t="s">
        <v>501</v>
      </c>
      <c r="S931">
        <f>DATEDIF(Table1[[#This Row],[Date Occurred]],Table1[[#This Row],[Date Returned]],"d")</f>
        <v>0</v>
      </c>
      <c r="T931">
        <v>80</v>
      </c>
      <c r="U931" s="5">
        <v>2312</v>
      </c>
      <c r="V931" s="5">
        <v>368</v>
      </c>
      <c r="W931" s="5">
        <v>848</v>
      </c>
      <c r="X931" s="5">
        <v>48</v>
      </c>
      <c r="Y931" s="5">
        <v>136</v>
      </c>
      <c r="Z931" s="5">
        <v>184</v>
      </c>
      <c r="AA931" s="5">
        <v>216</v>
      </c>
      <c r="AB931" s="5">
        <v>112</v>
      </c>
      <c r="AC931" s="5">
        <v>136</v>
      </c>
      <c r="AD931" s="5">
        <v>40</v>
      </c>
      <c r="AE931" s="5">
        <v>240</v>
      </c>
      <c r="AF931" s="5">
        <v>272</v>
      </c>
      <c r="AG931" s="5">
        <v>208</v>
      </c>
      <c r="AH931" s="5">
        <v>48</v>
      </c>
      <c r="AI931" s="5">
        <v>24</v>
      </c>
      <c r="AJ931" s="5">
        <v>968</v>
      </c>
      <c r="AK931">
        <v>1987</v>
      </c>
      <c r="AL931" t="s">
        <v>485</v>
      </c>
      <c r="AM931" s="1">
        <v>32120</v>
      </c>
      <c r="AN931">
        <v>196</v>
      </c>
      <c r="AO931">
        <v>215</v>
      </c>
      <c r="AP931" t="s">
        <v>496</v>
      </c>
    </row>
    <row r="932" spans="1:42" x14ac:dyDescent="0.35">
      <c r="A932" t="s">
        <v>538</v>
      </c>
      <c r="B932" t="s">
        <v>643</v>
      </c>
      <c r="C932" t="s">
        <v>507</v>
      </c>
      <c r="D932">
        <v>2015</v>
      </c>
      <c r="E932">
        <v>6</v>
      </c>
      <c r="F932">
        <v>1</v>
      </c>
      <c r="G932">
        <v>6</v>
      </c>
      <c r="H932">
        <f>Table1[[#This Row],[Games Before Injury]]*Table1[[#This Row],[Minutes per Game]]</f>
        <v>1631.8</v>
      </c>
      <c r="I932">
        <v>82</v>
      </c>
      <c r="J932">
        <f>Table1[[#This Row],[Minutes]]/Table1[[#This Row],[Games Played]]</f>
        <v>19.899999999999999</v>
      </c>
      <c r="K932">
        <v>0</v>
      </c>
      <c r="L932">
        <v>0</v>
      </c>
      <c r="M932" s="1">
        <v>42304</v>
      </c>
      <c r="N932" s="1">
        <v>42540</v>
      </c>
      <c r="O932">
        <v>3</v>
      </c>
      <c r="P932">
        <f>Table1[[#This Row],[Season Year]]-Table1[[#This Row],[Birth Year]]</f>
        <v>28</v>
      </c>
      <c r="Q932" t="s">
        <v>501</v>
      </c>
      <c r="R932" t="s">
        <v>501</v>
      </c>
      <c r="S932">
        <f>DATEDIF(Table1[[#This Row],[Date Occurred]],Table1[[#This Row],[Date Returned]],"d")</f>
        <v>0</v>
      </c>
      <c r="T932">
        <v>72</v>
      </c>
      <c r="U932" s="5">
        <v>1432.8</v>
      </c>
      <c r="V932" s="5">
        <v>230.4</v>
      </c>
      <c r="W932" s="5">
        <v>525.6</v>
      </c>
      <c r="X932" s="5">
        <v>50.4</v>
      </c>
      <c r="Y932" s="5">
        <v>136.79999999999998</v>
      </c>
      <c r="Z932" s="5">
        <v>115.2</v>
      </c>
      <c r="AA932" s="5">
        <v>144</v>
      </c>
      <c r="AB932" s="5">
        <v>64.8</v>
      </c>
      <c r="AC932" s="5">
        <v>86.399999999999991</v>
      </c>
      <c r="AD932" s="5">
        <v>28.8</v>
      </c>
      <c r="AE932" s="5">
        <v>180</v>
      </c>
      <c r="AF932" s="5">
        <v>208.79999999999998</v>
      </c>
      <c r="AG932" s="5">
        <v>72</v>
      </c>
      <c r="AH932" s="5">
        <v>36</v>
      </c>
      <c r="AI932" s="5">
        <v>21.599999999999998</v>
      </c>
      <c r="AJ932" s="5">
        <v>626.4</v>
      </c>
      <c r="AK932">
        <v>1987</v>
      </c>
      <c r="AL932" t="s">
        <v>485</v>
      </c>
      <c r="AM932" s="1">
        <v>32120</v>
      </c>
      <c r="AN932">
        <v>196</v>
      </c>
      <c r="AO932">
        <v>215</v>
      </c>
      <c r="AP932" t="s">
        <v>496</v>
      </c>
    </row>
    <row r="933" spans="1:42" x14ac:dyDescent="0.35">
      <c r="A933" t="s">
        <v>538</v>
      </c>
      <c r="B933" t="s">
        <v>643</v>
      </c>
      <c r="C933" t="s">
        <v>508</v>
      </c>
      <c r="D933">
        <v>2016</v>
      </c>
      <c r="E933">
        <v>7</v>
      </c>
      <c r="F933">
        <v>1</v>
      </c>
      <c r="G933">
        <v>7</v>
      </c>
      <c r="H933">
        <f>Table1[[#This Row],[Games Before Injury]]*Table1[[#This Row],[Minutes per Game]]</f>
        <v>1902.3999999999999</v>
      </c>
      <c r="I933">
        <v>82</v>
      </c>
      <c r="J933">
        <f>Table1[[#This Row],[Minutes]]/Table1[[#This Row],[Games Played]]</f>
        <v>23.2</v>
      </c>
      <c r="K933">
        <v>0</v>
      </c>
      <c r="L933">
        <v>0</v>
      </c>
      <c r="M933" s="1">
        <v>42668</v>
      </c>
      <c r="N933" s="1">
        <v>42898</v>
      </c>
      <c r="O933">
        <v>4</v>
      </c>
      <c r="P933">
        <f>Table1[[#This Row],[Season Year]]-Table1[[#This Row],[Birth Year]]</f>
        <v>29</v>
      </c>
      <c r="Q933" t="s">
        <v>501</v>
      </c>
      <c r="R933" t="s">
        <v>501</v>
      </c>
      <c r="S933">
        <f>DATEDIF(Table1[[#This Row],[Date Occurred]],Table1[[#This Row],[Date Returned]],"d")</f>
        <v>0</v>
      </c>
      <c r="T933">
        <v>72</v>
      </c>
      <c r="U933" s="5">
        <v>1670.3999999999999</v>
      </c>
      <c r="V933" s="5">
        <v>237.6</v>
      </c>
      <c r="W933" s="5">
        <v>554.4</v>
      </c>
      <c r="X933" s="5">
        <v>57.6</v>
      </c>
      <c r="Y933" s="5">
        <v>172.79999999999998</v>
      </c>
      <c r="Z933" s="5">
        <v>129.6</v>
      </c>
      <c r="AA933" s="5">
        <v>165.6</v>
      </c>
      <c r="AB933" s="5">
        <v>64.8</v>
      </c>
      <c r="AC933" s="5">
        <v>129.6</v>
      </c>
      <c r="AD933" s="5">
        <v>36</v>
      </c>
      <c r="AE933" s="5">
        <v>151.20000000000002</v>
      </c>
      <c r="AF933" s="5">
        <v>187.20000000000002</v>
      </c>
      <c r="AG933" s="5">
        <v>115.2</v>
      </c>
      <c r="AH933" s="5">
        <v>43.199999999999996</v>
      </c>
      <c r="AI933" s="5">
        <v>14.4</v>
      </c>
      <c r="AJ933" s="5">
        <v>662.4</v>
      </c>
      <c r="AK933">
        <v>1987</v>
      </c>
      <c r="AL933" t="s">
        <v>485</v>
      </c>
      <c r="AM933" s="1">
        <v>32120</v>
      </c>
      <c r="AN933">
        <v>196</v>
      </c>
      <c r="AO933">
        <v>215</v>
      </c>
      <c r="AP933" t="s">
        <v>496</v>
      </c>
    </row>
    <row r="934" spans="1:42" x14ac:dyDescent="0.35">
      <c r="A934" t="s">
        <v>538</v>
      </c>
      <c r="B934" t="s">
        <v>643</v>
      </c>
      <c r="C934" t="s">
        <v>505</v>
      </c>
      <c r="D934">
        <v>2013</v>
      </c>
      <c r="E934">
        <v>4</v>
      </c>
      <c r="F934">
        <v>1</v>
      </c>
      <c r="G934">
        <v>4</v>
      </c>
      <c r="H934">
        <f>Table1[[#This Row],[Games Before Injury]]*Table1[[#This Row],[Minutes per Game]]</f>
        <v>2624</v>
      </c>
      <c r="I934">
        <v>82</v>
      </c>
      <c r="J934">
        <f>Table1[[#This Row],[Minutes]]/Table1[[#This Row],[Games Played]]</f>
        <v>32</v>
      </c>
      <c r="K934">
        <v>0</v>
      </c>
      <c r="L934">
        <v>0</v>
      </c>
      <c r="M934" s="1">
        <v>41576</v>
      </c>
      <c r="N934" s="1">
        <v>41805</v>
      </c>
      <c r="O934">
        <v>3</v>
      </c>
      <c r="P934">
        <f>Table1[[#This Row],[Season Year]]-Table1[[#This Row],[Birth Year]]</f>
        <v>26</v>
      </c>
      <c r="Q934" t="s">
        <v>501</v>
      </c>
      <c r="R934" t="s">
        <v>501</v>
      </c>
      <c r="S934">
        <f>DATEDIF(Table1[[#This Row],[Date Occurred]],Table1[[#This Row],[Date Returned]],"d")</f>
        <v>0</v>
      </c>
      <c r="T934">
        <v>77</v>
      </c>
      <c r="U934" s="5">
        <v>2464</v>
      </c>
      <c r="V934" s="5">
        <v>400.40000000000003</v>
      </c>
      <c r="W934" s="5">
        <v>931.69999999999993</v>
      </c>
      <c r="X934" s="5">
        <v>38.5</v>
      </c>
      <c r="Y934" s="5">
        <v>115.5</v>
      </c>
      <c r="Z934" s="5">
        <v>238.70000000000002</v>
      </c>
      <c r="AA934" s="5">
        <v>308</v>
      </c>
      <c r="AB934" s="5">
        <v>115.5</v>
      </c>
      <c r="AC934" s="5">
        <v>161.70000000000002</v>
      </c>
      <c r="AD934" s="5">
        <v>30.8</v>
      </c>
      <c r="AE934" s="5">
        <v>277.2</v>
      </c>
      <c r="AF934" s="5">
        <v>308</v>
      </c>
      <c r="AG934" s="5">
        <v>200.20000000000002</v>
      </c>
      <c r="AH934" s="5">
        <v>53.9</v>
      </c>
      <c r="AI934" s="5">
        <v>30.8</v>
      </c>
      <c r="AJ934" s="5">
        <v>1078</v>
      </c>
      <c r="AK934">
        <v>1987</v>
      </c>
      <c r="AL934" t="s">
        <v>485</v>
      </c>
      <c r="AM934" s="1">
        <v>32120</v>
      </c>
      <c r="AN934">
        <v>196</v>
      </c>
      <c r="AO934">
        <v>215</v>
      </c>
      <c r="AP934" t="s">
        <v>496</v>
      </c>
    </row>
    <row r="935" spans="1:42" x14ac:dyDescent="0.35">
      <c r="A935" t="s">
        <v>538</v>
      </c>
      <c r="B935" t="s">
        <v>643</v>
      </c>
      <c r="C935" t="s">
        <v>504</v>
      </c>
      <c r="D935">
        <v>2012</v>
      </c>
      <c r="E935">
        <v>3</v>
      </c>
      <c r="F935">
        <v>1</v>
      </c>
      <c r="G935">
        <v>3</v>
      </c>
      <c r="H935">
        <f>Table1[[#This Row],[Games Before Injury]]*Table1[[#This Row],[Minutes per Game]]</f>
        <v>2574.7999999999997</v>
      </c>
      <c r="I935">
        <v>82</v>
      </c>
      <c r="J935">
        <f>Table1[[#This Row],[Minutes]]/Table1[[#This Row],[Games Played]]</f>
        <v>31.4</v>
      </c>
      <c r="K935">
        <v>0</v>
      </c>
      <c r="L935">
        <v>0</v>
      </c>
      <c r="M935" s="1">
        <v>41212</v>
      </c>
      <c r="N935" s="1">
        <v>41445</v>
      </c>
      <c r="O935">
        <v>4</v>
      </c>
      <c r="P935">
        <f>Table1[[#This Row],[Season Year]]-Table1[[#This Row],[Birth Year]]</f>
        <v>25</v>
      </c>
      <c r="Q935" t="s">
        <v>501</v>
      </c>
      <c r="R935" t="s">
        <v>501</v>
      </c>
      <c r="S935">
        <f>DATEDIF(Table1[[#This Row],[Date Occurred]],Table1[[#This Row],[Date Returned]],"d")</f>
        <v>0</v>
      </c>
      <c r="T935">
        <v>68</v>
      </c>
      <c r="U935" s="5">
        <v>2135.1999999999998</v>
      </c>
      <c r="V935" s="5">
        <f>576/Table1[[#This Row],[Games Played]]</f>
        <v>8.4705882352941178</v>
      </c>
      <c r="W935" s="5">
        <v>856.8</v>
      </c>
      <c r="X935" s="5">
        <v>34</v>
      </c>
      <c r="Y935" s="5">
        <v>102</v>
      </c>
      <c r="Z935" s="5">
        <v>258.39999999999998</v>
      </c>
      <c r="AA935" s="5">
        <v>312.79999999999995</v>
      </c>
      <c r="AB935" s="5">
        <v>108.80000000000001</v>
      </c>
      <c r="AC935" s="5">
        <v>149.60000000000002</v>
      </c>
      <c r="AD935" s="5">
        <v>54.400000000000006</v>
      </c>
      <c r="AE935" s="5">
        <v>197.2</v>
      </c>
      <c r="AF935" s="5">
        <v>251.60000000000002</v>
      </c>
      <c r="AG935" s="5">
        <v>176.8</v>
      </c>
      <c r="AH935" s="5">
        <v>68</v>
      </c>
      <c r="AI935" s="5">
        <v>34</v>
      </c>
      <c r="AJ935" s="5">
        <v>1054</v>
      </c>
      <c r="AK935">
        <v>1987</v>
      </c>
      <c r="AL935" t="s">
        <v>485</v>
      </c>
      <c r="AM935" s="1">
        <v>32120</v>
      </c>
      <c r="AN935">
        <v>196</v>
      </c>
      <c r="AO935">
        <v>215</v>
      </c>
      <c r="AP935" t="s">
        <v>496</v>
      </c>
    </row>
    <row r="936" spans="1:42" x14ac:dyDescent="0.35">
      <c r="A936" t="s">
        <v>25</v>
      </c>
      <c r="B936" t="s">
        <v>643</v>
      </c>
      <c r="C936" t="s">
        <v>511</v>
      </c>
      <c r="D936">
        <v>2019</v>
      </c>
      <c r="E936">
        <v>10</v>
      </c>
      <c r="F936">
        <v>1</v>
      </c>
      <c r="G936">
        <v>7</v>
      </c>
      <c r="H936">
        <f>Table1[[#This Row],[Games Before Injury]]*Table1[[#This Row],[Minutes per Game]]</f>
        <v>2280</v>
      </c>
      <c r="I936">
        <v>75</v>
      </c>
      <c r="J936">
        <f>Table1[[#This Row],[Minutes]]/Table1[[#This Row],[Games Played]]</f>
        <v>30.4</v>
      </c>
      <c r="K936">
        <v>0</v>
      </c>
      <c r="L936">
        <v>0</v>
      </c>
      <c r="M936" s="1">
        <v>43760</v>
      </c>
      <c r="N936" s="1">
        <v>44115</v>
      </c>
      <c r="O936">
        <v>5</v>
      </c>
      <c r="P936">
        <f>Table1[[#This Row],[Season Year]]-Table1[[#This Row],[Birth Year]]</f>
        <v>25</v>
      </c>
      <c r="Q936" t="s">
        <v>501</v>
      </c>
      <c r="R936" t="s">
        <v>501</v>
      </c>
      <c r="S936">
        <f>DATEDIF(Table1[[#This Row],[Date Occurred]],Table1[[#This Row],[Date Returned]],"d")</f>
        <v>0</v>
      </c>
      <c r="T936">
        <v>63</v>
      </c>
      <c r="U936" s="5">
        <v>1915.1999999999998</v>
      </c>
      <c r="V936" s="5">
        <v>686.7</v>
      </c>
      <c r="W936" s="5">
        <v>1241.0999999999999</v>
      </c>
      <c r="X936" s="5">
        <v>88.199999999999989</v>
      </c>
      <c r="Y936" s="5">
        <v>296.10000000000002</v>
      </c>
      <c r="Z936" s="5">
        <v>396.9</v>
      </c>
      <c r="AA936" s="5">
        <v>630</v>
      </c>
      <c r="AB936" s="5">
        <v>233.10000000000002</v>
      </c>
      <c r="AC936" s="5">
        <v>195.3</v>
      </c>
      <c r="AD936" s="5">
        <v>138.60000000000002</v>
      </c>
      <c r="AE936" s="5">
        <v>718.2</v>
      </c>
      <c r="AF936" s="5">
        <v>856.8</v>
      </c>
      <c r="AG936" s="5">
        <v>352.79999999999995</v>
      </c>
      <c r="AH936" s="5">
        <v>63</v>
      </c>
      <c r="AI936" s="5">
        <v>63</v>
      </c>
      <c r="AJ936" s="5">
        <v>1858.5</v>
      </c>
      <c r="AK936">
        <v>1994</v>
      </c>
      <c r="AL936" t="s">
        <v>485</v>
      </c>
      <c r="AM936" s="1">
        <v>34674</v>
      </c>
      <c r="AN936">
        <v>211</v>
      </c>
      <c r="AO936">
        <v>242</v>
      </c>
      <c r="AP936" t="s">
        <v>498</v>
      </c>
    </row>
    <row r="937" spans="1:42" x14ac:dyDescent="0.35">
      <c r="A937" t="s">
        <v>25</v>
      </c>
      <c r="B937" t="s">
        <v>26</v>
      </c>
      <c r="C937" s="1" t="s">
        <v>506</v>
      </c>
      <c r="D937">
        <v>0</v>
      </c>
      <c r="E937">
        <v>5</v>
      </c>
      <c r="F937">
        <v>0</v>
      </c>
      <c r="G937">
        <v>2</v>
      </c>
      <c r="H937">
        <f>Table1[[#This Row],[Games Before Injury]]*Table1[[#This Row],[Minutes per Game]]</f>
        <v>2415.1382716049384</v>
      </c>
      <c r="I937">
        <v>77</v>
      </c>
      <c r="J937">
        <f>Table1[[#This Row],[Minutes]]/Table1[[#This Row],[Games Played]]</f>
        <v>31.365432098765432</v>
      </c>
      <c r="K937" s="1">
        <v>42102</v>
      </c>
      <c r="L937" s="1">
        <v>42104</v>
      </c>
      <c r="M937" s="1">
        <v>41940</v>
      </c>
      <c r="N937" s="1">
        <v>42171</v>
      </c>
      <c r="O937">
        <v>1</v>
      </c>
      <c r="P937">
        <f>DATEDIF(Table1[[#This Row],[Birth Date]],Table1[[#This Row],[Date Returned]],"y")</f>
        <v>20</v>
      </c>
      <c r="Q937" t="s">
        <v>18</v>
      </c>
      <c r="R937" t="s">
        <v>27</v>
      </c>
      <c r="S937">
        <f>DATEDIF(Table1[[#This Row],[Date Occurred]],Table1[[#This Row],[Date Returned]],"d")</f>
        <v>2</v>
      </c>
      <c r="T937">
        <v>81</v>
      </c>
      <c r="U937" s="5">
        <v>2540.6</v>
      </c>
      <c r="V937" s="5">
        <v>383</v>
      </c>
      <c r="W937" s="5">
        <v>780</v>
      </c>
      <c r="X937" s="5">
        <v>7</v>
      </c>
      <c r="Y937" s="5">
        <v>44</v>
      </c>
      <c r="Z937" s="5">
        <v>257</v>
      </c>
      <c r="AA937" s="5">
        <v>347</v>
      </c>
      <c r="AB937" s="5">
        <v>173</v>
      </c>
      <c r="AC937" s="5">
        <v>254</v>
      </c>
      <c r="AD937" s="5">
        <v>100</v>
      </c>
      <c r="AE937" s="5">
        <v>442</v>
      </c>
      <c r="AF937" s="5">
        <v>542</v>
      </c>
      <c r="AG937" s="5">
        <v>207</v>
      </c>
      <c r="AH937" s="5">
        <v>73</v>
      </c>
      <c r="AI937" s="5">
        <v>85</v>
      </c>
      <c r="AJ937" s="5">
        <v>1030</v>
      </c>
      <c r="AK937">
        <v>1994</v>
      </c>
      <c r="AL937" t="s">
        <v>485</v>
      </c>
      <c r="AM937" s="1">
        <v>34674</v>
      </c>
      <c r="AN937">
        <v>211</v>
      </c>
      <c r="AO937">
        <v>242</v>
      </c>
      <c r="AP937" t="s">
        <v>498</v>
      </c>
    </row>
    <row r="938" spans="1:42" x14ac:dyDescent="0.35">
      <c r="A938" t="s">
        <v>25</v>
      </c>
      <c r="B938" t="s">
        <v>643</v>
      </c>
      <c r="C938" t="s">
        <v>507</v>
      </c>
      <c r="D938">
        <v>2015</v>
      </c>
      <c r="E938">
        <v>6</v>
      </c>
      <c r="F938">
        <v>1</v>
      </c>
      <c r="G938">
        <v>3</v>
      </c>
      <c r="H938">
        <f>Table1[[#This Row],[Games Before Injury]]*Table1[[#This Row],[Minutes per Game]]</f>
        <v>2894.6</v>
      </c>
      <c r="I938">
        <v>82</v>
      </c>
      <c r="J938">
        <f>Table1[[#This Row],[Minutes]]/Table1[[#This Row],[Games Played]]</f>
        <v>35.299999999999997</v>
      </c>
      <c r="K938">
        <v>0</v>
      </c>
      <c r="L938">
        <v>0</v>
      </c>
      <c r="M938" s="1">
        <v>42304</v>
      </c>
      <c r="N938" s="1">
        <v>42540</v>
      </c>
      <c r="O938">
        <v>9</v>
      </c>
      <c r="P938">
        <f>Table1[[#This Row],[Season Year]]-Table1[[#This Row],[Birth Year]]</f>
        <v>21</v>
      </c>
      <c r="Q938" t="s">
        <v>501</v>
      </c>
      <c r="R938" t="s">
        <v>501</v>
      </c>
      <c r="S938">
        <f>DATEDIF(Table1[[#This Row],[Date Occurred]],Table1[[#This Row],[Date Returned]],"d")</f>
        <v>0</v>
      </c>
      <c r="T938">
        <v>80</v>
      </c>
      <c r="U938" s="5">
        <v>2824</v>
      </c>
      <c r="V938" s="5">
        <v>512</v>
      </c>
      <c r="W938" s="5">
        <v>1016</v>
      </c>
      <c r="X938" s="5">
        <v>32</v>
      </c>
      <c r="Y938" s="5">
        <v>112</v>
      </c>
      <c r="Z938" s="5">
        <v>296</v>
      </c>
      <c r="AA938" s="5">
        <v>408</v>
      </c>
      <c r="AB938" s="5">
        <v>208</v>
      </c>
      <c r="AC938" s="5">
        <v>256</v>
      </c>
      <c r="AD938" s="5">
        <v>112</v>
      </c>
      <c r="AE938" s="5">
        <v>496</v>
      </c>
      <c r="AF938" s="5">
        <v>616</v>
      </c>
      <c r="AG938" s="5">
        <v>344</v>
      </c>
      <c r="AH938" s="5">
        <v>96</v>
      </c>
      <c r="AI938" s="5">
        <v>112</v>
      </c>
      <c r="AJ938" s="5">
        <v>1352</v>
      </c>
      <c r="AK938">
        <v>1994</v>
      </c>
      <c r="AL938" t="s">
        <v>485</v>
      </c>
      <c r="AM938" s="1">
        <v>34674</v>
      </c>
      <c r="AN938">
        <v>211</v>
      </c>
      <c r="AO938">
        <v>242</v>
      </c>
      <c r="AP938" t="s">
        <v>498</v>
      </c>
    </row>
    <row r="939" spans="1:42" x14ac:dyDescent="0.35">
      <c r="A939" t="s">
        <v>25</v>
      </c>
      <c r="B939" t="s">
        <v>643</v>
      </c>
      <c r="C939" t="s">
        <v>508</v>
      </c>
      <c r="D939">
        <v>2016</v>
      </c>
      <c r="E939">
        <v>7</v>
      </c>
      <c r="F939">
        <v>1</v>
      </c>
      <c r="G939">
        <v>4</v>
      </c>
      <c r="H939">
        <f>Table1[[#This Row],[Games Before Injury]]*Table1[[#This Row],[Minutes per Game]]</f>
        <v>2919.2000000000003</v>
      </c>
      <c r="I939">
        <v>82</v>
      </c>
      <c r="J939">
        <f>Table1[[#This Row],[Minutes]]/Table1[[#This Row],[Games Played]]</f>
        <v>35.6</v>
      </c>
      <c r="K939">
        <v>0</v>
      </c>
      <c r="L939">
        <v>0</v>
      </c>
      <c r="M939" s="1">
        <v>42668</v>
      </c>
      <c r="N939" s="1">
        <v>42898</v>
      </c>
      <c r="O939">
        <v>1</v>
      </c>
      <c r="P939">
        <f>Table1[[#This Row],[Season Year]]-Table1[[#This Row],[Birth Year]]</f>
        <v>22</v>
      </c>
      <c r="Q939" t="s">
        <v>501</v>
      </c>
      <c r="R939" t="s">
        <v>501</v>
      </c>
      <c r="S939">
        <f>DATEDIF(Table1[[#This Row],[Date Occurred]],Table1[[#This Row],[Date Returned]],"d")</f>
        <v>0</v>
      </c>
      <c r="T939">
        <v>80</v>
      </c>
      <c r="U939" s="5">
        <v>2848</v>
      </c>
      <c r="V939" s="5">
        <v>656</v>
      </c>
      <c r="W939" s="5">
        <v>1256</v>
      </c>
      <c r="X939" s="5">
        <v>48</v>
      </c>
      <c r="Y939" s="5">
        <v>184</v>
      </c>
      <c r="Z939" s="5">
        <v>472</v>
      </c>
      <c r="AA939" s="5">
        <v>616</v>
      </c>
      <c r="AB939" s="5">
        <v>232</v>
      </c>
      <c r="AC939" s="5">
        <v>248</v>
      </c>
      <c r="AD939" s="5">
        <v>144</v>
      </c>
      <c r="AE939" s="5">
        <v>560</v>
      </c>
      <c r="AF939" s="5">
        <v>704</v>
      </c>
      <c r="AG939" s="5">
        <v>432</v>
      </c>
      <c r="AH939" s="5">
        <v>128</v>
      </c>
      <c r="AI939" s="5">
        <v>152</v>
      </c>
      <c r="AJ939" s="5">
        <v>1832</v>
      </c>
      <c r="AK939">
        <v>1994</v>
      </c>
      <c r="AL939" t="s">
        <v>485</v>
      </c>
      <c r="AM939" s="1">
        <v>34674</v>
      </c>
      <c r="AN939">
        <v>211</v>
      </c>
      <c r="AO939">
        <v>242</v>
      </c>
      <c r="AP939" t="s">
        <v>498</v>
      </c>
    </row>
    <row r="940" spans="1:42" x14ac:dyDescent="0.35">
      <c r="A940" t="s">
        <v>25</v>
      </c>
      <c r="B940" t="s">
        <v>13</v>
      </c>
      <c r="C940" s="1" t="s">
        <v>509</v>
      </c>
      <c r="D940">
        <v>0</v>
      </c>
      <c r="E940">
        <v>8</v>
      </c>
      <c r="F940">
        <v>0</v>
      </c>
      <c r="G940">
        <v>5</v>
      </c>
      <c r="H940">
        <f>Table1[[#This Row],[Games Before Injury]]*Table1[[#This Row],[Minutes per Game]]</f>
        <v>2462.2053333333333</v>
      </c>
      <c r="I940">
        <v>67</v>
      </c>
      <c r="J940">
        <f>Table1[[#This Row],[Minutes]]/Table1[[#This Row],[Games Played]]</f>
        <v>36.749333333333333</v>
      </c>
      <c r="K940" s="1">
        <v>43182</v>
      </c>
      <c r="L940" s="1">
        <v>43184</v>
      </c>
      <c r="M940" s="1">
        <v>43030</v>
      </c>
      <c r="N940" s="1">
        <v>43259</v>
      </c>
      <c r="O940">
        <v>1</v>
      </c>
      <c r="P940">
        <f>DATEDIF(Table1[[#This Row],[Birth Date]],Table1[[#This Row],[Date Returned]],"y")</f>
        <v>23</v>
      </c>
      <c r="Q940" t="s">
        <v>501</v>
      </c>
      <c r="R940" t="s">
        <v>9</v>
      </c>
      <c r="S940">
        <f>DATEDIF(Table1[[#This Row],[Date Occurred]],Table1[[#This Row],[Date Returned]],"d")</f>
        <v>2</v>
      </c>
      <c r="T940">
        <v>75</v>
      </c>
      <c r="U940" s="5">
        <v>2756.2</v>
      </c>
      <c r="V940" s="5">
        <v>742</v>
      </c>
      <c r="W940" s="5">
        <v>1402</v>
      </c>
      <c r="X940" s="5">
        <v>43</v>
      </c>
      <c r="Y940" s="5">
        <v>140</v>
      </c>
      <c r="Z940" s="5">
        <v>487</v>
      </c>
      <c r="AA940" s="5">
        <v>641</v>
      </c>
      <c r="AB940" s="5">
        <v>223</v>
      </c>
      <c r="AC940" s="5">
        <v>231</v>
      </c>
      <c r="AD940" s="5">
        <v>156</v>
      </c>
      <c r="AE940" s="5">
        <v>597</v>
      </c>
      <c r="AF940" s="5">
        <v>753</v>
      </c>
      <c r="AG940" s="5">
        <v>361</v>
      </c>
      <c r="AH940" s="5">
        <v>109</v>
      </c>
      <c r="AI940" s="5">
        <v>106</v>
      </c>
      <c r="AJ940" s="5">
        <v>2014</v>
      </c>
      <c r="AK940">
        <v>1994</v>
      </c>
      <c r="AL940" t="s">
        <v>485</v>
      </c>
      <c r="AM940" s="1">
        <v>34674</v>
      </c>
      <c r="AN940">
        <v>211</v>
      </c>
      <c r="AO940">
        <v>242</v>
      </c>
      <c r="AP940" t="s">
        <v>498</v>
      </c>
    </row>
    <row r="941" spans="1:42" x14ac:dyDescent="0.35">
      <c r="A941" t="s">
        <v>25</v>
      </c>
      <c r="B941" t="s">
        <v>28</v>
      </c>
      <c r="C941" s="1" t="s">
        <v>509</v>
      </c>
      <c r="D941">
        <v>0</v>
      </c>
      <c r="E941">
        <v>8</v>
      </c>
      <c r="F941">
        <v>0</v>
      </c>
      <c r="G941">
        <v>5</v>
      </c>
      <c r="H941">
        <f>Table1[[#This Row],[Games Before Injury]]*Table1[[#This Row],[Minutes per Game]]</f>
        <v>257.24533333333335</v>
      </c>
      <c r="I941">
        <v>7</v>
      </c>
      <c r="J941">
        <f>Table1[[#This Row],[Minutes]]/Table1[[#This Row],[Games Played]]</f>
        <v>36.749333333333333</v>
      </c>
      <c r="K941" s="1">
        <v>43197</v>
      </c>
      <c r="L941" s="1">
        <v>43201</v>
      </c>
      <c r="M941" s="1">
        <v>43030</v>
      </c>
      <c r="N941" s="1">
        <v>43259</v>
      </c>
      <c r="O941">
        <v>2</v>
      </c>
      <c r="P941">
        <f>DATEDIF(Table1[[#This Row],[Birth Date]],Table1[[#This Row],[Date Returned]],"y")</f>
        <v>23</v>
      </c>
      <c r="Q941" t="s">
        <v>501</v>
      </c>
      <c r="R941" t="s">
        <v>9</v>
      </c>
      <c r="S941">
        <f>DATEDIF(Table1[[#This Row],[Date Occurred]],Table1[[#This Row],[Date Returned]],"d")</f>
        <v>4</v>
      </c>
      <c r="T941">
        <v>75</v>
      </c>
      <c r="U941" s="5">
        <v>2756.2</v>
      </c>
      <c r="V941" s="5">
        <v>742</v>
      </c>
      <c r="W941" s="5">
        <v>1402</v>
      </c>
      <c r="X941" s="5">
        <v>43</v>
      </c>
      <c r="Y941" s="5">
        <v>140</v>
      </c>
      <c r="Z941" s="5">
        <v>487</v>
      </c>
      <c r="AA941" s="5">
        <v>641</v>
      </c>
      <c r="AB941" s="5">
        <v>223</v>
      </c>
      <c r="AC941" s="5">
        <v>231</v>
      </c>
      <c r="AD941" s="5">
        <v>156</v>
      </c>
      <c r="AE941" s="5">
        <v>597</v>
      </c>
      <c r="AF941" s="5">
        <v>753</v>
      </c>
      <c r="AG941" s="5">
        <v>361</v>
      </c>
      <c r="AH941" s="5">
        <v>109</v>
      </c>
      <c r="AI941" s="5">
        <v>106</v>
      </c>
      <c r="AJ941" s="5">
        <v>2014</v>
      </c>
      <c r="AK941">
        <v>1994</v>
      </c>
      <c r="AL941" t="s">
        <v>485</v>
      </c>
      <c r="AM941" s="1">
        <v>34674</v>
      </c>
      <c r="AN941">
        <v>211</v>
      </c>
      <c r="AO941">
        <v>242</v>
      </c>
      <c r="AP941" t="s">
        <v>498</v>
      </c>
    </row>
    <row r="942" spans="1:42" x14ac:dyDescent="0.35">
      <c r="A942" t="s">
        <v>25</v>
      </c>
      <c r="B942" t="s">
        <v>10</v>
      </c>
      <c r="C942" s="1" t="s">
        <v>510</v>
      </c>
      <c r="D942">
        <v>0</v>
      </c>
      <c r="E942">
        <v>9</v>
      </c>
      <c r="F942">
        <v>0</v>
      </c>
      <c r="G942">
        <v>6</v>
      </c>
      <c r="H942">
        <f>Table1[[#This Row],[Games Before Injury]]*Table1[[#This Row],[Minutes per Game]]</f>
        <v>196.53333333333336</v>
      </c>
      <c r="I942">
        <v>6</v>
      </c>
      <c r="J942">
        <f>Table1[[#This Row],[Minutes]]/Table1[[#This Row],[Games Played]]</f>
        <v>32.75555555555556</v>
      </c>
      <c r="K942" s="1">
        <v>43402</v>
      </c>
      <c r="L942" s="1">
        <v>43405</v>
      </c>
      <c r="M942" s="1">
        <v>43389</v>
      </c>
      <c r="N942" s="1">
        <v>43629</v>
      </c>
      <c r="O942">
        <v>1</v>
      </c>
      <c r="P942">
        <f>DATEDIF(Table1[[#This Row],[Birth Date]],Table1[[#This Row],[Date Returned]],"y")</f>
        <v>23</v>
      </c>
      <c r="Q942" t="s">
        <v>501</v>
      </c>
      <c r="R942" t="s">
        <v>12</v>
      </c>
      <c r="S942">
        <f>DATEDIF(Table1[[#This Row],[Date Occurred]],Table1[[#This Row],[Date Returned]],"d")</f>
        <v>3</v>
      </c>
      <c r="T942">
        <v>72</v>
      </c>
      <c r="U942" s="5">
        <v>2358.4</v>
      </c>
      <c r="V942" s="5">
        <v>721</v>
      </c>
      <c r="W942" s="5">
        <v>1247</v>
      </c>
      <c r="X942" s="5">
        <v>52</v>
      </c>
      <c r="Y942" s="5">
        <v>203</v>
      </c>
      <c r="Z942" s="5">
        <v>500</v>
      </c>
      <c r="AA942" s="5">
        <v>686</v>
      </c>
      <c r="AB942" s="5">
        <v>268</v>
      </c>
      <c r="AC942" s="5">
        <v>232</v>
      </c>
      <c r="AD942" s="5">
        <v>159</v>
      </c>
      <c r="AE942" s="5">
        <v>739</v>
      </c>
      <c r="AF942" s="5">
        <v>898</v>
      </c>
      <c r="AG942" s="5">
        <v>424</v>
      </c>
      <c r="AH942" s="5">
        <v>92</v>
      </c>
      <c r="AI942" s="5">
        <v>110</v>
      </c>
      <c r="AJ942" s="5">
        <v>1994</v>
      </c>
      <c r="AK942">
        <v>1994</v>
      </c>
      <c r="AL942" t="s">
        <v>485</v>
      </c>
      <c r="AM942" s="1">
        <v>34674</v>
      </c>
      <c r="AN942">
        <v>211</v>
      </c>
      <c r="AO942">
        <v>242</v>
      </c>
      <c r="AP942" t="s">
        <v>498</v>
      </c>
    </row>
    <row r="943" spans="1:42" x14ac:dyDescent="0.35">
      <c r="A943" t="s">
        <v>25</v>
      </c>
      <c r="B943" t="s">
        <v>29</v>
      </c>
      <c r="C943" s="1" t="s">
        <v>510</v>
      </c>
      <c r="D943">
        <v>0</v>
      </c>
      <c r="E943">
        <v>9</v>
      </c>
      <c r="F943">
        <v>0</v>
      </c>
      <c r="G943">
        <v>6</v>
      </c>
      <c r="H943">
        <f>Table1[[#This Row],[Games Before Injury]]*Table1[[#This Row],[Minutes per Game]]</f>
        <v>1048.1777777777779</v>
      </c>
      <c r="I943">
        <v>32</v>
      </c>
      <c r="J943">
        <f>Table1[[#This Row],[Minutes]]/Table1[[#This Row],[Games Played]]</f>
        <v>32.75555555555556</v>
      </c>
      <c r="K943" s="1">
        <v>43476</v>
      </c>
      <c r="L943" s="1">
        <v>43478</v>
      </c>
      <c r="M943" s="1">
        <v>43389</v>
      </c>
      <c r="N943" s="1">
        <v>43629</v>
      </c>
      <c r="O943">
        <v>2</v>
      </c>
      <c r="P943">
        <f>DATEDIF(Table1[[#This Row],[Birth Date]],Table1[[#This Row],[Date Returned]],"y")</f>
        <v>24</v>
      </c>
      <c r="Q943" t="s">
        <v>501</v>
      </c>
      <c r="R943" t="s">
        <v>19</v>
      </c>
      <c r="S943">
        <f>DATEDIF(Table1[[#This Row],[Date Occurred]],Table1[[#This Row],[Date Returned]],"d")</f>
        <v>2</v>
      </c>
      <c r="T943">
        <v>72</v>
      </c>
      <c r="U943" s="5">
        <v>2358.4</v>
      </c>
      <c r="V943" s="5">
        <v>721</v>
      </c>
      <c r="W943" s="5">
        <v>1247</v>
      </c>
      <c r="X943" s="5">
        <v>52</v>
      </c>
      <c r="Y943" s="5">
        <v>203</v>
      </c>
      <c r="Z943" s="5">
        <v>500</v>
      </c>
      <c r="AA943" s="5">
        <v>686</v>
      </c>
      <c r="AB943" s="5">
        <v>268</v>
      </c>
      <c r="AC943" s="5">
        <v>232</v>
      </c>
      <c r="AD943" s="5">
        <v>159</v>
      </c>
      <c r="AE943" s="5">
        <v>739</v>
      </c>
      <c r="AF943" s="5">
        <v>898</v>
      </c>
      <c r="AG943" s="5">
        <v>424</v>
      </c>
      <c r="AH943" s="5">
        <v>92</v>
      </c>
      <c r="AI943" s="5">
        <v>110</v>
      </c>
      <c r="AJ943" s="5">
        <v>1994</v>
      </c>
      <c r="AK943">
        <v>1994</v>
      </c>
      <c r="AL943" t="s">
        <v>485</v>
      </c>
      <c r="AM943" s="1">
        <v>34674</v>
      </c>
      <c r="AN943">
        <v>211</v>
      </c>
      <c r="AO943">
        <v>242</v>
      </c>
      <c r="AP943" t="s">
        <v>498</v>
      </c>
    </row>
    <row r="944" spans="1:42" x14ac:dyDescent="0.35">
      <c r="A944" t="s">
        <v>25</v>
      </c>
      <c r="B944" t="s">
        <v>13</v>
      </c>
      <c r="C944" s="1" t="s">
        <v>510</v>
      </c>
      <c r="D944">
        <v>0</v>
      </c>
      <c r="E944">
        <v>9</v>
      </c>
      <c r="F944">
        <v>0</v>
      </c>
      <c r="G944">
        <v>6</v>
      </c>
      <c r="H944">
        <f>Table1[[#This Row],[Games Before Injury]]*Table1[[#This Row],[Minutes per Game]]</f>
        <v>884.40000000000009</v>
      </c>
      <c r="I944">
        <v>27</v>
      </c>
      <c r="J944">
        <f>Table1[[#This Row],[Minutes]]/Table1[[#This Row],[Games Played]]</f>
        <v>32.75555555555556</v>
      </c>
      <c r="K944" s="1">
        <v>43543</v>
      </c>
      <c r="L944" s="1">
        <v>43546</v>
      </c>
      <c r="M944" s="1">
        <v>43389</v>
      </c>
      <c r="N944" s="1">
        <v>43629</v>
      </c>
      <c r="O944">
        <v>3</v>
      </c>
      <c r="P944">
        <f>DATEDIF(Table1[[#This Row],[Birth Date]],Table1[[#This Row],[Date Returned]],"y")</f>
        <v>24</v>
      </c>
      <c r="Q944" t="s">
        <v>501</v>
      </c>
      <c r="R944" t="s">
        <v>9</v>
      </c>
      <c r="S944">
        <f>DATEDIF(Table1[[#This Row],[Date Occurred]],Table1[[#This Row],[Date Returned]],"d")</f>
        <v>3</v>
      </c>
      <c r="T944">
        <v>72</v>
      </c>
      <c r="U944" s="5">
        <v>2358.4</v>
      </c>
      <c r="V944" s="5">
        <v>721</v>
      </c>
      <c r="W944" s="5">
        <v>1247</v>
      </c>
      <c r="X944" s="5">
        <v>52</v>
      </c>
      <c r="Y944" s="5">
        <v>203</v>
      </c>
      <c r="Z944" s="5">
        <v>500</v>
      </c>
      <c r="AA944" s="5">
        <v>686</v>
      </c>
      <c r="AB944" s="5">
        <v>268</v>
      </c>
      <c r="AC944" s="5">
        <v>232</v>
      </c>
      <c r="AD944" s="5">
        <v>159</v>
      </c>
      <c r="AE944" s="5">
        <v>739</v>
      </c>
      <c r="AF944" s="5">
        <v>898</v>
      </c>
      <c r="AG944" s="5">
        <v>424</v>
      </c>
      <c r="AH944" s="5">
        <v>92</v>
      </c>
      <c r="AI944" s="5">
        <v>110</v>
      </c>
      <c r="AJ944" s="5">
        <v>1994</v>
      </c>
      <c r="AK944">
        <v>1994</v>
      </c>
      <c r="AL944" t="s">
        <v>485</v>
      </c>
      <c r="AM944" s="1">
        <v>34674</v>
      </c>
      <c r="AN944">
        <v>211</v>
      </c>
      <c r="AO944">
        <v>242</v>
      </c>
      <c r="AP944" t="s">
        <v>498</v>
      </c>
    </row>
    <row r="945" spans="1:42" x14ac:dyDescent="0.35">
      <c r="A945" t="s">
        <v>25</v>
      </c>
      <c r="B945" t="s">
        <v>13</v>
      </c>
      <c r="C945" s="1" t="s">
        <v>510</v>
      </c>
      <c r="D945">
        <v>0</v>
      </c>
      <c r="E945">
        <v>9</v>
      </c>
      <c r="F945">
        <v>0</v>
      </c>
      <c r="G945">
        <v>6</v>
      </c>
      <c r="H945">
        <f>Table1[[#This Row],[Games Before Injury]]*Table1[[#This Row],[Minutes per Game]]</f>
        <v>131.02222222222224</v>
      </c>
      <c r="I945">
        <v>4</v>
      </c>
      <c r="J945">
        <f>Table1[[#This Row],[Minutes]]/Table1[[#This Row],[Games Played]]</f>
        <v>32.75555555555556</v>
      </c>
      <c r="K945" s="1">
        <v>43555</v>
      </c>
      <c r="L945" s="1">
        <v>43556</v>
      </c>
      <c r="M945" s="1">
        <v>43389</v>
      </c>
      <c r="N945" s="1">
        <v>43629</v>
      </c>
      <c r="O945">
        <v>4</v>
      </c>
      <c r="P945">
        <f>DATEDIF(Table1[[#This Row],[Birth Date]],Table1[[#This Row],[Date Returned]],"y")</f>
        <v>24</v>
      </c>
      <c r="Q945" t="s">
        <v>501</v>
      </c>
      <c r="R945" t="s">
        <v>9</v>
      </c>
      <c r="S945">
        <f>DATEDIF(Table1[[#This Row],[Date Occurred]],Table1[[#This Row],[Date Returned]],"d")</f>
        <v>1</v>
      </c>
      <c r="T945">
        <v>72</v>
      </c>
      <c r="U945" s="5">
        <v>2358.4</v>
      </c>
      <c r="V945" s="5">
        <v>721</v>
      </c>
      <c r="W945" s="5">
        <v>1247</v>
      </c>
      <c r="X945" s="5">
        <v>52</v>
      </c>
      <c r="Y945" s="5">
        <v>203</v>
      </c>
      <c r="Z945" s="5">
        <v>500</v>
      </c>
      <c r="AA945" s="5">
        <v>686</v>
      </c>
      <c r="AB945" s="5">
        <v>268</v>
      </c>
      <c r="AC945" s="5">
        <v>232</v>
      </c>
      <c r="AD945" s="5">
        <v>159</v>
      </c>
      <c r="AE945" s="5">
        <v>739</v>
      </c>
      <c r="AF945" s="5">
        <v>898</v>
      </c>
      <c r="AG945" s="5">
        <v>424</v>
      </c>
      <c r="AH945" s="5">
        <v>92</v>
      </c>
      <c r="AI945" s="5">
        <v>110</v>
      </c>
      <c r="AJ945" s="5">
        <v>1994</v>
      </c>
      <c r="AK945">
        <v>1994</v>
      </c>
      <c r="AL945" t="s">
        <v>485</v>
      </c>
      <c r="AM945" s="1">
        <v>34674</v>
      </c>
      <c r="AN945">
        <v>211</v>
      </c>
      <c r="AO945">
        <v>242</v>
      </c>
      <c r="AP945" t="s">
        <v>498</v>
      </c>
    </row>
    <row r="946" spans="1:42" x14ac:dyDescent="0.35">
      <c r="A946" t="s">
        <v>25</v>
      </c>
      <c r="B946" t="s">
        <v>30</v>
      </c>
      <c r="C946" s="1" t="s">
        <v>510</v>
      </c>
      <c r="D946">
        <v>0</v>
      </c>
      <c r="E946">
        <v>9</v>
      </c>
      <c r="F946">
        <v>0</v>
      </c>
      <c r="G946">
        <v>6</v>
      </c>
      <c r="H946">
        <f>Table1[[#This Row],[Games Before Injury]]*Table1[[#This Row],[Minutes per Game]]</f>
        <v>65.51111111111112</v>
      </c>
      <c r="I946">
        <v>2</v>
      </c>
      <c r="J946">
        <f>Table1[[#This Row],[Minutes]]/Table1[[#This Row],[Games Played]]</f>
        <v>32.75555555555556</v>
      </c>
      <c r="K946" s="1">
        <v>43561</v>
      </c>
      <c r="L946" s="1">
        <v>43562</v>
      </c>
      <c r="M946" s="1">
        <v>43389</v>
      </c>
      <c r="N946" s="1">
        <v>43629</v>
      </c>
      <c r="O946">
        <v>1</v>
      </c>
      <c r="P946">
        <f>DATEDIF(Table1[[#This Row],[Birth Date]],Table1[[#This Row],[Date Returned]],"y")</f>
        <v>24</v>
      </c>
      <c r="Q946" t="s">
        <v>18</v>
      </c>
      <c r="R946" t="s">
        <v>19</v>
      </c>
      <c r="S946">
        <f>DATEDIF(Table1[[#This Row],[Date Occurred]],Table1[[#This Row],[Date Returned]],"d")</f>
        <v>1</v>
      </c>
      <c r="T946">
        <v>72</v>
      </c>
      <c r="U946" s="5">
        <v>2358.4</v>
      </c>
      <c r="V946" s="5">
        <v>721</v>
      </c>
      <c r="W946" s="5">
        <v>1247</v>
      </c>
      <c r="X946" s="5">
        <v>52</v>
      </c>
      <c r="Y946" s="5">
        <v>203</v>
      </c>
      <c r="Z946" s="5">
        <v>500</v>
      </c>
      <c r="AA946" s="5">
        <v>686</v>
      </c>
      <c r="AB946" s="5">
        <v>268</v>
      </c>
      <c r="AC946" s="5">
        <v>232</v>
      </c>
      <c r="AD946" s="5">
        <v>159</v>
      </c>
      <c r="AE946" s="5">
        <v>739</v>
      </c>
      <c r="AF946" s="5">
        <v>898</v>
      </c>
      <c r="AG946" s="5">
        <v>424</v>
      </c>
      <c r="AH946" s="5">
        <v>92</v>
      </c>
      <c r="AI946" s="5">
        <v>110</v>
      </c>
      <c r="AJ946" s="5">
        <v>1994</v>
      </c>
      <c r="AK946">
        <v>1994</v>
      </c>
      <c r="AL946" t="s">
        <v>485</v>
      </c>
      <c r="AM946" s="1">
        <v>34674</v>
      </c>
      <c r="AN946">
        <v>211</v>
      </c>
      <c r="AO946">
        <v>242</v>
      </c>
      <c r="AP946" t="s">
        <v>498</v>
      </c>
    </row>
    <row r="947" spans="1:42" x14ac:dyDescent="0.35">
      <c r="A947" t="s">
        <v>25</v>
      </c>
      <c r="B947" t="s">
        <v>643</v>
      </c>
      <c r="C947" t="s">
        <v>505</v>
      </c>
      <c r="D947">
        <v>2013</v>
      </c>
      <c r="E947">
        <v>4</v>
      </c>
      <c r="F947">
        <v>1</v>
      </c>
      <c r="G947">
        <v>1</v>
      </c>
      <c r="H947">
        <f>Table1[[#This Row],[Games Before Injury]]*Table1[[#This Row],[Minutes per Game]]</f>
        <v>2017.2</v>
      </c>
      <c r="I947">
        <v>82</v>
      </c>
      <c r="J947">
        <f>Table1[[#This Row],[Minutes]]/Table1[[#This Row],[Games Played]]</f>
        <v>24.6</v>
      </c>
      <c r="K947">
        <v>0</v>
      </c>
      <c r="L947">
        <v>0</v>
      </c>
      <c r="M947" s="1">
        <v>41576</v>
      </c>
      <c r="N947" s="1">
        <v>41805</v>
      </c>
      <c r="P947">
        <f>Table1[[#This Row],[Season Year]]-Table1[[#This Row],[Birth Year]]</f>
        <v>19</v>
      </c>
      <c r="Q947" t="s">
        <v>501</v>
      </c>
      <c r="R947" t="s">
        <v>501</v>
      </c>
      <c r="S947">
        <f>DATEDIF(Table1[[#This Row],[Date Occurred]],Table1[[#This Row],[Date Returned]],"d")</f>
        <v>0</v>
      </c>
      <c r="T947">
        <v>77</v>
      </c>
      <c r="U947" s="5">
        <v>1894.2</v>
      </c>
      <c r="V947" s="5">
        <v>169.4</v>
      </c>
      <c r="W947" s="5">
        <v>415.8</v>
      </c>
      <c r="X947" s="5">
        <v>38.5</v>
      </c>
      <c r="Y947" s="5">
        <v>115.5</v>
      </c>
      <c r="Z947" s="5">
        <v>138.6</v>
      </c>
      <c r="AA947" s="5">
        <v>200.20000000000002</v>
      </c>
      <c r="AB947" s="5">
        <v>123.2</v>
      </c>
      <c r="AC947" s="5">
        <v>169.4</v>
      </c>
      <c r="AD947" s="5">
        <v>77</v>
      </c>
      <c r="AE947" s="5">
        <v>261.8</v>
      </c>
      <c r="AF947" s="5">
        <v>338.8</v>
      </c>
      <c r="AG947" s="5">
        <v>146.29999999999998</v>
      </c>
      <c r="AH947" s="5">
        <v>61.6</v>
      </c>
      <c r="AI947" s="5">
        <v>61.6</v>
      </c>
      <c r="AJ947" s="5">
        <v>523.6</v>
      </c>
      <c r="AK947">
        <v>1994</v>
      </c>
      <c r="AL947" t="s">
        <v>485</v>
      </c>
      <c r="AM947" s="1">
        <v>34674</v>
      </c>
      <c r="AN947">
        <v>211</v>
      </c>
      <c r="AO947">
        <v>242</v>
      </c>
      <c r="AP947" t="s">
        <v>498</v>
      </c>
    </row>
    <row r="948" spans="1:42" x14ac:dyDescent="0.35">
      <c r="A948" t="s">
        <v>622</v>
      </c>
      <c r="B948" t="s">
        <v>643</v>
      </c>
      <c r="C948" t="s">
        <v>511</v>
      </c>
      <c r="D948">
        <v>2019</v>
      </c>
      <c r="E948">
        <v>10</v>
      </c>
      <c r="F948">
        <v>1</v>
      </c>
      <c r="G948">
        <v>6</v>
      </c>
      <c r="H948">
        <f>Table1[[#This Row],[Games Before Injury]]*Table1[[#This Row],[Minutes per Game]]</f>
        <v>2160</v>
      </c>
      <c r="I948">
        <v>75</v>
      </c>
      <c r="J948">
        <f>Table1[[#This Row],[Minutes]]/Table1[[#This Row],[Games Played]]</f>
        <v>28.8</v>
      </c>
      <c r="K948">
        <v>0</v>
      </c>
      <c r="L948">
        <v>0</v>
      </c>
      <c r="M948" s="1">
        <v>43760</v>
      </c>
      <c r="N948" s="1">
        <v>44115</v>
      </c>
      <c r="P948">
        <f>Table1[[#This Row],[Season Year]]-Table1[[#This Row],[Birth Year]]</f>
        <v>46</v>
      </c>
      <c r="Q948" t="s">
        <v>501</v>
      </c>
      <c r="R948" t="s">
        <v>501</v>
      </c>
      <c r="S948">
        <f>DATEDIF(Table1[[#This Row],[Date Occurred]],Table1[[#This Row],[Date Returned]],"d")</f>
        <v>0</v>
      </c>
      <c r="T948">
        <v>62</v>
      </c>
      <c r="U948" s="5">
        <v>1785.6000000000001</v>
      </c>
      <c r="V948" s="5">
        <v>285.2</v>
      </c>
      <c r="W948" s="5">
        <v>589</v>
      </c>
      <c r="X948" s="5">
        <v>74.399999999999991</v>
      </c>
      <c r="Y948" s="5">
        <v>198.4</v>
      </c>
      <c r="Z948" s="5">
        <v>74.399999999999991</v>
      </c>
      <c r="AA948" s="5">
        <v>86.8</v>
      </c>
      <c r="AB948" s="5">
        <v>55.800000000000004</v>
      </c>
      <c r="AC948" s="5">
        <v>99.2</v>
      </c>
      <c r="AD948" s="5">
        <v>80.600000000000009</v>
      </c>
      <c r="AE948" s="5">
        <v>186</v>
      </c>
      <c r="AF948" s="5">
        <v>272.8</v>
      </c>
      <c r="AG948" s="5">
        <v>93</v>
      </c>
      <c r="AH948" s="5">
        <v>55.800000000000004</v>
      </c>
      <c r="AI948" s="5">
        <v>18.599999999999998</v>
      </c>
      <c r="AJ948" s="5">
        <v>725.4</v>
      </c>
      <c r="AK948">
        <v>1973</v>
      </c>
      <c r="AL948" t="s">
        <v>494</v>
      </c>
      <c r="AM948" s="1">
        <v>26674</v>
      </c>
      <c r="AN948">
        <v>198</v>
      </c>
      <c r="AO948">
        <v>222</v>
      </c>
      <c r="AP948" t="s">
        <v>500</v>
      </c>
    </row>
    <row r="949" spans="1:42" x14ac:dyDescent="0.35">
      <c r="A949" t="s">
        <v>622</v>
      </c>
      <c r="B949" t="s">
        <v>643</v>
      </c>
      <c r="C949" t="s">
        <v>506</v>
      </c>
      <c r="D949">
        <v>2014</v>
      </c>
      <c r="E949">
        <v>5</v>
      </c>
      <c r="F949">
        <v>1</v>
      </c>
      <c r="G949">
        <v>1</v>
      </c>
      <c r="H949">
        <f>Table1[[#This Row],[Games Before Injury]]*Table1[[#This Row],[Minutes per Game]]</f>
        <v>615</v>
      </c>
      <c r="I949">
        <v>82</v>
      </c>
      <c r="J949">
        <f>Table1[[#This Row],[Minutes]]/Table1[[#This Row],[Games Played]]</f>
        <v>7.5</v>
      </c>
      <c r="K949">
        <v>0</v>
      </c>
      <c r="L949">
        <v>0</v>
      </c>
      <c r="M949" s="1">
        <v>41940</v>
      </c>
      <c r="N949" s="1">
        <v>42171</v>
      </c>
      <c r="P949">
        <f>Table1[[#This Row],[Season Year]]-Table1[[#This Row],[Birth Year]]</f>
        <v>41</v>
      </c>
      <c r="Q949" t="s">
        <v>501</v>
      </c>
      <c r="R949" t="s">
        <v>501</v>
      </c>
      <c r="S949">
        <f>DATEDIF(Table1[[#This Row],[Date Occurred]],Table1[[#This Row],[Date Returned]],"d")</f>
        <v>0</v>
      </c>
      <c r="T949">
        <v>35</v>
      </c>
      <c r="U949" s="5">
        <v>262.5</v>
      </c>
      <c r="V949" s="5">
        <v>24.5</v>
      </c>
      <c r="W949" s="5">
        <v>66.5</v>
      </c>
      <c r="X949" s="5">
        <v>3.5</v>
      </c>
      <c r="Y949" s="5">
        <v>17.5</v>
      </c>
      <c r="Z949" s="5">
        <v>17.5</v>
      </c>
      <c r="AA949" s="5">
        <v>24.5</v>
      </c>
      <c r="AB949" s="5">
        <v>10.5</v>
      </c>
      <c r="AC949" s="5">
        <v>14</v>
      </c>
      <c r="AD949" s="5">
        <v>14</v>
      </c>
      <c r="AE949" s="5">
        <v>24.5</v>
      </c>
      <c r="AF949" s="5">
        <v>38.5</v>
      </c>
      <c r="AG949" s="5">
        <v>10.5</v>
      </c>
      <c r="AH949" s="5">
        <v>7</v>
      </c>
      <c r="AI949" s="5">
        <v>0</v>
      </c>
      <c r="AJ949" s="5">
        <v>73.5</v>
      </c>
      <c r="AK949">
        <v>1973</v>
      </c>
      <c r="AL949" t="s">
        <v>494</v>
      </c>
      <c r="AM949" s="1">
        <v>26674</v>
      </c>
      <c r="AN949">
        <v>198</v>
      </c>
      <c r="AO949">
        <v>222</v>
      </c>
      <c r="AP949" t="s">
        <v>500</v>
      </c>
    </row>
    <row r="950" spans="1:42" x14ac:dyDescent="0.35">
      <c r="A950" t="s">
        <v>622</v>
      </c>
      <c r="B950" t="s">
        <v>643</v>
      </c>
      <c r="C950" t="s">
        <v>507</v>
      </c>
      <c r="D950">
        <v>2015</v>
      </c>
      <c r="E950">
        <v>6</v>
      </c>
      <c r="F950">
        <v>1</v>
      </c>
      <c r="G950">
        <v>2</v>
      </c>
      <c r="H950">
        <f>Table1[[#This Row],[Games Before Injury]]*Table1[[#This Row],[Minutes per Game]]</f>
        <v>926.6</v>
      </c>
      <c r="I950">
        <v>82</v>
      </c>
      <c r="J950">
        <f>Table1[[#This Row],[Minutes]]/Table1[[#This Row],[Games Played]]</f>
        <v>11.3</v>
      </c>
      <c r="K950">
        <v>0</v>
      </c>
      <c r="L950">
        <v>0</v>
      </c>
      <c r="M950" s="1">
        <v>42304</v>
      </c>
      <c r="N950" s="1">
        <v>42540</v>
      </c>
      <c r="P950">
        <f>Table1[[#This Row],[Season Year]]-Table1[[#This Row],[Birth Year]]</f>
        <v>42</v>
      </c>
      <c r="Q950" t="s">
        <v>501</v>
      </c>
      <c r="R950" t="s">
        <v>501</v>
      </c>
      <c r="S950">
        <f>DATEDIF(Table1[[#This Row],[Date Occurred]],Table1[[#This Row],[Date Returned]],"d")</f>
        <v>0</v>
      </c>
      <c r="T950">
        <v>45</v>
      </c>
      <c r="U950" s="5">
        <v>508.50000000000006</v>
      </c>
      <c r="V950" s="5">
        <v>62.999999999999993</v>
      </c>
      <c r="W950" s="5">
        <v>153</v>
      </c>
      <c r="X950" s="5">
        <v>13.5</v>
      </c>
      <c r="Y950" s="5">
        <v>36</v>
      </c>
      <c r="Z950" s="5">
        <v>27</v>
      </c>
      <c r="AA950" s="5">
        <v>40.5</v>
      </c>
      <c r="AB950" s="5">
        <v>18</v>
      </c>
      <c r="AC950" s="5">
        <v>22.5</v>
      </c>
      <c r="AD950" s="5">
        <v>13.5</v>
      </c>
      <c r="AE950" s="5">
        <v>54</v>
      </c>
      <c r="AF950" s="5">
        <v>67.5</v>
      </c>
      <c r="AG950" s="5">
        <v>27</v>
      </c>
      <c r="AH950" s="5">
        <v>18</v>
      </c>
      <c r="AI950" s="5">
        <v>9</v>
      </c>
      <c r="AJ950" s="5">
        <v>171</v>
      </c>
      <c r="AK950">
        <v>1973</v>
      </c>
      <c r="AL950" t="s">
        <v>494</v>
      </c>
      <c r="AM950" s="1">
        <v>26674</v>
      </c>
      <c r="AN950">
        <v>198</v>
      </c>
      <c r="AO950">
        <v>222</v>
      </c>
      <c r="AP950" t="s">
        <v>500</v>
      </c>
    </row>
    <row r="951" spans="1:42" x14ac:dyDescent="0.35">
      <c r="A951" t="s">
        <v>622</v>
      </c>
      <c r="B951" t="s">
        <v>643</v>
      </c>
      <c r="C951" t="s">
        <v>509</v>
      </c>
      <c r="D951">
        <v>2017</v>
      </c>
      <c r="E951">
        <v>8</v>
      </c>
      <c r="F951">
        <v>1</v>
      </c>
      <c r="G951">
        <v>4</v>
      </c>
      <c r="H951">
        <f>Table1[[#This Row],[Games Before Injury]]*Table1[[#This Row],[Minutes per Game]]</f>
        <v>1205.3999999999999</v>
      </c>
      <c r="I951">
        <v>82</v>
      </c>
      <c r="J951">
        <f>Table1[[#This Row],[Minutes]]/Table1[[#This Row],[Games Played]]</f>
        <v>14.7</v>
      </c>
      <c r="K951">
        <v>0</v>
      </c>
      <c r="L951">
        <v>0</v>
      </c>
      <c r="M951" s="1">
        <v>43030</v>
      </c>
      <c r="N951" s="1">
        <v>43259</v>
      </c>
      <c r="P951">
        <f>Table1[[#This Row],[Season Year]]-Table1[[#This Row],[Birth Year]]</f>
        <v>44</v>
      </c>
      <c r="Q951" t="s">
        <v>501</v>
      </c>
      <c r="R951" t="s">
        <v>501</v>
      </c>
      <c r="S951">
        <f>DATEDIF(Table1[[#This Row],[Date Occurred]],Table1[[#This Row],[Date Returned]],"d")</f>
        <v>0</v>
      </c>
      <c r="T951">
        <v>23</v>
      </c>
      <c r="U951" s="5">
        <v>338.09999999999997</v>
      </c>
      <c r="V951" s="5">
        <v>36.800000000000004</v>
      </c>
      <c r="W951" s="5">
        <v>85.100000000000009</v>
      </c>
      <c r="X951" s="5">
        <v>13.799999999999999</v>
      </c>
      <c r="Y951" s="5">
        <v>34.5</v>
      </c>
      <c r="Z951" s="5">
        <v>9.2000000000000011</v>
      </c>
      <c r="AA951" s="5">
        <v>11.5</v>
      </c>
      <c r="AB951" s="5">
        <v>4.6000000000000005</v>
      </c>
      <c r="AC951" s="5">
        <v>13.799999999999999</v>
      </c>
      <c r="AD951" s="5">
        <v>11.5</v>
      </c>
      <c r="AE951" s="5">
        <v>25.3</v>
      </c>
      <c r="AF951" s="5">
        <v>36.800000000000004</v>
      </c>
      <c r="AG951" s="5">
        <v>16.099999999999998</v>
      </c>
      <c r="AH951" s="5">
        <v>13.799999999999999</v>
      </c>
      <c r="AI951" s="5">
        <v>0</v>
      </c>
      <c r="AJ951" s="5">
        <v>94.3</v>
      </c>
      <c r="AK951">
        <v>1973</v>
      </c>
      <c r="AL951" t="s">
        <v>494</v>
      </c>
      <c r="AM951" s="1">
        <v>26674</v>
      </c>
      <c r="AN951">
        <v>198</v>
      </c>
      <c r="AO951">
        <v>222</v>
      </c>
      <c r="AP951" t="s">
        <v>500</v>
      </c>
    </row>
    <row r="952" spans="1:42" x14ac:dyDescent="0.35">
      <c r="A952" t="s">
        <v>622</v>
      </c>
      <c r="B952" t="s">
        <v>643</v>
      </c>
      <c r="C952" t="s">
        <v>510</v>
      </c>
      <c r="D952">
        <v>2018</v>
      </c>
      <c r="E952">
        <v>9</v>
      </c>
      <c r="F952">
        <v>1</v>
      </c>
      <c r="G952">
        <v>5</v>
      </c>
      <c r="H952">
        <f>Table1[[#This Row],[Games Before Injury]]*Table1[[#This Row],[Minutes per Game]]</f>
        <v>1066</v>
      </c>
      <c r="I952">
        <v>82</v>
      </c>
      <c r="J952">
        <f>Table1[[#This Row],[Minutes]]/Table1[[#This Row],[Games Played]]</f>
        <v>13</v>
      </c>
      <c r="K952">
        <v>0</v>
      </c>
      <c r="L952">
        <v>0</v>
      </c>
      <c r="M952" s="1">
        <v>43389</v>
      </c>
      <c r="N952" s="1">
        <v>43629</v>
      </c>
      <c r="P952">
        <f>Table1[[#This Row],[Season Year]]-Table1[[#This Row],[Birth Year]]</f>
        <v>45</v>
      </c>
      <c r="Q952" t="s">
        <v>501</v>
      </c>
      <c r="R952" t="s">
        <v>501</v>
      </c>
      <c r="S952">
        <f>DATEDIF(Table1[[#This Row],[Date Occurred]],Table1[[#This Row],[Date Returned]],"d")</f>
        <v>0</v>
      </c>
      <c r="T952">
        <v>47</v>
      </c>
      <c r="U952" s="5">
        <v>611</v>
      </c>
      <c r="V952" s="5">
        <v>75.2</v>
      </c>
      <c r="W952" s="5">
        <v>173.9</v>
      </c>
      <c r="X952" s="5">
        <v>18.8</v>
      </c>
      <c r="Y952" s="5">
        <v>61.1</v>
      </c>
      <c r="Z952" s="5">
        <v>32.9</v>
      </c>
      <c r="AA952" s="5">
        <v>42.300000000000004</v>
      </c>
      <c r="AB952" s="5">
        <v>18.8</v>
      </c>
      <c r="AC952" s="5">
        <v>47</v>
      </c>
      <c r="AD952" s="5">
        <v>18.8</v>
      </c>
      <c r="AE952" s="5">
        <v>51.7</v>
      </c>
      <c r="AF952" s="5">
        <v>70.5</v>
      </c>
      <c r="AG952" s="5">
        <v>18.8</v>
      </c>
      <c r="AH952" s="5">
        <v>14.1</v>
      </c>
      <c r="AI952" s="5">
        <v>9.4</v>
      </c>
      <c r="AJ952" s="5">
        <v>197.4</v>
      </c>
      <c r="AK952">
        <v>1973</v>
      </c>
      <c r="AL952" t="s">
        <v>494</v>
      </c>
      <c r="AM952" s="1">
        <v>26674</v>
      </c>
      <c r="AN952">
        <v>198</v>
      </c>
      <c r="AO952">
        <v>222</v>
      </c>
      <c r="AP952" t="s">
        <v>500</v>
      </c>
    </row>
    <row r="953" spans="1:42" x14ac:dyDescent="0.35">
      <c r="A953" t="s">
        <v>622</v>
      </c>
      <c r="B953" t="s">
        <v>643</v>
      </c>
      <c r="C953" t="s">
        <v>508</v>
      </c>
      <c r="D953">
        <v>2016</v>
      </c>
      <c r="E953">
        <v>7</v>
      </c>
      <c r="F953">
        <v>1</v>
      </c>
      <c r="G953">
        <v>3</v>
      </c>
      <c r="H953">
        <f>Table1[[#This Row],[Games Before Injury]]*Table1[[#This Row],[Minutes per Game]]</f>
        <v>1697.3999999999999</v>
      </c>
      <c r="I953">
        <v>82</v>
      </c>
      <c r="J953">
        <f>Table1[[#This Row],[Minutes]]/Table1[[#This Row],[Games Played]]</f>
        <v>20.7</v>
      </c>
      <c r="K953">
        <v>0</v>
      </c>
      <c r="L953">
        <v>0</v>
      </c>
      <c r="M953" s="1">
        <v>42668</v>
      </c>
      <c r="N953" s="1">
        <v>42898</v>
      </c>
      <c r="P953">
        <f>Table1[[#This Row],[Season Year]]-Table1[[#This Row],[Birth Year]]</f>
        <v>43</v>
      </c>
      <c r="Q953" t="s">
        <v>501</v>
      </c>
      <c r="R953" t="s">
        <v>501</v>
      </c>
      <c r="S953">
        <f>DATEDIF(Table1[[#This Row],[Date Occurred]],Table1[[#This Row],[Date Returned]],"d")</f>
        <v>0</v>
      </c>
      <c r="T953">
        <v>69</v>
      </c>
      <c r="U953" s="5">
        <v>1428.3</v>
      </c>
      <c r="V953" s="5">
        <v>158.69999999999999</v>
      </c>
      <c r="W953" s="5">
        <v>338.1</v>
      </c>
      <c r="X953" s="5">
        <v>48.3</v>
      </c>
      <c r="Y953" s="5">
        <v>124.2</v>
      </c>
      <c r="Z953" s="5">
        <v>55.2</v>
      </c>
      <c r="AA953" s="5">
        <v>75.900000000000006</v>
      </c>
      <c r="AB953" s="5">
        <v>34.5</v>
      </c>
      <c r="AC953" s="5">
        <v>62.1</v>
      </c>
      <c r="AD953" s="5">
        <v>55.2</v>
      </c>
      <c r="AE953" s="5">
        <v>186.3</v>
      </c>
      <c r="AF953" s="5">
        <v>248.4</v>
      </c>
      <c r="AG953" s="5">
        <v>48.3</v>
      </c>
      <c r="AH953" s="5">
        <v>41.4</v>
      </c>
      <c r="AI953" s="5">
        <v>20.7</v>
      </c>
      <c r="AJ953" s="5">
        <v>420.9</v>
      </c>
      <c r="AK953">
        <v>1973</v>
      </c>
      <c r="AL953" t="s">
        <v>494</v>
      </c>
      <c r="AM953" s="1">
        <v>26674</v>
      </c>
      <c r="AN953">
        <v>198</v>
      </c>
      <c r="AO953">
        <v>222</v>
      </c>
      <c r="AP953" t="s">
        <v>500</v>
      </c>
    </row>
    <row r="954" spans="1:42" x14ac:dyDescent="0.35">
      <c r="A954" t="s">
        <v>530</v>
      </c>
      <c r="B954" t="s">
        <v>643</v>
      </c>
      <c r="C954" t="s">
        <v>503</v>
      </c>
      <c r="D954">
        <v>2011</v>
      </c>
      <c r="E954">
        <v>2</v>
      </c>
      <c r="F954">
        <v>1</v>
      </c>
      <c r="G954">
        <v>2</v>
      </c>
      <c r="H954">
        <f>Table1[[#This Row],[Games Before Injury]]*Table1[[#This Row],[Minutes per Game]]</f>
        <v>1749</v>
      </c>
      <c r="I954">
        <f>66</f>
        <v>66</v>
      </c>
      <c r="J954" s="4">
        <f>Table1[[#This Row],[Minutes]]/Table1[[#This Row],[Games Played]]</f>
        <v>26.5</v>
      </c>
      <c r="K954">
        <v>0</v>
      </c>
      <c r="L954">
        <v>0</v>
      </c>
      <c r="M954" s="1">
        <v>40902</v>
      </c>
      <c r="N954" s="1">
        <v>41081</v>
      </c>
      <c r="P954">
        <f>Table1[[#This Row],[Season Year]]-Table1[[#This Row],[Birth Year]]</f>
        <v>25</v>
      </c>
      <c r="Q954" t="s">
        <v>501</v>
      </c>
      <c r="R954" t="s">
        <v>501</v>
      </c>
      <c r="S954">
        <f>DATEDIF(Table1[[#This Row],[Date Occurred]],Table1[[#This Row],[Date Returned]],"d")</f>
        <v>0</v>
      </c>
      <c r="T954">
        <v>66</v>
      </c>
      <c r="U954" s="5">
        <v>1749</v>
      </c>
      <c r="V954" s="5">
        <v>277.2</v>
      </c>
      <c r="W954" s="5">
        <v>600.6</v>
      </c>
      <c r="X954" s="5">
        <v>66</v>
      </c>
      <c r="Y954" s="5">
        <v>204.6</v>
      </c>
      <c r="Z954" s="5">
        <v>151.79999999999998</v>
      </c>
      <c r="AA954" s="5">
        <v>191.4</v>
      </c>
      <c r="AB954" s="5">
        <v>158.4</v>
      </c>
      <c r="AC954" s="5">
        <v>165</v>
      </c>
      <c r="AD954" s="5">
        <v>52.800000000000004</v>
      </c>
      <c r="AE954" s="5">
        <v>112.2</v>
      </c>
      <c r="AF954" s="5">
        <v>165</v>
      </c>
      <c r="AG954" s="5">
        <v>349.8</v>
      </c>
      <c r="AH954" s="5">
        <v>85.8</v>
      </c>
      <c r="AI954" s="5">
        <v>13.200000000000001</v>
      </c>
      <c r="AJ954" s="5">
        <v>772.19999999999993</v>
      </c>
      <c r="AK954">
        <v>1986</v>
      </c>
      <c r="AL954" t="s">
        <v>493</v>
      </c>
      <c r="AM954" s="1">
        <v>31538</v>
      </c>
      <c r="AN954">
        <v>200</v>
      </c>
      <c r="AO954">
        <v>201</v>
      </c>
      <c r="AP954" t="s">
        <v>497</v>
      </c>
    </row>
    <row r="955" spans="1:42" x14ac:dyDescent="0.35">
      <c r="A955" t="s">
        <v>530</v>
      </c>
      <c r="B955" t="s">
        <v>643</v>
      </c>
      <c r="C955" t="s">
        <v>504</v>
      </c>
      <c r="D955">
        <v>2012</v>
      </c>
      <c r="E955">
        <v>3</v>
      </c>
      <c r="F955">
        <v>1</v>
      </c>
      <c r="G955">
        <v>3</v>
      </c>
      <c r="H955">
        <f>Table1[[#This Row],[Games Before Injury]]*Table1[[#This Row],[Minutes per Game]]</f>
        <v>2747</v>
      </c>
      <c r="I955">
        <v>82</v>
      </c>
      <c r="J955">
        <f>Table1[[#This Row],[Minutes]]/Table1[[#This Row],[Games Played]]</f>
        <v>33.5</v>
      </c>
      <c r="K955">
        <v>0</v>
      </c>
      <c r="L955">
        <v>0</v>
      </c>
      <c r="M955" s="1">
        <v>41212</v>
      </c>
      <c r="N955" s="1">
        <v>41445</v>
      </c>
      <c r="P955">
        <f>Table1[[#This Row],[Season Year]]-Table1[[#This Row],[Birth Year]]</f>
        <v>26</v>
      </c>
      <c r="Q955" t="s">
        <v>501</v>
      </c>
      <c r="R955" t="s">
        <v>501</v>
      </c>
      <c r="S955">
        <f>DATEDIF(Table1[[#This Row],[Date Occurred]],Table1[[#This Row],[Date Returned]],"d")</f>
        <v>0</v>
      </c>
      <c r="T955">
        <v>77</v>
      </c>
      <c r="U955" s="5">
        <v>2579.5</v>
      </c>
      <c r="V955" s="5">
        <f>576/Table1[[#This Row],[Games Played]]</f>
        <v>7.4805194805194803</v>
      </c>
      <c r="W955" s="5">
        <v>908.6</v>
      </c>
      <c r="X955" s="5">
        <v>84.7</v>
      </c>
      <c r="Y955" s="5">
        <v>277.2</v>
      </c>
      <c r="Z955" s="5">
        <v>246.4</v>
      </c>
      <c r="AA955" s="5">
        <v>323.40000000000003</v>
      </c>
      <c r="AB955" s="5">
        <v>215.6</v>
      </c>
      <c r="AC955" s="5">
        <v>215.6</v>
      </c>
      <c r="AD955" s="5">
        <v>61.6</v>
      </c>
      <c r="AE955" s="5">
        <v>177.1</v>
      </c>
      <c r="AF955" s="5">
        <v>238.70000000000002</v>
      </c>
      <c r="AG955" s="5">
        <v>569.80000000000007</v>
      </c>
      <c r="AH955" s="5">
        <v>123.2</v>
      </c>
      <c r="AI955" s="5">
        <v>23.099999999999998</v>
      </c>
      <c r="AJ955" s="5">
        <v>1131.8999999999999</v>
      </c>
      <c r="AK955">
        <v>1986</v>
      </c>
      <c r="AL955" t="s">
        <v>493</v>
      </c>
      <c r="AM955" s="1">
        <v>31538</v>
      </c>
      <c r="AN955">
        <v>200</v>
      </c>
      <c r="AO955">
        <v>201</v>
      </c>
      <c r="AP955" t="s">
        <v>497</v>
      </c>
    </row>
    <row r="956" spans="1:42" x14ac:dyDescent="0.35">
      <c r="A956" t="s">
        <v>530</v>
      </c>
      <c r="B956" t="s">
        <v>643</v>
      </c>
      <c r="C956" t="s">
        <v>506</v>
      </c>
      <c r="D956">
        <v>2014</v>
      </c>
      <c r="E956">
        <v>5</v>
      </c>
      <c r="F956">
        <v>1</v>
      </c>
      <c r="G956">
        <v>5</v>
      </c>
      <c r="H956">
        <f>Table1[[#This Row],[Games Before Injury]]*Table1[[#This Row],[Minutes per Game]]</f>
        <v>2771.6</v>
      </c>
      <c r="I956">
        <v>82</v>
      </c>
      <c r="J956">
        <f>Table1[[#This Row],[Minutes]]/Table1[[#This Row],[Games Played]]</f>
        <v>33.799999999999997</v>
      </c>
      <c r="K956">
        <v>0</v>
      </c>
      <c r="L956">
        <v>0</v>
      </c>
      <c r="M956" s="1">
        <v>41940</v>
      </c>
      <c r="N956" s="1">
        <v>42171</v>
      </c>
      <c r="P956">
        <f>Table1[[#This Row],[Season Year]]-Table1[[#This Row],[Birth Year]]</f>
        <v>28</v>
      </c>
      <c r="Q956" t="s">
        <v>501</v>
      </c>
      <c r="R956" t="s">
        <v>501</v>
      </c>
      <c r="S956">
        <f>DATEDIF(Table1[[#This Row],[Date Occurred]],Table1[[#This Row],[Date Returned]],"d")</f>
        <v>0</v>
      </c>
      <c r="T956">
        <v>78</v>
      </c>
      <c r="U956" s="5">
        <v>2636.3999999999996</v>
      </c>
      <c r="V956" s="5">
        <v>499.20000000000005</v>
      </c>
      <c r="W956" s="5">
        <v>998.40000000000009</v>
      </c>
      <c r="X956" s="5">
        <v>93.6</v>
      </c>
      <c r="Y956" s="5">
        <v>257.39999999999998</v>
      </c>
      <c r="Z956" s="5">
        <v>179.39999999999998</v>
      </c>
      <c r="AA956" s="5">
        <v>234</v>
      </c>
      <c r="AB956" s="5">
        <v>171.60000000000002</v>
      </c>
      <c r="AC956" s="5">
        <v>195</v>
      </c>
      <c r="AD956" s="5">
        <v>78</v>
      </c>
      <c r="AE956" s="5">
        <v>195</v>
      </c>
      <c r="AF956" s="5">
        <v>273</v>
      </c>
      <c r="AG956" s="5">
        <v>351</v>
      </c>
      <c r="AH956" s="5">
        <v>78</v>
      </c>
      <c r="AI956" s="5">
        <v>15.600000000000001</v>
      </c>
      <c r="AJ956" s="5">
        <v>1271.4000000000001</v>
      </c>
      <c r="AK956">
        <v>1986</v>
      </c>
      <c r="AL956" t="s">
        <v>493</v>
      </c>
      <c r="AM956" s="1">
        <v>31538</v>
      </c>
      <c r="AN956">
        <v>200</v>
      </c>
      <c r="AO956">
        <v>201</v>
      </c>
      <c r="AP956" t="s">
        <v>497</v>
      </c>
    </row>
    <row r="957" spans="1:42" x14ac:dyDescent="0.35">
      <c r="A957" t="s">
        <v>530</v>
      </c>
      <c r="B957" t="s">
        <v>643</v>
      </c>
      <c r="C957" t="s">
        <v>507</v>
      </c>
      <c r="D957">
        <v>2015</v>
      </c>
      <c r="E957">
        <v>6</v>
      </c>
      <c r="F957">
        <v>1</v>
      </c>
      <c r="G957">
        <v>6</v>
      </c>
      <c r="H957">
        <f>Table1[[#This Row],[Games Before Injury]]*Table1[[#This Row],[Minutes per Game]]</f>
        <v>2689.6</v>
      </c>
      <c r="I957">
        <v>82</v>
      </c>
      <c r="J957">
        <f>Table1[[#This Row],[Minutes]]/Table1[[#This Row],[Games Played]]</f>
        <v>32.799999999999997</v>
      </c>
      <c r="K957">
        <v>0</v>
      </c>
      <c r="L957">
        <v>0</v>
      </c>
      <c r="M957" s="1">
        <v>42304</v>
      </c>
      <c r="N957" s="1">
        <v>42540</v>
      </c>
      <c r="P957">
        <f>Table1[[#This Row],[Season Year]]-Table1[[#This Row],[Birth Year]]</f>
        <v>29</v>
      </c>
      <c r="Q957" t="s">
        <v>501</v>
      </c>
      <c r="R957" t="s">
        <v>501</v>
      </c>
      <c r="S957">
        <f>DATEDIF(Table1[[#This Row],[Date Occurred]],Table1[[#This Row],[Date Returned]],"d")</f>
        <v>0</v>
      </c>
      <c r="T957">
        <v>72</v>
      </c>
      <c r="U957" s="5">
        <v>2361.6</v>
      </c>
      <c r="V957" s="5">
        <v>417.59999999999997</v>
      </c>
      <c r="W957" s="5">
        <v>878.4</v>
      </c>
      <c r="X957" s="5">
        <v>64.8</v>
      </c>
      <c r="Y957" s="5">
        <v>201.6</v>
      </c>
      <c r="Z957" s="5">
        <v>122.39999999999999</v>
      </c>
      <c r="AA957" s="5">
        <v>165.6</v>
      </c>
      <c r="AB957" s="5">
        <v>187.20000000000002</v>
      </c>
      <c r="AC957" s="5">
        <v>187.20000000000002</v>
      </c>
      <c r="AD957" s="5">
        <v>57.6</v>
      </c>
      <c r="AE957" s="5">
        <v>223.20000000000002</v>
      </c>
      <c r="AF957" s="5">
        <v>273.59999999999997</v>
      </c>
      <c r="AG957" s="5">
        <v>417.59999999999997</v>
      </c>
      <c r="AH957" s="5">
        <v>72</v>
      </c>
      <c r="AI957" s="5">
        <v>14.4</v>
      </c>
      <c r="AJ957" s="5">
        <v>1015.1999999999999</v>
      </c>
      <c r="AK957">
        <v>1986</v>
      </c>
      <c r="AL957" t="s">
        <v>493</v>
      </c>
      <c r="AM957" s="1">
        <v>31538</v>
      </c>
      <c r="AN957">
        <v>200</v>
      </c>
      <c r="AO957">
        <v>201</v>
      </c>
      <c r="AP957" t="s">
        <v>497</v>
      </c>
    </row>
    <row r="958" spans="1:42" x14ac:dyDescent="0.35">
      <c r="A958" t="s">
        <v>530</v>
      </c>
      <c r="B958" t="s">
        <v>643</v>
      </c>
      <c r="C958" t="s">
        <v>508</v>
      </c>
      <c r="D958">
        <v>2016</v>
      </c>
      <c r="E958">
        <v>7</v>
      </c>
      <c r="F958">
        <v>1</v>
      </c>
      <c r="G958">
        <v>7</v>
      </c>
      <c r="H958">
        <f>Table1[[#This Row],[Games Before Injury]]*Table1[[#This Row],[Minutes per Game]]</f>
        <v>2763.4</v>
      </c>
      <c r="I958">
        <v>82</v>
      </c>
      <c r="J958">
        <f>Table1[[#This Row],[Minutes]]/Table1[[#This Row],[Games Played]]</f>
        <v>33.700000000000003</v>
      </c>
      <c r="K958">
        <v>0</v>
      </c>
      <c r="L958">
        <v>0</v>
      </c>
      <c r="M958" s="1">
        <v>42668</v>
      </c>
      <c r="N958" s="1">
        <v>42898</v>
      </c>
      <c r="P958">
        <f>Table1[[#This Row],[Season Year]]-Table1[[#This Row],[Birth Year]]</f>
        <v>30</v>
      </c>
      <c r="Q958" t="s">
        <v>501</v>
      </c>
      <c r="R958" t="s">
        <v>501</v>
      </c>
      <c r="S958">
        <f>DATEDIF(Table1[[#This Row],[Date Occurred]],Table1[[#This Row],[Date Returned]],"d")</f>
        <v>0</v>
      </c>
      <c r="T958">
        <v>73</v>
      </c>
      <c r="U958" s="5">
        <v>2460.1000000000004</v>
      </c>
      <c r="V958" s="5">
        <v>532.9</v>
      </c>
      <c r="W958" s="5">
        <v>1124.2</v>
      </c>
      <c r="X958" s="5">
        <v>116.80000000000001</v>
      </c>
      <c r="Y958" s="5">
        <v>292</v>
      </c>
      <c r="Z958" s="5">
        <v>299.29999999999995</v>
      </c>
      <c r="AA958" s="5">
        <v>379.6</v>
      </c>
      <c r="AB958" s="5">
        <v>211.7</v>
      </c>
      <c r="AC958" s="5">
        <v>197.10000000000002</v>
      </c>
      <c r="AD958" s="5">
        <v>58.400000000000006</v>
      </c>
      <c r="AE958" s="5">
        <v>219</v>
      </c>
      <c r="AF958" s="5">
        <v>277.39999999999998</v>
      </c>
      <c r="AG958" s="5">
        <v>423.4</v>
      </c>
      <c r="AH958" s="5">
        <v>87.6</v>
      </c>
      <c r="AI958" s="5">
        <v>14.600000000000001</v>
      </c>
      <c r="AJ958" s="5">
        <v>1481.9</v>
      </c>
      <c r="AK958">
        <v>1986</v>
      </c>
      <c r="AL958" t="s">
        <v>493</v>
      </c>
      <c r="AM958" s="1">
        <v>31538</v>
      </c>
      <c r="AN958">
        <v>200</v>
      </c>
      <c r="AO958">
        <v>201</v>
      </c>
      <c r="AP958" t="s">
        <v>497</v>
      </c>
    </row>
    <row r="959" spans="1:42" x14ac:dyDescent="0.35">
      <c r="A959" t="s">
        <v>530</v>
      </c>
      <c r="B959" t="s">
        <v>643</v>
      </c>
      <c r="C959" t="s">
        <v>509</v>
      </c>
      <c r="D959">
        <v>2017</v>
      </c>
      <c r="E959">
        <v>8</v>
      </c>
      <c r="F959">
        <v>1</v>
      </c>
      <c r="G959">
        <v>8</v>
      </c>
      <c r="H959">
        <f>Table1[[#This Row],[Games Before Injury]]*Table1[[#This Row],[Minutes per Game]]</f>
        <v>2599.4</v>
      </c>
      <c r="I959">
        <v>82</v>
      </c>
      <c r="J959">
        <f>Table1[[#This Row],[Minutes]]/Table1[[#This Row],[Games Played]]</f>
        <v>31.7</v>
      </c>
      <c r="K959">
        <v>0</v>
      </c>
      <c r="L959">
        <v>0</v>
      </c>
      <c r="M959" s="1">
        <v>43030</v>
      </c>
      <c r="N959" s="1">
        <v>43259</v>
      </c>
      <c r="P959">
        <f>Table1[[#This Row],[Season Year]]-Table1[[#This Row],[Birth Year]]</f>
        <v>31</v>
      </c>
      <c r="Q959" t="s">
        <v>501</v>
      </c>
      <c r="R959" t="s">
        <v>501</v>
      </c>
      <c r="S959">
        <f>DATEDIF(Table1[[#This Row],[Date Occurred]],Table1[[#This Row],[Date Returned]],"d")</f>
        <v>0</v>
      </c>
      <c r="T959">
        <v>75</v>
      </c>
      <c r="U959" s="5">
        <v>2377.5</v>
      </c>
      <c r="V959" s="5">
        <v>487.5</v>
      </c>
      <c r="W959" s="5">
        <v>1072.5</v>
      </c>
      <c r="X959" s="5">
        <v>112.5</v>
      </c>
      <c r="Y959" s="5">
        <v>300</v>
      </c>
      <c r="Z959" s="5">
        <v>217.5</v>
      </c>
      <c r="AA959" s="5">
        <v>270</v>
      </c>
      <c r="AB959" s="5">
        <v>165</v>
      </c>
      <c r="AC959" s="5">
        <v>180</v>
      </c>
      <c r="AD959" s="5">
        <v>52.5</v>
      </c>
      <c r="AE959" s="5">
        <v>255</v>
      </c>
      <c r="AF959" s="5">
        <v>307.5</v>
      </c>
      <c r="AG959" s="5">
        <v>360</v>
      </c>
      <c r="AH959" s="5">
        <v>60</v>
      </c>
      <c r="AI959" s="5">
        <v>15</v>
      </c>
      <c r="AJ959" s="5">
        <v>1297.5</v>
      </c>
      <c r="AK959">
        <v>1986</v>
      </c>
      <c r="AL959" t="s">
        <v>493</v>
      </c>
      <c r="AM959" s="1">
        <v>31538</v>
      </c>
      <c r="AN959">
        <v>200</v>
      </c>
      <c r="AO959">
        <v>201</v>
      </c>
      <c r="AP959" t="s">
        <v>497</v>
      </c>
    </row>
    <row r="960" spans="1:42" x14ac:dyDescent="0.35">
      <c r="A960" t="s">
        <v>530</v>
      </c>
      <c r="B960" t="s">
        <v>643</v>
      </c>
      <c r="C960" t="s">
        <v>510</v>
      </c>
      <c r="D960">
        <v>2018</v>
      </c>
      <c r="E960">
        <v>9</v>
      </c>
      <c r="F960">
        <v>1</v>
      </c>
      <c r="G960">
        <v>9</v>
      </c>
      <c r="H960">
        <f>Table1[[#This Row],[Games Before Injury]]*Table1[[#This Row],[Minutes per Game]]</f>
        <v>2255</v>
      </c>
      <c r="I960">
        <v>82</v>
      </c>
      <c r="J960">
        <f>Table1[[#This Row],[Minutes]]/Table1[[#This Row],[Games Played]]</f>
        <v>27.5</v>
      </c>
      <c r="K960">
        <v>0</v>
      </c>
      <c r="L960">
        <v>0</v>
      </c>
      <c r="M960" s="1">
        <v>43389</v>
      </c>
      <c r="N960" s="1">
        <v>43629</v>
      </c>
      <c r="P960">
        <f>Table1[[#This Row],[Season Year]]-Table1[[#This Row],[Birth Year]]</f>
        <v>32</v>
      </c>
      <c r="Q960" t="s">
        <v>501</v>
      </c>
      <c r="R960" t="s">
        <v>501</v>
      </c>
      <c r="S960">
        <f>DATEDIF(Table1[[#This Row],[Date Occurred]],Table1[[#This Row],[Date Returned]],"d")</f>
        <v>0</v>
      </c>
      <c r="T960">
        <v>36</v>
      </c>
      <c r="U960" s="5">
        <v>990</v>
      </c>
      <c r="V960" s="5">
        <v>180</v>
      </c>
      <c r="W960" s="5">
        <v>432</v>
      </c>
      <c r="X960" s="5">
        <v>57.6</v>
      </c>
      <c r="Y960" s="5">
        <v>165.6</v>
      </c>
      <c r="Z960" s="5">
        <v>79.2</v>
      </c>
      <c r="AA960" s="5">
        <v>100.8</v>
      </c>
      <c r="AB960" s="5">
        <v>72</v>
      </c>
      <c r="AC960" s="5">
        <v>82.8</v>
      </c>
      <c r="AD960" s="5">
        <v>21.599999999999998</v>
      </c>
      <c r="AE960" s="5">
        <v>90</v>
      </c>
      <c r="AF960" s="5">
        <v>111.60000000000001</v>
      </c>
      <c r="AG960" s="5">
        <v>172.79999999999998</v>
      </c>
      <c r="AH960" s="5">
        <v>28.8</v>
      </c>
      <c r="AI960" s="5">
        <v>3.6</v>
      </c>
      <c r="AJ960" s="5">
        <v>493.2</v>
      </c>
      <c r="AK960">
        <v>1986</v>
      </c>
      <c r="AL960" t="s">
        <v>493</v>
      </c>
      <c r="AM960" s="1">
        <v>31538</v>
      </c>
      <c r="AN960">
        <v>200</v>
      </c>
      <c r="AO960">
        <v>201</v>
      </c>
      <c r="AP960" t="s">
        <v>497</v>
      </c>
    </row>
    <row r="961" spans="1:42" x14ac:dyDescent="0.35">
      <c r="A961" t="s">
        <v>530</v>
      </c>
      <c r="B961" t="s">
        <v>643</v>
      </c>
      <c r="C961" t="s">
        <v>511</v>
      </c>
      <c r="D961">
        <v>2019</v>
      </c>
      <c r="E961">
        <v>10</v>
      </c>
      <c r="F961">
        <v>1</v>
      </c>
      <c r="G961">
        <v>10</v>
      </c>
      <c r="H961">
        <f>Table1[[#This Row],[Games Before Injury]]*Table1[[#This Row],[Minutes per Game]]</f>
        <v>2115</v>
      </c>
      <c r="I961">
        <v>75</v>
      </c>
      <c r="J961">
        <f>Table1[[#This Row],[Minutes]]/Table1[[#This Row],[Games Played]]</f>
        <v>28.2</v>
      </c>
      <c r="K961">
        <v>0</v>
      </c>
      <c r="L961">
        <v>0</v>
      </c>
      <c r="M961" s="1">
        <v>43760</v>
      </c>
      <c r="N961" s="1">
        <v>44115</v>
      </c>
      <c r="P961">
        <f>Table1[[#This Row],[Season Year]]-Table1[[#This Row],[Birth Year]]</f>
        <v>33</v>
      </c>
      <c r="Q961" t="s">
        <v>501</v>
      </c>
      <c r="R961" t="s">
        <v>501</v>
      </c>
      <c r="S961">
        <f>DATEDIF(Table1[[#This Row],[Date Occurred]],Table1[[#This Row],[Date Returned]],"d")</f>
        <v>0</v>
      </c>
      <c r="T961">
        <v>59</v>
      </c>
      <c r="U961" s="5">
        <v>1663.8</v>
      </c>
      <c r="V961" s="5">
        <v>318.60000000000002</v>
      </c>
      <c r="W961" s="5">
        <v>725.7</v>
      </c>
      <c r="X961" s="5">
        <v>123.9</v>
      </c>
      <c r="Y961" s="5">
        <v>336.3</v>
      </c>
      <c r="Z961" s="5">
        <v>188.8</v>
      </c>
      <c r="AA961" s="5">
        <v>247.8</v>
      </c>
      <c r="AB961" s="5">
        <v>141.6</v>
      </c>
      <c r="AC961" s="5">
        <v>123.9</v>
      </c>
      <c r="AD961" s="5">
        <v>29.5</v>
      </c>
      <c r="AE961" s="5">
        <v>159.30000000000001</v>
      </c>
      <c r="AF961" s="5">
        <v>188.8</v>
      </c>
      <c r="AG961" s="5">
        <v>300.89999999999998</v>
      </c>
      <c r="AH961" s="5">
        <v>41.3</v>
      </c>
      <c r="AI961" s="5">
        <v>11.8</v>
      </c>
      <c r="AJ961" s="5">
        <v>955.8</v>
      </c>
      <c r="AK961">
        <v>1986</v>
      </c>
      <c r="AL961" t="s">
        <v>493</v>
      </c>
      <c r="AM961" s="1">
        <v>31538</v>
      </c>
      <c r="AN961">
        <v>200</v>
      </c>
      <c r="AO961">
        <v>201</v>
      </c>
      <c r="AP961" t="s">
        <v>497</v>
      </c>
    </row>
    <row r="962" spans="1:42" x14ac:dyDescent="0.35">
      <c r="A962" t="s">
        <v>530</v>
      </c>
      <c r="B962" t="s">
        <v>643</v>
      </c>
      <c r="C962" t="s">
        <v>505</v>
      </c>
      <c r="D962">
        <v>2013</v>
      </c>
      <c r="E962">
        <v>4</v>
      </c>
      <c r="F962">
        <v>1</v>
      </c>
      <c r="G962">
        <v>4</v>
      </c>
      <c r="H962">
        <f>Table1[[#This Row],[Games Before Injury]]*Table1[[#This Row],[Minutes per Game]]</f>
        <v>2878.2000000000003</v>
      </c>
      <c r="I962">
        <v>82</v>
      </c>
      <c r="J962">
        <f>Table1[[#This Row],[Minutes]]/Table1[[#This Row],[Games Played]]</f>
        <v>35.1</v>
      </c>
      <c r="K962">
        <v>0</v>
      </c>
      <c r="L962">
        <v>0</v>
      </c>
      <c r="M962" s="1">
        <v>41576</v>
      </c>
      <c r="N962" s="1">
        <v>41805</v>
      </c>
      <c r="P962">
        <f>Table1[[#This Row],[Season Year]]-Table1[[#This Row],[Birth Year]]</f>
        <v>27</v>
      </c>
      <c r="Q962" t="s">
        <v>501</v>
      </c>
      <c r="R962" t="s">
        <v>501</v>
      </c>
      <c r="S962">
        <f>DATEDIF(Table1[[#This Row],[Date Occurred]],Table1[[#This Row],[Date Returned]],"d")</f>
        <v>0</v>
      </c>
      <c r="T962">
        <v>76</v>
      </c>
      <c r="U962" s="5">
        <v>2667.6</v>
      </c>
      <c r="V962" s="5">
        <v>554.79999999999995</v>
      </c>
      <c r="W962" s="5">
        <v>1094.4000000000001</v>
      </c>
      <c r="X962" s="5">
        <v>121.60000000000001</v>
      </c>
      <c r="Y962" s="5">
        <v>296.39999999999998</v>
      </c>
      <c r="Z962" s="5">
        <v>319.2</v>
      </c>
      <c r="AA962" s="5">
        <v>418</v>
      </c>
      <c r="AB962" s="5">
        <v>212.79999999999998</v>
      </c>
      <c r="AC962" s="5">
        <v>205.20000000000002</v>
      </c>
      <c r="AD962" s="5">
        <v>68.400000000000006</v>
      </c>
      <c r="AE962" s="5">
        <v>174.79999999999998</v>
      </c>
      <c r="AF962" s="5">
        <v>243.20000000000002</v>
      </c>
      <c r="AG962" s="5">
        <v>448.40000000000003</v>
      </c>
      <c r="AH962" s="5">
        <v>106.39999999999999</v>
      </c>
      <c r="AI962" s="5">
        <v>22.8</v>
      </c>
      <c r="AJ962" s="5">
        <v>1542.8</v>
      </c>
      <c r="AK962">
        <v>1986</v>
      </c>
      <c r="AL962" t="s">
        <v>493</v>
      </c>
      <c r="AM962" s="1">
        <v>31538</v>
      </c>
      <c r="AN962">
        <v>200</v>
      </c>
      <c r="AO962">
        <v>201</v>
      </c>
      <c r="AP962" t="s">
        <v>497</v>
      </c>
    </row>
    <row r="963" spans="1:42" x14ac:dyDescent="0.35">
      <c r="A963" t="s">
        <v>392</v>
      </c>
      <c r="B963" t="s">
        <v>84</v>
      </c>
      <c r="C963" s="1" t="s">
        <v>504</v>
      </c>
      <c r="D963">
        <v>0</v>
      </c>
      <c r="E963">
        <v>3</v>
      </c>
      <c r="F963">
        <v>0</v>
      </c>
      <c r="G963">
        <v>3</v>
      </c>
      <c r="H963">
        <f>Table1[[#This Row],[Games Before Injury]]*Table1[[#This Row],[Minutes per Game]]</f>
        <v>1285.8999999999999</v>
      </c>
      <c r="I963">
        <v>44</v>
      </c>
      <c r="J963">
        <f>Table1[[#This Row],[Minutes]]/Table1[[#This Row],[Games Played]]</f>
        <v>29.224999999999998</v>
      </c>
      <c r="K963" s="1">
        <v>41302</v>
      </c>
      <c r="L963" s="1">
        <v>41318</v>
      </c>
      <c r="M963" s="1">
        <v>41212</v>
      </c>
      <c r="N963" s="1">
        <v>41445</v>
      </c>
      <c r="O963">
        <v>1</v>
      </c>
      <c r="P963">
        <f>DATEDIF(Table1[[#This Row],[Birth Date]],Table1[[#This Row],[Date Returned]],"y")</f>
        <v>22</v>
      </c>
      <c r="Q963" t="s">
        <v>501</v>
      </c>
      <c r="R963" t="s">
        <v>44</v>
      </c>
      <c r="S963">
        <f>DATEDIF(Table1[[#This Row],[Date Occurred]],Table1[[#This Row],[Date Returned]],"d")</f>
        <v>16</v>
      </c>
      <c r="T963">
        <v>72</v>
      </c>
      <c r="U963" s="5">
        <v>2104.1999999999998</v>
      </c>
      <c r="V963" s="5">
        <f>576/Table1[[#This Row],[Games Played]]</f>
        <v>8</v>
      </c>
      <c r="W963" s="5">
        <v>773</v>
      </c>
      <c r="X963" s="5">
        <v>102</v>
      </c>
      <c r="Y963" s="5">
        <v>246</v>
      </c>
      <c r="Z963" s="5">
        <v>243</v>
      </c>
      <c r="AA963" s="5">
        <v>294</v>
      </c>
      <c r="AB963" s="5">
        <v>120</v>
      </c>
      <c r="AC963" s="5">
        <v>125</v>
      </c>
      <c r="AD963" s="5">
        <v>51</v>
      </c>
      <c r="AE963" s="5">
        <v>174</v>
      </c>
      <c r="AF963" s="5">
        <v>225</v>
      </c>
      <c r="AG963" s="5">
        <v>213</v>
      </c>
      <c r="AH963" s="5">
        <v>58</v>
      </c>
      <c r="AI963" s="5">
        <v>38</v>
      </c>
      <c r="AJ963" s="5">
        <v>1017</v>
      </c>
      <c r="AK963">
        <v>1990</v>
      </c>
      <c r="AL963" t="s">
        <v>486</v>
      </c>
      <c r="AM963" s="1">
        <v>32955</v>
      </c>
      <c r="AN963">
        <v>203</v>
      </c>
      <c r="AO963">
        <v>225</v>
      </c>
      <c r="AP963" t="s">
        <v>500</v>
      </c>
    </row>
    <row r="964" spans="1:42" x14ac:dyDescent="0.35">
      <c r="A964" t="s">
        <v>392</v>
      </c>
      <c r="B964" t="s">
        <v>139</v>
      </c>
      <c r="C964" s="1" t="s">
        <v>506</v>
      </c>
      <c r="D964">
        <v>0</v>
      </c>
      <c r="E964">
        <v>5</v>
      </c>
      <c r="F964">
        <v>0</v>
      </c>
      <c r="G964">
        <v>5</v>
      </c>
      <c r="H964">
        <f>Table1[[#This Row],[Games Before Injury]]*Table1[[#This Row],[Minutes per Game]]</f>
        <v>2135.3289473684213</v>
      </c>
      <c r="I964">
        <v>62</v>
      </c>
      <c r="J964">
        <f>Table1[[#This Row],[Minutes]]/Table1[[#This Row],[Games Played]]</f>
        <v>34.440789473684212</v>
      </c>
      <c r="K964" s="1">
        <v>42073</v>
      </c>
      <c r="L964" s="1">
        <v>42075</v>
      </c>
      <c r="M964" s="1">
        <v>41940</v>
      </c>
      <c r="N964" s="1">
        <v>42171</v>
      </c>
      <c r="O964">
        <v>1</v>
      </c>
      <c r="P964">
        <f>DATEDIF(Table1[[#This Row],[Birth Date]],Table1[[#This Row],[Date Returned]],"y")</f>
        <v>24</v>
      </c>
      <c r="Q964" t="s">
        <v>501</v>
      </c>
      <c r="R964" t="s">
        <v>47</v>
      </c>
      <c r="S964">
        <f>DATEDIF(Table1[[#This Row],[Date Occurred]],Table1[[#This Row],[Date Returned]],"d")</f>
        <v>2</v>
      </c>
      <c r="T964">
        <v>76</v>
      </c>
      <c r="U964" s="5">
        <v>2617.5</v>
      </c>
      <c r="V964" s="5">
        <v>484</v>
      </c>
      <c r="W964" s="5">
        <v>1087</v>
      </c>
      <c r="X964" s="5">
        <v>120</v>
      </c>
      <c r="Y964" s="5">
        <v>330</v>
      </c>
      <c r="Z964" s="5">
        <v>375</v>
      </c>
      <c r="AA964" s="5">
        <v>462</v>
      </c>
      <c r="AB964" s="5">
        <v>206</v>
      </c>
      <c r="AC964" s="5">
        <v>131</v>
      </c>
      <c r="AD964" s="5">
        <v>54</v>
      </c>
      <c r="AE964" s="5">
        <v>319</v>
      </c>
      <c r="AF964" s="5">
        <v>373</v>
      </c>
      <c r="AG964" s="5">
        <v>313</v>
      </c>
      <c r="AH964" s="5">
        <v>108</v>
      </c>
      <c r="AI964" s="5">
        <v>30</v>
      </c>
      <c r="AJ964" s="5">
        <v>1463</v>
      </c>
      <c r="AK964">
        <v>1990</v>
      </c>
      <c r="AL964" t="s">
        <v>486</v>
      </c>
      <c r="AM964" s="1">
        <v>32955</v>
      </c>
      <c r="AN964">
        <v>203</v>
      </c>
      <c r="AO964">
        <v>225</v>
      </c>
      <c r="AP964" t="s">
        <v>500</v>
      </c>
    </row>
    <row r="965" spans="1:42" x14ac:dyDescent="0.35">
      <c r="A965" t="s">
        <v>392</v>
      </c>
      <c r="B965" t="s">
        <v>77</v>
      </c>
      <c r="C965" s="1" t="s">
        <v>506</v>
      </c>
      <c r="D965">
        <v>0</v>
      </c>
      <c r="E965">
        <v>5</v>
      </c>
      <c r="F965">
        <v>0</v>
      </c>
      <c r="G965">
        <v>5</v>
      </c>
      <c r="H965">
        <f>Table1[[#This Row],[Games Before Injury]]*Table1[[#This Row],[Minutes per Game]]</f>
        <v>34.440789473684212</v>
      </c>
      <c r="I965">
        <v>1</v>
      </c>
      <c r="J965">
        <f>Table1[[#This Row],[Minutes]]/Table1[[#This Row],[Games Played]]</f>
        <v>34.440789473684212</v>
      </c>
      <c r="K965" s="1">
        <v>42086</v>
      </c>
      <c r="L965" s="1">
        <v>42090</v>
      </c>
      <c r="M965" s="1">
        <v>41940</v>
      </c>
      <c r="N965" s="1">
        <v>42171</v>
      </c>
      <c r="O965">
        <v>2</v>
      </c>
      <c r="P965">
        <f>DATEDIF(Table1[[#This Row],[Birth Date]],Table1[[#This Row],[Date Returned]],"y")</f>
        <v>25</v>
      </c>
      <c r="Q965" t="s">
        <v>501</v>
      </c>
      <c r="R965" t="s">
        <v>44</v>
      </c>
      <c r="S965">
        <f>DATEDIF(Table1[[#This Row],[Date Occurred]],Table1[[#This Row],[Date Returned]],"d")</f>
        <v>4</v>
      </c>
      <c r="T965">
        <v>76</v>
      </c>
      <c r="U965" s="5">
        <v>2617.5</v>
      </c>
      <c r="V965" s="5">
        <v>484</v>
      </c>
      <c r="W965" s="5">
        <v>1087</v>
      </c>
      <c r="X965" s="5">
        <v>120</v>
      </c>
      <c r="Y965" s="5">
        <v>330</v>
      </c>
      <c r="Z965" s="5">
        <v>375</v>
      </c>
      <c r="AA965" s="5">
        <v>462</v>
      </c>
      <c r="AB965" s="5">
        <v>206</v>
      </c>
      <c r="AC965" s="5">
        <v>131</v>
      </c>
      <c r="AD965" s="5">
        <v>54</v>
      </c>
      <c r="AE965" s="5">
        <v>319</v>
      </c>
      <c r="AF965" s="5">
        <v>373</v>
      </c>
      <c r="AG965" s="5">
        <v>313</v>
      </c>
      <c r="AH965" s="5">
        <v>108</v>
      </c>
      <c r="AI965" s="5">
        <v>30</v>
      </c>
      <c r="AJ965" s="5">
        <v>1463</v>
      </c>
      <c r="AK965">
        <v>1990</v>
      </c>
      <c r="AL965" t="s">
        <v>486</v>
      </c>
      <c r="AM965" s="1">
        <v>32955</v>
      </c>
      <c r="AN965">
        <v>203</v>
      </c>
      <c r="AO965">
        <v>225</v>
      </c>
      <c r="AP965" t="s">
        <v>500</v>
      </c>
    </row>
    <row r="966" spans="1:42" x14ac:dyDescent="0.35">
      <c r="A966" t="s">
        <v>392</v>
      </c>
      <c r="B966" t="s">
        <v>109</v>
      </c>
      <c r="C966" s="1" t="s">
        <v>506</v>
      </c>
      <c r="D966">
        <v>0</v>
      </c>
      <c r="E966">
        <v>5</v>
      </c>
      <c r="F966">
        <v>0</v>
      </c>
      <c r="G966">
        <v>5</v>
      </c>
      <c r="H966">
        <f>Table1[[#This Row],[Games Before Injury]]*Table1[[#This Row],[Minutes per Game]]</f>
        <v>275.5263157894737</v>
      </c>
      <c r="I966">
        <v>8</v>
      </c>
      <c r="J966">
        <f>Table1[[#This Row],[Minutes]]/Table1[[#This Row],[Games Played]]</f>
        <v>34.440789473684212</v>
      </c>
      <c r="K966" s="1">
        <v>42107</v>
      </c>
      <c r="L966" s="1">
        <v>42171</v>
      </c>
      <c r="M966" s="1">
        <v>41940</v>
      </c>
      <c r="N966" s="1">
        <v>42171</v>
      </c>
      <c r="O966">
        <v>1</v>
      </c>
      <c r="P966">
        <f>DATEDIF(Table1[[#This Row],[Birth Date]],Table1[[#This Row],[Date Returned]],"y")</f>
        <v>25</v>
      </c>
      <c r="Q966" t="s">
        <v>11</v>
      </c>
      <c r="R966" t="s">
        <v>9</v>
      </c>
      <c r="S966">
        <f>DATEDIF(Table1[[#This Row],[Date Occurred]],Table1[[#This Row],[Date Returned]],"d")</f>
        <v>64</v>
      </c>
      <c r="T966">
        <v>76</v>
      </c>
      <c r="U966" s="5">
        <v>2617.5</v>
      </c>
      <c r="V966" s="5">
        <v>484</v>
      </c>
      <c r="W966" s="5">
        <v>1087</v>
      </c>
      <c r="X966" s="5">
        <v>120</v>
      </c>
      <c r="Y966" s="5">
        <v>330</v>
      </c>
      <c r="Z966" s="5">
        <v>375</v>
      </c>
      <c r="AA966" s="5">
        <v>462</v>
      </c>
      <c r="AB966" s="5">
        <v>206</v>
      </c>
      <c r="AC966" s="5">
        <v>131</v>
      </c>
      <c r="AD966" s="5">
        <v>54</v>
      </c>
      <c r="AE966" s="5">
        <v>319</v>
      </c>
      <c r="AF966" s="5">
        <v>373</v>
      </c>
      <c r="AG966" s="5">
        <v>313</v>
      </c>
      <c r="AH966" s="5">
        <v>108</v>
      </c>
      <c r="AI966" s="5">
        <v>30</v>
      </c>
      <c r="AJ966" s="5">
        <v>1463</v>
      </c>
      <c r="AK966">
        <v>1990</v>
      </c>
      <c r="AL966" t="s">
        <v>486</v>
      </c>
      <c r="AM966" s="1">
        <v>32955</v>
      </c>
      <c r="AN966">
        <v>203</v>
      </c>
      <c r="AO966">
        <v>225</v>
      </c>
      <c r="AP966" t="s">
        <v>500</v>
      </c>
    </row>
    <row r="967" spans="1:42" x14ac:dyDescent="0.35">
      <c r="A967" t="s">
        <v>392</v>
      </c>
      <c r="B967" t="s">
        <v>394</v>
      </c>
      <c r="C967" s="1" t="s">
        <v>507</v>
      </c>
      <c r="D967">
        <v>0</v>
      </c>
      <c r="E967">
        <v>6</v>
      </c>
      <c r="F967">
        <v>0</v>
      </c>
      <c r="G967">
        <v>6</v>
      </c>
      <c r="H967">
        <f>Table1[[#This Row],[Games Before Injury]]*Table1[[#This Row],[Minutes per Game]]</f>
        <v>2386.6425000000004</v>
      </c>
      <c r="I967">
        <v>66</v>
      </c>
      <c r="J967">
        <f>Table1[[#This Row],[Minutes]]/Table1[[#This Row],[Games Played]]</f>
        <v>36.161250000000003</v>
      </c>
      <c r="K967" s="1">
        <v>42443</v>
      </c>
      <c r="L967" s="1">
        <v>42448</v>
      </c>
      <c r="M967" s="1">
        <v>42304</v>
      </c>
      <c r="N967" s="1">
        <v>42540</v>
      </c>
      <c r="O967">
        <v>2</v>
      </c>
      <c r="P967">
        <f>DATEDIF(Table1[[#This Row],[Birth Date]],Table1[[#This Row],[Date Returned]],"y")</f>
        <v>25</v>
      </c>
      <c r="Q967" t="s">
        <v>501</v>
      </c>
      <c r="R967" t="s">
        <v>9</v>
      </c>
      <c r="S967">
        <f>DATEDIF(Table1[[#This Row],[Date Occurred]],Table1[[#This Row],[Date Returned]],"d")</f>
        <v>5</v>
      </c>
      <c r="T967">
        <v>80</v>
      </c>
      <c r="U967" s="5">
        <v>2892.9</v>
      </c>
      <c r="V967" s="5">
        <v>521</v>
      </c>
      <c r="W967" s="5">
        <v>1202</v>
      </c>
      <c r="X967" s="5">
        <v>143</v>
      </c>
      <c r="Y967" s="5">
        <v>410</v>
      </c>
      <c r="Z967" s="5">
        <v>393</v>
      </c>
      <c r="AA967" s="5">
        <v>477</v>
      </c>
      <c r="AB967" s="5">
        <v>202</v>
      </c>
      <c r="AC967" s="5">
        <v>183</v>
      </c>
      <c r="AD967" s="5">
        <v>61</v>
      </c>
      <c r="AE967" s="5">
        <v>336</v>
      </c>
      <c r="AF967" s="5">
        <v>397</v>
      </c>
      <c r="AG967" s="5">
        <v>296</v>
      </c>
      <c r="AH967" s="5">
        <v>95</v>
      </c>
      <c r="AI967" s="5">
        <v>27</v>
      </c>
      <c r="AJ967" s="5">
        <v>1578</v>
      </c>
      <c r="AK967">
        <v>1990</v>
      </c>
      <c r="AL967" t="s">
        <v>486</v>
      </c>
      <c r="AM967" s="1">
        <v>32955</v>
      </c>
      <c r="AN967">
        <v>203</v>
      </c>
      <c r="AO967">
        <v>225</v>
      </c>
      <c r="AP967" t="s">
        <v>500</v>
      </c>
    </row>
    <row r="968" spans="1:42" x14ac:dyDescent="0.35">
      <c r="A968" t="s">
        <v>392</v>
      </c>
      <c r="B968" t="s">
        <v>50</v>
      </c>
      <c r="C968" s="1" t="s">
        <v>508</v>
      </c>
      <c r="D968">
        <v>0</v>
      </c>
      <c r="E968">
        <v>7</v>
      </c>
      <c r="F968">
        <v>0</v>
      </c>
      <c r="G968">
        <v>7</v>
      </c>
      <c r="H968">
        <f>Table1[[#This Row],[Games Before Injury]]*Table1[[#This Row],[Minutes per Game]]</f>
        <v>585.80136986301375</v>
      </c>
      <c r="I968">
        <v>17</v>
      </c>
      <c r="J968">
        <f>Table1[[#This Row],[Minutes]]/Table1[[#This Row],[Games Played]]</f>
        <v>34.458904109589042</v>
      </c>
      <c r="K968" s="1">
        <v>42712</v>
      </c>
      <c r="L968" s="1">
        <v>42714</v>
      </c>
      <c r="M968" s="1">
        <v>42668</v>
      </c>
      <c r="N968" s="1">
        <v>42898</v>
      </c>
      <c r="O968">
        <v>1</v>
      </c>
      <c r="P968">
        <f>DATEDIF(Table1[[#This Row],[Birth Date]],Table1[[#This Row],[Date Returned]],"y")</f>
        <v>26</v>
      </c>
      <c r="Q968" t="s">
        <v>501</v>
      </c>
      <c r="R968" t="s">
        <v>16</v>
      </c>
      <c r="S968">
        <f>DATEDIF(Table1[[#This Row],[Date Occurred]],Table1[[#This Row],[Date Returned]],"d")</f>
        <v>2</v>
      </c>
      <c r="T968">
        <v>73</v>
      </c>
      <c r="U968" s="5">
        <v>2515.5</v>
      </c>
      <c r="V968" s="5">
        <v>545</v>
      </c>
      <c r="W968" s="5">
        <v>1156</v>
      </c>
      <c r="X968" s="5">
        <v>149</v>
      </c>
      <c r="Y968" s="5">
        <v>374</v>
      </c>
      <c r="Z968" s="5">
        <v>362</v>
      </c>
      <c r="AA968" s="5">
        <v>429</v>
      </c>
      <c r="AB968" s="5">
        <v>140</v>
      </c>
      <c r="AC968" s="5">
        <v>117</v>
      </c>
      <c r="AD968" s="5">
        <v>49</v>
      </c>
      <c r="AE968" s="5">
        <v>345</v>
      </c>
      <c r="AF968" s="5">
        <v>394</v>
      </c>
      <c r="AG968" s="5">
        <v>252</v>
      </c>
      <c r="AH968" s="5">
        <v>73</v>
      </c>
      <c r="AI968" s="5">
        <v>20</v>
      </c>
      <c r="AJ968" s="5">
        <v>1601</v>
      </c>
      <c r="AK968">
        <v>1990</v>
      </c>
      <c r="AL968" t="s">
        <v>486</v>
      </c>
      <c r="AM968" s="1">
        <v>32955</v>
      </c>
      <c r="AN968">
        <v>203</v>
      </c>
      <c r="AO968">
        <v>225</v>
      </c>
      <c r="AP968" t="s">
        <v>500</v>
      </c>
    </row>
    <row r="969" spans="1:42" x14ac:dyDescent="0.35">
      <c r="A969" t="s">
        <v>392</v>
      </c>
      <c r="B969" t="s">
        <v>114</v>
      </c>
      <c r="C969" s="1" t="s">
        <v>508</v>
      </c>
      <c r="D969">
        <v>0</v>
      </c>
      <c r="E969">
        <v>7</v>
      </c>
      <c r="F969">
        <v>0</v>
      </c>
      <c r="G969">
        <v>7</v>
      </c>
      <c r="H969">
        <f>Table1[[#This Row],[Games Before Injury]]*Table1[[#This Row],[Minutes per Game]]</f>
        <v>1688.486301369863</v>
      </c>
      <c r="I969">
        <v>49</v>
      </c>
      <c r="J969">
        <f>Table1[[#This Row],[Minutes]]/Table1[[#This Row],[Games Played]]</f>
        <v>34.458904109589042</v>
      </c>
      <c r="K969" s="1">
        <v>42821</v>
      </c>
      <c r="L969" s="1">
        <v>42823</v>
      </c>
      <c r="M969" s="1">
        <v>42668</v>
      </c>
      <c r="N969" s="1">
        <v>42898</v>
      </c>
      <c r="O969">
        <v>2</v>
      </c>
      <c r="P969">
        <f>DATEDIF(Table1[[#This Row],[Birth Date]],Table1[[#This Row],[Date Returned]],"y")</f>
        <v>27</v>
      </c>
      <c r="Q969" t="s">
        <v>501</v>
      </c>
      <c r="R969" t="s">
        <v>19</v>
      </c>
      <c r="S969">
        <f>DATEDIF(Table1[[#This Row],[Date Occurred]],Table1[[#This Row],[Date Returned]],"d")</f>
        <v>2</v>
      </c>
      <c r="T969">
        <v>73</v>
      </c>
      <c r="U969" s="5">
        <v>2515.5</v>
      </c>
      <c r="V969" s="5">
        <v>545</v>
      </c>
      <c r="W969" s="5">
        <v>1156</v>
      </c>
      <c r="X969" s="5">
        <v>149</v>
      </c>
      <c r="Y969" s="5">
        <v>374</v>
      </c>
      <c r="Z969" s="5">
        <v>362</v>
      </c>
      <c r="AA969" s="5">
        <v>429</v>
      </c>
      <c r="AB969" s="5">
        <v>140</v>
      </c>
      <c r="AC969" s="5">
        <v>117</v>
      </c>
      <c r="AD969" s="5">
        <v>49</v>
      </c>
      <c r="AE969" s="5">
        <v>345</v>
      </c>
      <c r="AF969" s="5">
        <v>394</v>
      </c>
      <c r="AG969" s="5">
        <v>252</v>
      </c>
      <c r="AH969" s="5">
        <v>73</v>
      </c>
      <c r="AI969" s="5">
        <v>20</v>
      </c>
      <c r="AJ969" s="5">
        <v>1601</v>
      </c>
      <c r="AK969">
        <v>1990</v>
      </c>
      <c r="AL969" t="s">
        <v>486</v>
      </c>
      <c r="AM969" s="1">
        <v>32955</v>
      </c>
      <c r="AN969">
        <v>203</v>
      </c>
      <c r="AO969">
        <v>225</v>
      </c>
      <c r="AP969" t="s">
        <v>500</v>
      </c>
    </row>
    <row r="970" spans="1:42" x14ac:dyDescent="0.35">
      <c r="A970" t="s">
        <v>392</v>
      </c>
      <c r="B970" t="s">
        <v>114</v>
      </c>
      <c r="C970" s="1" t="s">
        <v>508</v>
      </c>
      <c r="D970">
        <v>0</v>
      </c>
      <c r="E970">
        <v>7</v>
      </c>
      <c r="F970">
        <v>0</v>
      </c>
      <c r="G970">
        <v>7</v>
      </c>
      <c r="H970">
        <f>Table1[[#This Row],[Games Before Injury]]*Table1[[#This Row],[Minutes per Game]]</f>
        <v>206.75342465753425</v>
      </c>
      <c r="I970">
        <v>6</v>
      </c>
      <c r="J970">
        <f>Table1[[#This Row],[Minutes]]/Table1[[#This Row],[Games Played]]</f>
        <v>34.458904109589042</v>
      </c>
      <c r="K970" s="1">
        <v>42835</v>
      </c>
      <c r="L970" s="1">
        <v>42837</v>
      </c>
      <c r="M970" s="1">
        <v>42668</v>
      </c>
      <c r="N970" s="1">
        <v>42898</v>
      </c>
      <c r="O970">
        <v>3</v>
      </c>
      <c r="P970">
        <f>DATEDIF(Table1[[#This Row],[Birth Date]],Table1[[#This Row],[Date Returned]],"y")</f>
        <v>27</v>
      </c>
      <c r="Q970" t="s">
        <v>501</v>
      </c>
      <c r="R970" t="s">
        <v>19</v>
      </c>
      <c r="S970">
        <f>DATEDIF(Table1[[#This Row],[Date Occurred]],Table1[[#This Row],[Date Returned]],"d")</f>
        <v>2</v>
      </c>
      <c r="T970">
        <v>73</v>
      </c>
      <c r="U970" s="5">
        <v>2515.5</v>
      </c>
      <c r="V970" s="5">
        <v>545</v>
      </c>
      <c r="W970" s="5">
        <v>1156</v>
      </c>
      <c r="X970" s="5">
        <v>149</v>
      </c>
      <c r="Y970" s="5">
        <v>374</v>
      </c>
      <c r="Z970" s="5">
        <v>362</v>
      </c>
      <c r="AA970" s="5">
        <v>429</v>
      </c>
      <c r="AB970" s="5">
        <v>140</v>
      </c>
      <c r="AC970" s="5">
        <v>117</v>
      </c>
      <c r="AD970" s="5">
        <v>49</v>
      </c>
      <c r="AE970" s="5">
        <v>345</v>
      </c>
      <c r="AF970" s="5">
        <v>394</v>
      </c>
      <c r="AG970" s="5">
        <v>252</v>
      </c>
      <c r="AH970" s="5">
        <v>73</v>
      </c>
      <c r="AI970" s="5">
        <v>20</v>
      </c>
      <c r="AJ970" s="5">
        <v>1601</v>
      </c>
      <c r="AK970">
        <v>1990</v>
      </c>
      <c r="AL970" t="s">
        <v>486</v>
      </c>
      <c r="AM970" s="1">
        <v>32955</v>
      </c>
      <c r="AN970">
        <v>203</v>
      </c>
      <c r="AO970">
        <v>225</v>
      </c>
      <c r="AP970" t="s">
        <v>500</v>
      </c>
    </row>
    <row r="971" spans="1:42" x14ac:dyDescent="0.35">
      <c r="A971" t="s">
        <v>392</v>
      </c>
      <c r="B971" t="s">
        <v>35</v>
      </c>
      <c r="C971" s="1" t="s">
        <v>510</v>
      </c>
      <c r="D971">
        <v>0</v>
      </c>
      <c r="E971">
        <v>9</v>
      </c>
      <c r="F971">
        <v>0</v>
      </c>
      <c r="G971">
        <v>9</v>
      </c>
      <c r="H971">
        <f>Table1[[#This Row],[Games Before Injury]]*Table1[[#This Row],[Minutes per Game]]</f>
        <v>51.758333333333333</v>
      </c>
      <c r="I971">
        <v>2</v>
      </c>
      <c r="J971">
        <f>Table1[[#This Row],[Minutes]]/Table1[[#This Row],[Games Played]]</f>
        <v>25.879166666666666</v>
      </c>
      <c r="K971" s="1">
        <v>43393</v>
      </c>
      <c r="L971" s="1">
        <v>43395</v>
      </c>
      <c r="M971" s="1">
        <v>43389</v>
      </c>
      <c r="N971" s="1">
        <v>43629</v>
      </c>
      <c r="O971">
        <v>3</v>
      </c>
      <c r="P971">
        <f>DATEDIF(Table1[[#This Row],[Birth Date]],Table1[[#This Row],[Date Returned]],"y")</f>
        <v>28</v>
      </c>
      <c r="Q971" t="s">
        <v>501</v>
      </c>
      <c r="R971" t="s">
        <v>9</v>
      </c>
      <c r="S971">
        <f>DATEDIF(Table1[[#This Row],[Date Occurred]],Table1[[#This Row],[Date Returned]],"d")</f>
        <v>2</v>
      </c>
      <c r="T971">
        <v>72</v>
      </c>
      <c r="U971" s="5">
        <v>1863.3</v>
      </c>
      <c r="V971" s="5">
        <v>296</v>
      </c>
      <c r="W971" s="5">
        <v>635</v>
      </c>
      <c r="X971" s="5">
        <v>77</v>
      </c>
      <c r="Y971" s="5">
        <v>231</v>
      </c>
      <c r="Z971" s="5">
        <v>156</v>
      </c>
      <c r="AA971" s="5">
        <v>187</v>
      </c>
      <c r="AB971" s="5">
        <v>105</v>
      </c>
      <c r="AC971" s="5">
        <v>104</v>
      </c>
      <c r="AD971" s="5">
        <v>51</v>
      </c>
      <c r="AE971" s="5">
        <v>271</v>
      </c>
      <c r="AF971" s="5">
        <v>322</v>
      </c>
      <c r="AG971" s="5">
        <v>244</v>
      </c>
      <c r="AH971" s="5">
        <v>62</v>
      </c>
      <c r="AI971" s="5">
        <v>23</v>
      </c>
      <c r="AJ971" s="5">
        <v>825</v>
      </c>
      <c r="AK971">
        <v>1990</v>
      </c>
      <c r="AL971" t="s">
        <v>486</v>
      </c>
      <c r="AM971" s="1">
        <v>32955</v>
      </c>
      <c r="AN971">
        <v>203</v>
      </c>
      <c r="AO971">
        <v>225</v>
      </c>
      <c r="AP971" t="s">
        <v>500</v>
      </c>
    </row>
    <row r="972" spans="1:42" x14ac:dyDescent="0.35">
      <c r="A972" t="s">
        <v>392</v>
      </c>
      <c r="B972" t="s">
        <v>13</v>
      </c>
      <c r="C972" s="1" t="s">
        <v>510</v>
      </c>
      <c r="D972">
        <v>0</v>
      </c>
      <c r="E972">
        <v>9</v>
      </c>
      <c r="F972">
        <v>0</v>
      </c>
      <c r="G972">
        <v>9</v>
      </c>
      <c r="H972">
        <f>Table1[[#This Row],[Games Before Injury]]*Table1[[#This Row],[Minutes per Game]]</f>
        <v>1319.8375000000001</v>
      </c>
      <c r="I972">
        <v>51</v>
      </c>
      <c r="J972">
        <f>Table1[[#This Row],[Minutes]]/Table1[[#This Row],[Games Played]]</f>
        <v>25.879166666666666</v>
      </c>
      <c r="K972" s="1">
        <v>43517</v>
      </c>
      <c r="L972" s="1">
        <v>43519</v>
      </c>
      <c r="M972" s="1">
        <v>43389</v>
      </c>
      <c r="N972" s="1">
        <v>43629</v>
      </c>
      <c r="O972">
        <v>4</v>
      </c>
      <c r="P972">
        <f>DATEDIF(Table1[[#This Row],[Birth Date]],Table1[[#This Row],[Date Returned]],"y")</f>
        <v>28</v>
      </c>
      <c r="Q972" t="s">
        <v>501</v>
      </c>
      <c r="R972" t="s">
        <v>9</v>
      </c>
      <c r="S972">
        <f>DATEDIF(Table1[[#This Row],[Date Occurred]],Table1[[#This Row],[Date Returned]],"d")</f>
        <v>2</v>
      </c>
      <c r="T972">
        <v>72</v>
      </c>
      <c r="U972" s="5">
        <v>1863.3</v>
      </c>
      <c r="V972" s="5">
        <v>296</v>
      </c>
      <c r="W972" s="5">
        <v>635</v>
      </c>
      <c r="X972" s="5">
        <v>77</v>
      </c>
      <c r="Y972" s="5">
        <v>231</v>
      </c>
      <c r="Z972" s="5">
        <v>156</v>
      </c>
      <c r="AA972" s="5">
        <v>187</v>
      </c>
      <c r="AB972" s="5">
        <v>105</v>
      </c>
      <c r="AC972" s="5">
        <v>104</v>
      </c>
      <c r="AD972" s="5">
        <v>51</v>
      </c>
      <c r="AE972" s="5">
        <v>271</v>
      </c>
      <c r="AF972" s="5">
        <v>322</v>
      </c>
      <c r="AG972" s="5">
        <v>244</v>
      </c>
      <c r="AH972" s="5">
        <v>62</v>
      </c>
      <c r="AI972" s="5">
        <v>23</v>
      </c>
      <c r="AJ972" s="5">
        <v>825</v>
      </c>
      <c r="AK972">
        <v>1990</v>
      </c>
      <c r="AL972" t="s">
        <v>486</v>
      </c>
      <c r="AM972" s="1">
        <v>32955</v>
      </c>
      <c r="AN972">
        <v>203</v>
      </c>
      <c r="AO972">
        <v>225</v>
      </c>
      <c r="AP972" t="s">
        <v>500</v>
      </c>
    </row>
    <row r="973" spans="1:42" x14ac:dyDescent="0.35">
      <c r="A973" t="s">
        <v>392</v>
      </c>
      <c r="B973" t="s">
        <v>10</v>
      </c>
      <c r="C973" s="1" t="s">
        <v>510</v>
      </c>
      <c r="D973">
        <v>0</v>
      </c>
      <c r="E973">
        <v>9</v>
      </c>
      <c r="F973">
        <v>0</v>
      </c>
      <c r="G973">
        <v>9</v>
      </c>
      <c r="H973">
        <f>Table1[[#This Row],[Games Before Injury]]*Table1[[#This Row],[Minutes per Game]]</f>
        <v>258.79166666666669</v>
      </c>
      <c r="I973">
        <v>10</v>
      </c>
      <c r="J973">
        <f>Table1[[#This Row],[Minutes]]/Table1[[#This Row],[Games Played]]</f>
        <v>25.879166666666666</v>
      </c>
      <c r="K973" s="1">
        <v>43542</v>
      </c>
      <c r="L973" s="1">
        <v>43548</v>
      </c>
      <c r="M973" s="1">
        <v>43389</v>
      </c>
      <c r="N973" s="1">
        <v>43629</v>
      </c>
      <c r="O973">
        <v>1</v>
      </c>
      <c r="P973">
        <f>DATEDIF(Table1[[#This Row],[Birth Date]],Table1[[#This Row],[Date Returned]],"y")</f>
        <v>29</v>
      </c>
      <c r="Q973" t="s">
        <v>501</v>
      </c>
      <c r="R973" t="s">
        <v>12</v>
      </c>
      <c r="S973">
        <f>DATEDIF(Table1[[#This Row],[Date Occurred]],Table1[[#This Row],[Date Returned]],"d")</f>
        <v>6</v>
      </c>
      <c r="T973">
        <v>72</v>
      </c>
      <c r="U973" s="5">
        <v>1863.3</v>
      </c>
      <c r="V973" s="5">
        <v>296</v>
      </c>
      <c r="W973" s="5">
        <v>635</v>
      </c>
      <c r="X973" s="5">
        <v>77</v>
      </c>
      <c r="Y973" s="5">
        <v>231</v>
      </c>
      <c r="Z973" s="5">
        <v>156</v>
      </c>
      <c r="AA973" s="5">
        <v>187</v>
      </c>
      <c r="AB973" s="5">
        <v>105</v>
      </c>
      <c r="AC973" s="5">
        <v>104</v>
      </c>
      <c r="AD973" s="5">
        <v>51</v>
      </c>
      <c r="AE973" s="5">
        <v>271</v>
      </c>
      <c r="AF973" s="5">
        <v>322</v>
      </c>
      <c r="AG973" s="5">
        <v>244</v>
      </c>
      <c r="AH973" s="5">
        <v>62</v>
      </c>
      <c r="AI973" s="5">
        <v>23</v>
      </c>
      <c r="AJ973" s="5">
        <v>825</v>
      </c>
      <c r="AK973">
        <v>1990</v>
      </c>
      <c r="AL973" t="s">
        <v>486</v>
      </c>
      <c r="AM973" s="1">
        <v>32955</v>
      </c>
      <c r="AN973">
        <v>203</v>
      </c>
      <c r="AO973">
        <v>225</v>
      </c>
      <c r="AP973" t="s">
        <v>500</v>
      </c>
    </row>
    <row r="974" spans="1:42" x14ac:dyDescent="0.35">
      <c r="A974" t="s">
        <v>392</v>
      </c>
      <c r="B974" t="s">
        <v>78</v>
      </c>
      <c r="C974" s="1" t="s">
        <v>511</v>
      </c>
      <c r="D974">
        <v>0</v>
      </c>
      <c r="E974">
        <v>10</v>
      </c>
      <c r="F974">
        <v>0</v>
      </c>
      <c r="G974">
        <v>10</v>
      </c>
      <c r="H974">
        <f>Table1[[#This Row],[Games Before Injury]]*Table1[[#This Row],[Minutes per Game]]</f>
        <v>267.69230769230768</v>
      </c>
      <c r="I974">
        <v>8</v>
      </c>
      <c r="J974">
        <f>Table1[[#This Row],[Minutes]]/Table1[[#This Row],[Games Played]]</f>
        <v>33.46153846153846</v>
      </c>
      <c r="K974" s="1">
        <v>43780</v>
      </c>
      <c r="L974" s="1">
        <v>43808</v>
      </c>
      <c r="M974" s="1">
        <v>43760</v>
      </c>
      <c r="N974" s="1">
        <v>44115</v>
      </c>
      <c r="O974">
        <v>1</v>
      </c>
      <c r="P974">
        <f>DATEDIF(Table1[[#This Row],[Birth Date]],Table1[[#This Row],[Date Returned]],"y")</f>
        <v>29</v>
      </c>
      <c r="Q974" t="s">
        <v>501</v>
      </c>
      <c r="R974" t="s">
        <v>39</v>
      </c>
      <c r="S974">
        <f>DATEDIF(Table1[[#This Row],[Date Occurred]],Table1[[#This Row],[Date Returned]],"d")</f>
        <v>28</v>
      </c>
      <c r="T974">
        <v>52</v>
      </c>
      <c r="U974" s="5">
        <v>1740</v>
      </c>
      <c r="V974" s="5">
        <v>350</v>
      </c>
      <c r="W974" s="5">
        <v>700</v>
      </c>
      <c r="X974" s="5">
        <v>85</v>
      </c>
      <c r="Y974" s="5">
        <v>222</v>
      </c>
      <c r="Z974" s="5">
        <v>124</v>
      </c>
      <c r="AA974" s="5">
        <v>145</v>
      </c>
      <c r="AB974" s="5">
        <v>96</v>
      </c>
      <c r="AC974" s="5">
        <v>96</v>
      </c>
      <c r="AD974" s="5">
        <v>55</v>
      </c>
      <c r="AE974" s="5">
        <v>293</v>
      </c>
      <c r="AF974" s="5">
        <v>348</v>
      </c>
      <c r="AG974" s="5">
        <v>212</v>
      </c>
      <c r="AH974" s="5">
        <v>38</v>
      </c>
      <c r="AI974" s="5">
        <v>22</v>
      </c>
      <c r="AJ974" s="5">
        <v>909</v>
      </c>
      <c r="AK974">
        <v>1990</v>
      </c>
      <c r="AL974" t="s">
        <v>486</v>
      </c>
      <c r="AM974" s="1">
        <v>32955</v>
      </c>
      <c r="AN974">
        <v>203</v>
      </c>
      <c r="AO974">
        <v>225</v>
      </c>
      <c r="AP974" t="s">
        <v>500</v>
      </c>
    </row>
    <row r="975" spans="1:42" x14ac:dyDescent="0.35">
      <c r="A975" t="s">
        <v>392</v>
      </c>
      <c r="B975" t="s">
        <v>124</v>
      </c>
      <c r="C975" s="1" t="s">
        <v>511</v>
      </c>
      <c r="D975">
        <v>0</v>
      </c>
      <c r="E975">
        <v>10</v>
      </c>
      <c r="F975">
        <v>0</v>
      </c>
      <c r="G975">
        <v>10</v>
      </c>
      <c r="H975">
        <f>Table1[[#This Row],[Games Before Injury]]*Table1[[#This Row],[Minutes per Game]]</f>
        <v>1171.1538461538462</v>
      </c>
      <c r="I975">
        <v>35</v>
      </c>
      <c r="J975">
        <f>Table1[[#This Row],[Minutes]]/Table1[[#This Row],[Games Played]]</f>
        <v>33.46153846153846</v>
      </c>
      <c r="K975" s="1">
        <v>43894</v>
      </c>
      <c r="L975" s="1">
        <v>43898</v>
      </c>
      <c r="M975" s="1">
        <v>43760</v>
      </c>
      <c r="N975" s="1">
        <v>44115</v>
      </c>
      <c r="O975">
        <v>4</v>
      </c>
      <c r="P975">
        <f>DATEDIF(Table1[[#This Row],[Birth Date]],Table1[[#This Row],[Date Returned]],"y")</f>
        <v>29</v>
      </c>
      <c r="Q975" t="s">
        <v>501</v>
      </c>
      <c r="R975" t="s">
        <v>19</v>
      </c>
      <c r="S975">
        <f>DATEDIF(Table1[[#This Row],[Date Occurred]],Table1[[#This Row],[Date Returned]],"d")</f>
        <v>4</v>
      </c>
      <c r="T975">
        <v>52</v>
      </c>
      <c r="U975" s="5">
        <v>1740</v>
      </c>
      <c r="V975" s="5">
        <v>350</v>
      </c>
      <c r="W975" s="5">
        <v>700</v>
      </c>
      <c r="X975" s="5">
        <v>85</v>
      </c>
      <c r="Y975" s="5">
        <v>222</v>
      </c>
      <c r="Z975" s="5">
        <v>124</v>
      </c>
      <c r="AA975" s="5">
        <v>145</v>
      </c>
      <c r="AB975" s="5">
        <v>96</v>
      </c>
      <c r="AC975" s="5">
        <v>96</v>
      </c>
      <c r="AD975" s="5">
        <v>55</v>
      </c>
      <c r="AE975" s="5">
        <v>293</v>
      </c>
      <c r="AF975" s="5">
        <v>348</v>
      </c>
      <c r="AG975" s="5">
        <v>212</v>
      </c>
      <c r="AH975" s="5">
        <v>38</v>
      </c>
      <c r="AI975" s="5">
        <v>22</v>
      </c>
      <c r="AJ975" s="5">
        <v>909</v>
      </c>
      <c r="AK975">
        <v>1990</v>
      </c>
      <c r="AL975" t="s">
        <v>486</v>
      </c>
      <c r="AM975" s="1">
        <v>32955</v>
      </c>
      <c r="AN975">
        <v>203</v>
      </c>
      <c r="AO975">
        <v>225</v>
      </c>
      <c r="AP975" t="s">
        <v>500</v>
      </c>
    </row>
    <row r="976" spans="1:42" x14ac:dyDescent="0.35">
      <c r="A976" t="s">
        <v>392</v>
      </c>
      <c r="B976" t="s">
        <v>393</v>
      </c>
      <c r="C976" s="1" t="s">
        <v>505</v>
      </c>
      <c r="D976">
        <v>0</v>
      </c>
      <c r="E976">
        <v>4</v>
      </c>
      <c r="F976">
        <v>0</v>
      </c>
      <c r="G976">
        <v>4</v>
      </c>
      <c r="H976">
        <f>Table1[[#This Row],[Games Before Injury]]*Table1[[#This Row],[Minutes per Game]]</f>
        <v>1345.3103896103894</v>
      </c>
      <c r="I976">
        <v>37</v>
      </c>
      <c r="J976">
        <f>Table1[[#This Row],[Minutes]]/Table1[[#This Row],[Games Played]]</f>
        <v>36.359740259740256</v>
      </c>
      <c r="K976" s="1">
        <v>41649</v>
      </c>
      <c r="L976" s="1">
        <v>41660</v>
      </c>
      <c r="M976" s="1">
        <v>41576</v>
      </c>
      <c r="N976" s="1">
        <v>41805</v>
      </c>
      <c r="O976">
        <v>1</v>
      </c>
      <c r="P976">
        <f>DATEDIF(Table1[[#This Row],[Birth Date]],Table1[[#This Row],[Date Returned]],"y")</f>
        <v>23</v>
      </c>
      <c r="Q976" t="s">
        <v>501</v>
      </c>
      <c r="R976" t="s">
        <v>19</v>
      </c>
      <c r="S976">
        <f>DATEDIF(Table1[[#This Row],[Date Occurred]],Table1[[#This Row],[Date Returned]],"d")</f>
        <v>11</v>
      </c>
      <c r="T976">
        <v>77</v>
      </c>
      <c r="U976" s="5">
        <v>2799.7</v>
      </c>
      <c r="V976" s="5">
        <v>426</v>
      </c>
      <c r="W976" s="5">
        <v>1032</v>
      </c>
      <c r="X976" s="5">
        <v>85</v>
      </c>
      <c r="Y976" s="5">
        <v>280</v>
      </c>
      <c r="Z976" s="5">
        <v>311</v>
      </c>
      <c r="AA976" s="5">
        <v>381</v>
      </c>
      <c r="AB976" s="5">
        <v>212</v>
      </c>
      <c r="AC976" s="5">
        <v>155</v>
      </c>
      <c r="AD976" s="5">
        <v>62</v>
      </c>
      <c r="AE976" s="5">
        <v>329</v>
      </c>
      <c r="AF976" s="5">
        <v>391</v>
      </c>
      <c r="AG976" s="5">
        <v>400</v>
      </c>
      <c r="AH976" s="5">
        <v>110</v>
      </c>
      <c r="AI976" s="5">
        <v>40</v>
      </c>
      <c r="AJ976" s="5">
        <v>1248</v>
      </c>
      <c r="AK976">
        <v>1990</v>
      </c>
      <c r="AL976" t="s">
        <v>486</v>
      </c>
      <c r="AM976" s="1">
        <v>32955</v>
      </c>
      <c r="AN976">
        <v>203</v>
      </c>
      <c r="AO976">
        <v>225</v>
      </c>
      <c r="AP976" t="s">
        <v>500</v>
      </c>
    </row>
    <row r="977" spans="1:42" x14ac:dyDescent="0.35">
      <c r="A977" t="s">
        <v>257</v>
      </c>
      <c r="B977" t="s">
        <v>643</v>
      </c>
      <c r="C977" t="s">
        <v>505</v>
      </c>
      <c r="D977">
        <v>2013</v>
      </c>
      <c r="E977">
        <v>4</v>
      </c>
      <c r="F977">
        <v>1</v>
      </c>
      <c r="G977">
        <v>1</v>
      </c>
      <c r="H977">
        <f>Table1[[#This Row],[Games Before Injury]]*Table1[[#This Row],[Minutes per Game]]</f>
        <v>1115.2</v>
      </c>
      <c r="I977">
        <v>82</v>
      </c>
      <c r="J977">
        <f>Table1[[#This Row],[Minutes]]/Table1[[#This Row],[Games Played]]</f>
        <v>13.6</v>
      </c>
      <c r="K977">
        <v>0</v>
      </c>
      <c r="L977">
        <v>0</v>
      </c>
      <c r="M977" s="1">
        <v>41576</v>
      </c>
      <c r="N977" s="1">
        <v>41805</v>
      </c>
      <c r="P977">
        <f>Table1[[#This Row],[Season Year]]-Table1[[#This Row],[Birth Year]]</f>
        <v>23</v>
      </c>
      <c r="Q977" t="s">
        <v>501</v>
      </c>
      <c r="R977" t="s">
        <v>501</v>
      </c>
      <c r="S977">
        <f>DATEDIF(Table1[[#This Row],[Date Occurred]],Table1[[#This Row],[Date Returned]],"d")</f>
        <v>0</v>
      </c>
      <c r="T977">
        <v>60</v>
      </c>
      <c r="U977" s="5">
        <v>816</v>
      </c>
      <c r="V977" s="5">
        <v>114</v>
      </c>
      <c r="W977" s="5">
        <v>228</v>
      </c>
      <c r="X977" s="5">
        <v>0</v>
      </c>
      <c r="Y977" s="5">
        <v>0</v>
      </c>
      <c r="Z977" s="5">
        <v>60</v>
      </c>
      <c r="AA977" s="5">
        <v>96</v>
      </c>
      <c r="AB977" s="5">
        <v>54</v>
      </c>
      <c r="AC977" s="5">
        <v>108</v>
      </c>
      <c r="AD977" s="5">
        <v>102</v>
      </c>
      <c r="AE977" s="5">
        <v>198</v>
      </c>
      <c r="AF977" s="5">
        <v>300</v>
      </c>
      <c r="AG977" s="5">
        <v>42</v>
      </c>
      <c r="AH977" s="5">
        <v>30</v>
      </c>
      <c r="AI977" s="5">
        <v>48</v>
      </c>
      <c r="AJ977" s="5">
        <v>288</v>
      </c>
      <c r="AK977">
        <v>1990</v>
      </c>
      <c r="AL977" t="s">
        <v>494</v>
      </c>
      <c r="AM977" s="1">
        <v>32891</v>
      </c>
      <c r="AN977">
        <v>200</v>
      </c>
      <c r="AO977">
        <v>201</v>
      </c>
      <c r="AP977" t="s">
        <v>499</v>
      </c>
    </row>
    <row r="978" spans="1:42" x14ac:dyDescent="0.35">
      <c r="A978" t="s">
        <v>257</v>
      </c>
      <c r="B978" t="s">
        <v>643</v>
      </c>
      <c r="C978" t="s">
        <v>511</v>
      </c>
      <c r="D978">
        <v>2019</v>
      </c>
      <c r="E978">
        <v>10</v>
      </c>
      <c r="F978">
        <v>1</v>
      </c>
      <c r="G978">
        <v>7</v>
      </c>
      <c r="H978">
        <f>Table1[[#This Row],[Games Before Injury]]*Table1[[#This Row],[Minutes per Game]]</f>
        <v>1305</v>
      </c>
      <c r="I978">
        <v>75</v>
      </c>
      <c r="J978">
        <f>Table1[[#This Row],[Minutes]]/Table1[[#This Row],[Games Played]]</f>
        <v>17.399999999999999</v>
      </c>
      <c r="K978">
        <v>0</v>
      </c>
      <c r="L978">
        <v>0</v>
      </c>
      <c r="M978" s="1">
        <v>43760</v>
      </c>
      <c r="N978" s="1">
        <v>44115</v>
      </c>
      <c r="P978">
        <f>Table1[[#This Row],[Season Year]]-Table1[[#This Row],[Birth Year]]</f>
        <v>29</v>
      </c>
      <c r="Q978" t="s">
        <v>501</v>
      </c>
      <c r="R978" t="s">
        <v>501</v>
      </c>
      <c r="S978">
        <f>DATEDIF(Table1[[#This Row],[Date Occurred]],Table1[[#This Row],[Date Returned]],"d")</f>
        <v>0</v>
      </c>
      <c r="T978">
        <v>63</v>
      </c>
      <c r="U978" s="5">
        <v>1096.1999999999998</v>
      </c>
      <c r="V978" s="5">
        <v>163.80000000000001</v>
      </c>
      <c r="W978" s="5">
        <v>365.4</v>
      </c>
      <c r="X978" s="5">
        <v>56.7</v>
      </c>
      <c r="Y978" s="5">
        <v>151.19999999999999</v>
      </c>
      <c r="Z978" s="5">
        <v>75.599999999999994</v>
      </c>
      <c r="AA978" s="5">
        <v>100.80000000000001</v>
      </c>
      <c r="AB978" s="5">
        <v>63</v>
      </c>
      <c r="AC978" s="5">
        <v>126</v>
      </c>
      <c r="AD978" s="5">
        <v>88.199999999999989</v>
      </c>
      <c r="AE978" s="5">
        <v>264.60000000000002</v>
      </c>
      <c r="AF978" s="5">
        <v>352.79999999999995</v>
      </c>
      <c r="AG978" s="5">
        <v>75.599999999999994</v>
      </c>
      <c r="AH978" s="5">
        <v>50.400000000000006</v>
      </c>
      <c r="AI978" s="5">
        <v>56.7</v>
      </c>
      <c r="AJ978" s="5">
        <v>466.20000000000005</v>
      </c>
      <c r="AK978">
        <v>1990</v>
      </c>
      <c r="AL978" t="s">
        <v>494</v>
      </c>
      <c r="AM978" s="1">
        <v>32891</v>
      </c>
      <c r="AN978">
        <v>200</v>
      </c>
      <c r="AO978">
        <v>201</v>
      </c>
      <c r="AP978" t="s">
        <v>499</v>
      </c>
    </row>
    <row r="979" spans="1:42" x14ac:dyDescent="0.35">
      <c r="A979" t="s">
        <v>257</v>
      </c>
      <c r="B979" t="s">
        <v>643</v>
      </c>
      <c r="C979" t="s">
        <v>506</v>
      </c>
      <c r="D979">
        <v>2014</v>
      </c>
      <c r="E979">
        <v>5</v>
      </c>
      <c r="F979">
        <v>1</v>
      </c>
      <c r="G979">
        <v>2</v>
      </c>
      <c r="H979">
        <f>Table1[[#This Row],[Games Before Injury]]*Table1[[#This Row],[Minutes per Game]]</f>
        <v>2460</v>
      </c>
      <c r="I979">
        <v>82</v>
      </c>
      <c r="J979">
        <f>Table1[[#This Row],[Minutes]]/Table1[[#This Row],[Games Played]]</f>
        <v>30</v>
      </c>
      <c r="K979">
        <v>0</v>
      </c>
      <c r="L979">
        <v>0</v>
      </c>
      <c r="M979" s="1">
        <v>41940</v>
      </c>
      <c r="N979" s="1">
        <v>42171</v>
      </c>
      <c r="P979">
        <f>Table1[[#This Row],[Season Year]]-Table1[[#This Row],[Birth Year]]</f>
        <v>24</v>
      </c>
      <c r="Q979" t="s">
        <v>501</v>
      </c>
      <c r="R979" t="s">
        <v>501</v>
      </c>
      <c r="S979">
        <f>DATEDIF(Table1[[#This Row],[Date Occurred]],Table1[[#This Row],[Date Returned]],"d")</f>
        <v>0</v>
      </c>
      <c r="T979">
        <v>73</v>
      </c>
      <c r="U979" s="5">
        <v>2190</v>
      </c>
      <c r="V979" s="5">
        <v>255.5</v>
      </c>
      <c r="W979" s="5">
        <v>511</v>
      </c>
      <c r="X979" s="5">
        <v>0</v>
      </c>
      <c r="Y979" s="5">
        <v>7.3000000000000007</v>
      </c>
      <c r="Z979" s="5">
        <v>189.8</v>
      </c>
      <c r="AA979" s="5">
        <v>240.89999999999998</v>
      </c>
      <c r="AB979" s="5">
        <v>124.1</v>
      </c>
      <c r="AC979" s="5">
        <v>189.8</v>
      </c>
      <c r="AD979" s="5">
        <v>226.3</v>
      </c>
      <c r="AE979" s="5">
        <v>386.9</v>
      </c>
      <c r="AF979" s="5">
        <v>605.90000000000009</v>
      </c>
      <c r="AG979" s="5">
        <v>146</v>
      </c>
      <c r="AH979" s="5">
        <v>73</v>
      </c>
      <c r="AI979" s="5">
        <v>124.1</v>
      </c>
      <c r="AJ979" s="5">
        <v>708.09999999999991</v>
      </c>
      <c r="AK979">
        <v>1990</v>
      </c>
      <c r="AL979" t="s">
        <v>494</v>
      </c>
      <c r="AM979" s="1">
        <v>32891</v>
      </c>
      <c r="AN979">
        <v>200</v>
      </c>
      <c r="AO979">
        <v>201</v>
      </c>
      <c r="AP979" t="s">
        <v>499</v>
      </c>
    </row>
    <row r="980" spans="1:42" x14ac:dyDescent="0.35">
      <c r="A980" t="s">
        <v>257</v>
      </c>
      <c r="B980" t="s">
        <v>10</v>
      </c>
      <c r="C980" s="1" t="s">
        <v>506</v>
      </c>
      <c r="D980">
        <v>0</v>
      </c>
      <c r="E980">
        <v>5</v>
      </c>
      <c r="F980">
        <v>0</v>
      </c>
      <c r="G980">
        <v>2</v>
      </c>
      <c r="H980">
        <f>Table1[[#This Row],[Games Before Injury]]*Table1[[#This Row],[Minutes per Game]]</f>
        <v>2193.1</v>
      </c>
      <c r="I980">
        <v>73</v>
      </c>
      <c r="J980">
        <f>Table1[[#This Row],[Minutes]]/Table1[[#This Row],[Games Played]]</f>
        <v>30.042465753424658</v>
      </c>
      <c r="K980" s="1">
        <v>42093</v>
      </c>
      <c r="L980" s="1">
        <v>42171</v>
      </c>
      <c r="M980" s="1">
        <v>41940</v>
      </c>
      <c r="N980" s="1">
        <v>42171</v>
      </c>
      <c r="O980">
        <v>1</v>
      </c>
      <c r="P980">
        <f>DATEDIF(Table1[[#This Row],[Birth Date]],Table1[[#This Row],[Date Returned]],"y")</f>
        <v>25</v>
      </c>
      <c r="Q980" t="s">
        <v>11</v>
      </c>
      <c r="R980" t="s">
        <v>12</v>
      </c>
      <c r="S980">
        <f>DATEDIF(Table1[[#This Row],[Date Occurred]],Table1[[#This Row],[Date Returned]],"d")</f>
        <v>78</v>
      </c>
      <c r="T980">
        <v>73</v>
      </c>
      <c r="U980" s="5">
        <v>2193.1</v>
      </c>
      <c r="V980" s="5">
        <v>259</v>
      </c>
      <c r="W980" s="5">
        <v>512</v>
      </c>
      <c r="X980" s="5">
        <v>1</v>
      </c>
      <c r="Y980" s="5">
        <v>6</v>
      </c>
      <c r="Z980" s="5">
        <v>191</v>
      </c>
      <c r="AA980" s="5">
        <v>244</v>
      </c>
      <c r="AB980" s="5">
        <v>126</v>
      </c>
      <c r="AC980" s="5">
        <v>188</v>
      </c>
      <c r="AD980" s="5">
        <v>223</v>
      </c>
      <c r="AE980" s="5">
        <v>386</v>
      </c>
      <c r="AF980" s="5">
        <v>609</v>
      </c>
      <c r="AG980" s="5">
        <v>146</v>
      </c>
      <c r="AH980" s="5">
        <v>71</v>
      </c>
      <c r="AI980" s="5">
        <v>126</v>
      </c>
      <c r="AJ980" s="5">
        <v>710</v>
      </c>
      <c r="AK980">
        <v>1990</v>
      </c>
      <c r="AL980" t="s">
        <v>494</v>
      </c>
      <c r="AM980" s="1">
        <v>32891</v>
      </c>
      <c r="AN980">
        <v>211</v>
      </c>
      <c r="AO980">
        <v>252</v>
      </c>
      <c r="AP980" t="s">
        <v>499</v>
      </c>
    </row>
    <row r="981" spans="1:42" x14ac:dyDescent="0.35">
      <c r="A981" t="s">
        <v>257</v>
      </c>
      <c r="B981" t="s">
        <v>643</v>
      </c>
      <c r="C981" t="s">
        <v>507</v>
      </c>
      <c r="D981">
        <v>2015</v>
      </c>
      <c r="E981">
        <v>6</v>
      </c>
      <c r="F981">
        <v>1</v>
      </c>
      <c r="G981">
        <v>3</v>
      </c>
      <c r="H981">
        <f>Table1[[#This Row],[Games Before Injury]]*Table1[[#This Row],[Minutes per Game]]</f>
        <v>2222.2000000000003</v>
      </c>
      <c r="I981">
        <v>82</v>
      </c>
      <c r="J981">
        <f>Table1[[#This Row],[Minutes]]/Table1[[#This Row],[Games Played]]</f>
        <v>27.100000000000005</v>
      </c>
      <c r="K981">
        <v>0</v>
      </c>
      <c r="L981">
        <v>0</v>
      </c>
      <c r="M981" s="1">
        <v>42304</v>
      </c>
      <c r="N981" s="1">
        <v>42540</v>
      </c>
      <c r="P981">
        <f>Table1[[#This Row],[Season Year]]-Table1[[#This Row],[Birth Year]]</f>
        <v>25</v>
      </c>
      <c r="Q981" t="s">
        <v>501</v>
      </c>
      <c r="R981" t="s">
        <v>501</v>
      </c>
      <c r="S981">
        <f>DATEDIF(Table1[[#This Row],[Date Occurred]],Table1[[#This Row],[Date Returned]],"d")</f>
        <v>0</v>
      </c>
      <c r="T981">
        <v>82</v>
      </c>
      <c r="U981" s="5">
        <v>2222.2000000000003</v>
      </c>
      <c r="V981" s="5">
        <v>311.59999999999997</v>
      </c>
      <c r="W981" s="5">
        <v>582.19999999999993</v>
      </c>
      <c r="X981" s="5">
        <v>8.2000000000000011</v>
      </c>
      <c r="Y981" s="5">
        <v>16.400000000000002</v>
      </c>
      <c r="Z981" s="5">
        <v>205</v>
      </c>
      <c r="AA981" s="5">
        <v>246</v>
      </c>
      <c r="AB981" s="5">
        <v>139.4</v>
      </c>
      <c r="AC981" s="5">
        <v>221.4</v>
      </c>
      <c r="AD981" s="5">
        <v>155.79999999999998</v>
      </c>
      <c r="AE981" s="5">
        <v>426.40000000000003</v>
      </c>
      <c r="AF981" s="5">
        <v>582.19999999999993</v>
      </c>
      <c r="AG981" s="5">
        <v>139.4</v>
      </c>
      <c r="AH981" s="5">
        <v>90.2</v>
      </c>
      <c r="AI981" s="5">
        <v>98.399999999999991</v>
      </c>
      <c r="AJ981" s="5">
        <v>828.19999999999993</v>
      </c>
      <c r="AK981">
        <v>1990</v>
      </c>
      <c r="AL981" t="s">
        <v>494</v>
      </c>
      <c r="AM981" s="1">
        <v>32891</v>
      </c>
      <c r="AN981">
        <v>200</v>
      </c>
      <c r="AO981">
        <v>201</v>
      </c>
      <c r="AP981" t="s">
        <v>499</v>
      </c>
    </row>
    <row r="982" spans="1:42" x14ac:dyDescent="0.35">
      <c r="A982" t="s">
        <v>257</v>
      </c>
      <c r="B982" t="s">
        <v>643</v>
      </c>
      <c r="C982" t="s">
        <v>508</v>
      </c>
      <c r="D982">
        <v>2016</v>
      </c>
      <c r="E982">
        <v>7</v>
      </c>
      <c r="F982">
        <v>1</v>
      </c>
      <c r="G982">
        <v>4</v>
      </c>
      <c r="H982">
        <f>Table1[[#This Row],[Games Before Injury]]*Table1[[#This Row],[Minutes per Game]]</f>
        <v>2656.7999999999997</v>
      </c>
      <c r="I982">
        <v>82</v>
      </c>
      <c r="J982">
        <f>Table1[[#This Row],[Minutes]]/Table1[[#This Row],[Games Played]]</f>
        <v>32.4</v>
      </c>
      <c r="K982">
        <v>0</v>
      </c>
      <c r="L982">
        <v>0</v>
      </c>
      <c r="M982" s="1">
        <v>42668</v>
      </c>
      <c r="N982" s="1">
        <v>42898</v>
      </c>
      <c r="P982">
        <f>Table1[[#This Row],[Season Year]]-Table1[[#This Row],[Birth Year]]</f>
        <v>26</v>
      </c>
      <c r="Q982" t="s">
        <v>501</v>
      </c>
      <c r="R982" t="s">
        <v>501</v>
      </c>
      <c r="S982">
        <f>DATEDIF(Table1[[#This Row],[Date Occurred]],Table1[[#This Row],[Date Returned]],"d")</f>
        <v>0</v>
      </c>
      <c r="T982">
        <v>82</v>
      </c>
      <c r="U982" s="5">
        <v>2656.7999999999997</v>
      </c>
      <c r="V982" s="5">
        <v>328</v>
      </c>
      <c r="W982" s="5">
        <v>664.19999999999993</v>
      </c>
      <c r="X982" s="5">
        <v>16.400000000000002</v>
      </c>
      <c r="Y982" s="5">
        <v>41</v>
      </c>
      <c r="Z982" s="5">
        <v>139.4</v>
      </c>
      <c r="AA982" s="5">
        <v>164</v>
      </c>
      <c r="AB982" s="5">
        <v>106.60000000000001</v>
      </c>
      <c r="AC982" s="5">
        <v>254.20000000000002</v>
      </c>
      <c r="AD982" s="5">
        <v>188.6</v>
      </c>
      <c r="AE982" s="5">
        <v>459.2</v>
      </c>
      <c r="AF982" s="5">
        <v>647.80000000000007</v>
      </c>
      <c r="AG982" s="5">
        <v>155.79999999999998</v>
      </c>
      <c r="AH982" s="5">
        <v>90.2</v>
      </c>
      <c r="AI982" s="5">
        <v>98.399999999999991</v>
      </c>
      <c r="AJ982" s="5">
        <v>820</v>
      </c>
      <c r="AK982">
        <v>1990</v>
      </c>
      <c r="AL982" t="s">
        <v>494</v>
      </c>
      <c r="AM982" s="1">
        <v>32891</v>
      </c>
      <c r="AN982">
        <v>200</v>
      </c>
      <c r="AO982">
        <v>201</v>
      </c>
      <c r="AP982" t="s">
        <v>499</v>
      </c>
    </row>
    <row r="983" spans="1:42" x14ac:dyDescent="0.35">
      <c r="A983" t="s">
        <v>257</v>
      </c>
      <c r="B983" t="s">
        <v>643</v>
      </c>
      <c r="C983" t="s">
        <v>509</v>
      </c>
      <c r="D983">
        <v>2017</v>
      </c>
      <c r="E983">
        <v>8</v>
      </c>
      <c r="F983">
        <v>1</v>
      </c>
      <c r="G983">
        <v>5</v>
      </c>
      <c r="H983">
        <f>Table1[[#This Row],[Games Before Injury]]*Table1[[#This Row],[Minutes per Game]]</f>
        <v>1385.8</v>
      </c>
      <c r="I983">
        <v>82</v>
      </c>
      <c r="J983">
        <f>Table1[[#This Row],[Minutes]]/Table1[[#This Row],[Games Played]]</f>
        <v>16.899999999999999</v>
      </c>
      <c r="K983">
        <v>0</v>
      </c>
      <c r="L983">
        <v>0</v>
      </c>
      <c r="M983" s="1">
        <v>43030</v>
      </c>
      <c r="N983" s="1">
        <v>43259</v>
      </c>
      <c r="P983">
        <f>Table1[[#This Row],[Season Year]]-Table1[[#This Row],[Birth Year]]</f>
        <v>27</v>
      </c>
      <c r="Q983" t="s">
        <v>501</v>
      </c>
      <c r="R983" t="s">
        <v>501</v>
      </c>
      <c r="S983">
        <f>DATEDIF(Table1[[#This Row],[Date Occurred]],Table1[[#This Row],[Date Returned]],"d")</f>
        <v>0</v>
      </c>
      <c r="T983">
        <v>79</v>
      </c>
      <c r="U983" s="5">
        <v>1335.1</v>
      </c>
      <c r="V983" s="5">
        <v>189.6</v>
      </c>
      <c r="W983" s="5">
        <v>387.1</v>
      </c>
      <c r="X983" s="5">
        <v>15.8</v>
      </c>
      <c r="Y983" s="5">
        <v>63.2</v>
      </c>
      <c r="Z983" s="5">
        <v>79</v>
      </c>
      <c r="AA983" s="5">
        <v>102.7</v>
      </c>
      <c r="AB983" s="5">
        <v>55.3</v>
      </c>
      <c r="AC983" s="5">
        <v>150.1</v>
      </c>
      <c r="AD983" s="5">
        <v>102.7</v>
      </c>
      <c r="AE983" s="5">
        <v>252.8</v>
      </c>
      <c r="AF983" s="5">
        <v>363.4</v>
      </c>
      <c r="AG983" s="5">
        <v>71.100000000000009</v>
      </c>
      <c r="AH983" s="5">
        <v>47.4</v>
      </c>
      <c r="AI983" s="5">
        <v>39.5</v>
      </c>
      <c r="AJ983" s="5">
        <v>466.1</v>
      </c>
      <c r="AK983">
        <v>1990</v>
      </c>
      <c r="AL983" t="s">
        <v>494</v>
      </c>
      <c r="AM983" s="1">
        <v>32891</v>
      </c>
      <c r="AN983">
        <v>200</v>
      </c>
      <c r="AO983">
        <v>201</v>
      </c>
      <c r="AP983" t="s">
        <v>499</v>
      </c>
    </row>
    <row r="984" spans="1:42" x14ac:dyDescent="0.35">
      <c r="A984" t="s">
        <v>257</v>
      </c>
      <c r="B984" t="s">
        <v>258</v>
      </c>
      <c r="C984" s="1" t="s">
        <v>509</v>
      </c>
      <c r="D984">
        <v>0</v>
      </c>
      <c r="E984">
        <v>8</v>
      </c>
      <c r="F984">
        <v>0</v>
      </c>
      <c r="G984">
        <v>5</v>
      </c>
      <c r="H984">
        <f>Table1[[#This Row],[Games Before Injury]]*Table1[[#This Row],[Minutes per Game]]</f>
        <v>185.56582278481014</v>
      </c>
      <c r="I984">
        <v>11</v>
      </c>
      <c r="J984">
        <f>Table1[[#This Row],[Minutes]]/Table1[[#This Row],[Games Played]]</f>
        <v>16.869620253164559</v>
      </c>
      <c r="K984" s="1">
        <v>43050</v>
      </c>
      <c r="L984" s="1">
        <v>43056</v>
      </c>
      <c r="M984" s="1">
        <v>43030</v>
      </c>
      <c r="N984" s="1">
        <v>43259</v>
      </c>
      <c r="O984">
        <v>1</v>
      </c>
      <c r="P984">
        <f>DATEDIF(Table1[[#This Row],[Birth Date]],Table1[[#This Row],[Date Returned]],"y")</f>
        <v>27</v>
      </c>
      <c r="Q984" t="s">
        <v>501</v>
      </c>
      <c r="R984" t="s">
        <v>16</v>
      </c>
      <c r="S984">
        <f>DATEDIF(Table1[[#This Row],[Date Occurred]],Table1[[#This Row],[Date Returned]],"d")</f>
        <v>6</v>
      </c>
      <c r="T984">
        <v>79</v>
      </c>
      <c r="U984" s="5">
        <v>1332.7</v>
      </c>
      <c r="V984" s="5">
        <v>186</v>
      </c>
      <c r="W984" s="5">
        <v>388</v>
      </c>
      <c r="X984" s="5">
        <v>19</v>
      </c>
      <c r="Y984" s="5">
        <v>61</v>
      </c>
      <c r="Z984" s="5">
        <v>79</v>
      </c>
      <c r="AA984" s="5">
        <v>102</v>
      </c>
      <c r="AB984" s="5">
        <v>59</v>
      </c>
      <c r="AC984" s="5">
        <v>147</v>
      </c>
      <c r="AD984" s="5">
        <v>106</v>
      </c>
      <c r="AE984" s="5">
        <v>254</v>
      </c>
      <c r="AF984" s="5">
        <v>360</v>
      </c>
      <c r="AG984" s="5">
        <v>71</v>
      </c>
      <c r="AH984" s="5">
        <v>45</v>
      </c>
      <c r="AI984" s="5">
        <v>39</v>
      </c>
      <c r="AJ984" s="5">
        <v>470</v>
      </c>
      <c r="AK984">
        <v>1990</v>
      </c>
      <c r="AL984" t="s">
        <v>494</v>
      </c>
      <c r="AM984" s="1">
        <v>32891</v>
      </c>
      <c r="AN984">
        <v>211</v>
      </c>
      <c r="AO984">
        <v>252</v>
      </c>
      <c r="AP984" t="s">
        <v>499</v>
      </c>
    </row>
    <row r="985" spans="1:42" x14ac:dyDescent="0.35">
      <c r="A985" t="s">
        <v>257</v>
      </c>
      <c r="B985" t="s">
        <v>643</v>
      </c>
      <c r="C985" t="s">
        <v>510</v>
      </c>
      <c r="D985">
        <v>2018</v>
      </c>
      <c r="E985">
        <v>9</v>
      </c>
      <c r="F985">
        <v>1</v>
      </c>
      <c r="G985">
        <v>6</v>
      </c>
      <c r="H985">
        <f>Table1[[#This Row],[Games Before Injury]]*Table1[[#This Row],[Minutes per Game]]</f>
        <v>1115.2</v>
      </c>
      <c r="I985">
        <v>82</v>
      </c>
      <c r="J985">
        <f>Table1[[#This Row],[Minutes]]/Table1[[#This Row],[Games Played]]</f>
        <v>13.6</v>
      </c>
      <c r="K985">
        <v>0</v>
      </c>
      <c r="L985">
        <v>0</v>
      </c>
      <c r="M985" s="1">
        <v>43389</v>
      </c>
      <c r="N985" s="1">
        <v>43629</v>
      </c>
      <c r="P985">
        <f>Table1[[#This Row],[Season Year]]-Table1[[#This Row],[Birth Year]]</f>
        <v>28</v>
      </c>
      <c r="Q985" t="s">
        <v>501</v>
      </c>
      <c r="R985" t="s">
        <v>501</v>
      </c>
      <c r="S985">
        <f>DATEDIF(Table1[[#This Row],[Date Occurred]],Table1[[#This Row],[Date Returned]],"d")</f>
        <v>0</v>
      </c>
      <c r="T985">
        <v>76</v>
      </c>
      <c r="U985" s="5">
        <v>1033.5999999999999</v>
      </c>
      <c r="V985" s="5">
        <v>190</v>
      </c>
      <c r="W985" s="5">
        <v>380</v>
      </c>
      <c r="X985" s="5">
        <v>22.8</v>
      </c>
      <c r="Y985" s="5">
        <v>53.199999999999996</v>
      </c>
      <c r="Z985" s="5">
        <v>91.2</v>
      </c>
      <c r="AA985" s="5">
        <v>106.39999999999999</v>
      </c>
      <c r="AB985" s="5">
        <v>60.800000000000004</v>
      </c>
      <c r="AC985" s="5">
        <v>136.80000000000001</v>
      </c>
      <c r="AD985" s="5">
        <v>83.600000000000009</v>
      </c>
      <c r="AE985" s="5">
        <v>228</v>
      </c>
      <c r="AF985" s="5">
        <v>311.59999999999997</v>
      </c>
      <c r="AG985" s="5">
        <v>68.400000000000006</v>
      </c>
      <c r="AH985" s="5">
        <v>45.6</v>
      </c>
      <c r="AI985" s="5">
        <v>38</v>
      </c>
      <c r="AJ985" s="5">
        <v>486.40000000000003</v>
      </c>
      <c r="AK985">
        <v>1990</v>
      </c>
      <c r="AL985" t="s">
        <v>494</v>
      </c>
      <c r="AM985" s="1">
        <v>32891</v>
      </c>
      <c r="AN985">
        <v>200</v>
      </c>
      <c r="AO985">
        <v>201</v>
      </c>
      <c r="AP985" t="s">
        <v>499</v>
      </c>
    </row>
    <row r="986" spans="1:42" x14ac:dyDescent="0.35">
      <c r="A986" t="s">
        <v>558</v>
      </c>
      <c r="B986" t="s">
        <v>643</v>
      </c>
      <c r="C986" t="s">
        <v>503</v>
      </c>
      <c r="D986">
        <v>2011</v>
      </c>
      <c r="E986">
        <v>2</v>
      </c>
      <c r="F986">
        <v>1</v>
      </c>
      <c r="G986">
        <v>1</v>
      </c>
      <c r="H986">
        <f>Table1[[#This Row],[Games Before Injury]]*Table1[[#This Row],[Minutes per Game]]</f>
        <v>2079</v>
      </c>
      <c r="I986">
        <f>66</f>
        <v>66</v>
      </c>
      <c r="J986" s="4">
        <f>Table1[[#This Row],[Minutes]]/Table1[[#This Row],[Games Played]]</f>
        <v>31.5</v>
      </c>
      <c r="K986">
        <v>0</v>
      </c>
      <c r="L986">
        <v>0</v>
      </c>
      <c r="M986" s="1">
        <v>40902</v>
      </c>
      <c r="N986" s="1">
        <v>41081</v>
      </c>
      <c r="P986">
        <f>Table1[[#This Row],[Season Year]]-Table1[[#This Row],[Birth Year]]</f>
        <v>21</v>
      </c>
      <c r="Q986" t="s">
        <v>501</v>
      </c>
      <c r="R986" t="s">
        <v>501</v>
      </c>
      <c r="S986">
        <f>DATEDIF(Table1[[#This Row],[Date Occurred]],Table1[[#This Row],[Date Returned]],"d")</f>
        <v>0</v>
      </c>
      <c r="T986">
        <v>66</v>
      </c>
      <c r="U986" s="5">
        <v>2079</v>
      </c>
      <c r="V986" s="5">
        <v>409.2</v>
      </c>
      <c r="W986" s="5">
        <v>778.80000000000007</v>
      </c>
      <c r="X986" s="5">
        <v>0</v>
      </c>
      <c r="Y986" s="5">
        <v>0</v>
      </c>
      <c r="Z986" s="5">
        <v>198</v>
      </c>
      <c r="AA986" s="5">
        <v>270.59999999999997</v>
      </c>
      <c r="AB986" s="5">
        <v>158.4</v>
      </c>
      <c r="AC986" s="5">
        <v>178.20000000000002</v>
      </c>
      <c r="AD986" s="5">
        <v>237.6</v>
      </c>
      <c r="AE986" s="5">
        <v>396</v>
      </c>
      <c r="AF986" s="5">
        <v>640.19999999999993</v>
      </c>
      <c r="AG986" s="5">
        <v>151.79999999999998</v>
      </c>
      <c r="AH986" s="5">
        <v>85.8</v>
      </c>
      <c r="AI986" s="5">
        <v>46.199999999999996</v>
      </c>
      <c r="AJ986" s="5">
        <v>1016.4</v>
      </c>
      <c r="AK986">
        <v>1990</v>
      </c>
      <c r="AL986" t="s">
        <v>649</v>
      </c>
      <c r="AM986" s="1">
        <v>33028</v>
      </c>
      <c r="AN986">
        <v>211</v>
      </c>
      <c r="AO986">
        <v>265</v>
      </c>
      <c r="AP986" t="s">
        <v>499</v>
      </c>
    </row>
    <row r="987" spans="1:42" x14ac:dyDescent="0.35">
      <c r="A987" t="s">
        <v>558</v>
      </c>
      <c r="B987" t="s">
        <v>643</v>
      </c>
      <c r="C987" t="s">
        <v>504</v>
      </c>
      <c r="D987">
        <v>2012</v>
      </c>
      <c r="E987">
        <v>3</v>
      </c>
      <c r="F987">
        <v>1</v>
      </c>
      <c r="G987">
        <v>2</v>
      </c>
      <c r="H987">
        <f>Table1[[#This Row],[Games Before Injury]]*Table1[[#This Row],[Minutes per Game]]</f>
        <v>2722.4</v>
      </c>
      <c r="I987">
        <v>82</v>
      </c>
      <c r="J987">
        <f>Table1[[#This Row],[Minutes]]/Table1[[#This Row],[Games Played]]</f>
        <v>33.200000000000003</v>
      </c>
      <c r="K987">
        <v>0</v>
      </c>
      <c r="L987">
        <v>0</v>
      </c>
      <c r="M987" s="1">
        <v>41212</v>
      </c>
      <c r="N987" s="1">
        <v>41445</v>
      </c>
      <c r="P987">
        <f>Table1[[#This Row],[Season Year]]-Table1[[#This Row],[Birth Year]]</f>
        <v>22</v>
      </c>
      <c r="Q987" t="s">
        <v>501</v>
      </c>
      <c r="R987" t="s">
        <v>501</v>
      </c>
      <c r="S987">
        <f>DATEDIF(Table1[[#This Row],[Date Occurred]],Table1[[#This Row],[Date Returned]],"d")</f>
        <v>0</v>
      </c>
      <c r="T987">
        <v>81</v>
      </c>
      <c r="U987" s="5">
        <v>2689.2000000000003</v>
      </c>
      <c r="V987" s="5">
        <f>576/Table1[[#This Row],[Games Played]]</f>
        <v>7.1111111111111107</v>
      </c>
      <c r="W987" s="5">
        <v>1061.0999999999999</v>
      </c>
      <c r="X987" s="5">
        <v>0</v>
      </c>
      <c r="Y987" s="5">
        <v>0</v>
      </c>
      <c r="Z987" s="5">
        <v>267.3</v>
      </c>
      <c r="AA987" s="5">
        <v>388.8</v>
      </c>
      <c r="AB987" s="5">
        <v>234.9</v>
      </c>
      <c r="AC987" s="5">
        <v>186.29999999999998</v>
      </c>
      <c r="AD987" s="5">
        <v>234.9</v>
      </c>
      <c r="AE987" s="5">
        <v>542.70000000000005</v>
      </c>
      <c r="AF987" s="5">
        <v>777.6</v>
      </c>
      <c r="AG987" s="5">
        <v>283.5</v>
      </c>
      <c r="AH987" s="5">
        <v>105.3</v>
      </c>
      <c r="AI987" s="5">
        <v>56.699999999999996</v>
      </c>
      <c r="AJ987" s="5">
        <v>1296</v>
      </c>
      <c r="AK987">
        <v>1990</v>
      </c>
      <c r="AL987" t="s">
        <v>649</v>
      </c>
      <c r="AM987" s="1">
        <v>33028</v>
      </c>
      <c r="AN987">
        <v>211</v>
      </c>
      <c r="AO987">
        <v>265</v>
      </c>
      <c r="AP987" t="s">
        <v>499</v>
      </c>
    </row>
    <row r="988" spans="1:42" x14ac:dyDescent="0.35">
      <c r="A988" t="s">
        <v>558</v>
      </c>
      <c r="B988" t="s">
        <v>643</v>
      </c>
      <c r="C988" t="s">
        <v>507</v>
      </c>
      <c r="D988">
        <v>2015</v>
      </c>
      <c r="E988">
        <v>6</v>
      </c>
      <c r="F988">
        <v>1</v>
      </c>
      <c r="G988">
        <v>5</v>
      </c>
      <c r="H988">
        <f>Table1[[#This Row],[Games Before Injury]]*Table1[[#This Row],[Minutes per Game]]</f>
        <v>2402.6000000000004</v>
      </c>
      <c r="I988">
        <v>82</v>
      </c>
      <c r="J988">
        <f>Table1[[#This Row],[Minutes]]/Table1[[#This Row],[Games Played]]</f>
        <v>29.300000000000004</v>
      </c>
      <c r="K988">
        <v>0</v>
      </c>
      <c r="L988">
        <v>0</v>
      </c>
      <c r="M988" s="1">
        <v>42304</v>
      </c>
      <c r="N988" s="1">
        <v>42540</v>
      </c>
      <c r="P988">
        <f>Table1[[#This Row],[Season Year]]-Table1[[#This Row],[Birth Year]]</f>
        <v>25</v>
      </c>
      <c r="Q988" t="s">
        <v>501</v>
      </c>
      <c r="R988" t="s">
        <v>501</v>
      </c>
      <c r="S988">
        <f>DATEDIF(Table1[[#This Row],[Date Occurred]],Table1[[#This Row],[Date Returned]],"d")</f>
        <v>0</v>
      </c>
      <c r="T988">
        <v>79</v>
      </c>
      <c r="U988" s="5">
        <v>2314.7000000000003</v>
      </c>
      <c r="V988" s="5">
        <v>489.8</v>
      </c>
      <c r="W988" s="5">
        <v>940.1</v>
      </c>
      <c r="X988" s="5">
        <v>0</v>
      </c>
      <c r="Y988" s="5">
        <v>0</v>
      </c>
      <c r="Z988" s="5">
        <v>229.1</v>
      </c>
      <c r="AA988" s="5">
        <v>308.09999999999997</v>
      </c>
      <c r="AB988" s="5">
        <v>126.4</v>
      </c>
      <c r="AC988" s="5">
        <v>165.9</v>
      </c>
      <c r="AD988" s="5">
        <v>221.2</v>
      </c>
      <c r="AE988" s="5">
        <v>481.9</v>
      </c>
      <c r="AF988" s="5">
        <v>695.2</v>
      </c>
      <c r="AG988" s="5">
        <v>181.7</v>
      </c>
      <c r="AH988" s="5">
        <v>71.100000000000009</v>
      </c>
      <c r="AI988" s="5">
        <v>63.2</v>
      </c>
      <c r="AJ988" s="5">
        <v>1208.7</v>
      </c>
      <c r="AK988">
        <v>1990</v>
      </c>
      <c r="AL988" t="s">
        <v>649</v>
      </c>
      <c r="AM988" s="1">
        <v>33028</v>
      </c>
      <c r="AN988">
        <v>211</v>
      </c>
      <c r="AO988">
        <v>265</v>
      </c>
      <c r="AP988" t="s">
        <v>499</v>
      </c>
    </row>
    <row r="989" spans="1:42" x14ac:dyDescent="0.35">
      <c r="A989" t="s">
        <v>558</v>
      </c>
      <c r="B989" t="s">
        <v>643</v>
      </c>
      <c r="C989" t="s">
        <v>508</v>
      </c>
      <c r="D989">
        <v>2016</v>
      </c>
      <c r="E989">
        <v>7</v>
      </c>
      <c r="F989">
        <v>1</v>
      </c>
      <c r="G989">
        <v>6</v>
      </c>
      <c r="H989">
        <f>Table1[[#This Row],[Games Before Injury]]*Table1[[#This Row],[Minutes per Game]]</f>
        <v>1845</v>
      </c>
      <c r="I989">
        <v>82</v>
      </c>
      <c r="J989">
        <f>Table1[[#This Row],[Minutes]]/Table1[[#This Row],[Games Played]]</f>
        <v>22.5</v>
      </c>
      <c r="K989">
        <v>0</v>
      </c>
      <c r="L989">
        <v>0</v>
      </c>
      <c r="M989" s="1">
        <v>42668</v>
      </c>
      <c r="N989" s="1">
        <v>42898</v>
      </c>
      <c r="P989">
        <f>Table1[[#This Row],[Season Year]]-Table1[[#This Row],[Birth Year]]</f>
        <v>26</v>
      </c>
      <c r="Q989" t="s">
        <v>501</v>
      </c>
      <c r="R989" t="s">
        <v>501</v>
      </c>
      <c r="S989">
        <f>DATEDIF(Table1[[#This Row],[Date Occurred]],Table1[[#This Row],[Date Returned]],"d")</f>
        <v>0</v>
      </c>
      <c r="T989">
        <v>81</v>
      </c>
      <c r="U989" s="5">
        <v>1822.5</v>
      </c>
      <c r="V989" s="5">
        <v>388.8</v>
      </c>
      <c r="W989" s="5">
        <v>729</v>
      </c>
      <c r="X989" s="5">
        <v>0</v>
      </c>
      <c r="Y989" s="5">
        <v>0</v>
      </c>
      <c r="Z989" s="5">
        <v>178.20000000000002</v>
      </c>
      <c r="AA989" s="5">
        <v>243</v>
      </c>
      <c r="AB989" s="5">
        <v>137.69999999999999</v>
      </c>
      <c r="AC989" s="5">
        <v>170.1</v>
      </c>
      <c r="AD989" s="5">
        <v>170.1</v>
      </c>
      <c r="AE989" s="5">
        <v>364.5</v>
      </c>
      <c r="AF989" s="5">
        <v>534.6</v>
      </c>
      <c r="AG989" s="5">
        <v>186.29999999999998</v>
      </c>
      <c r="AH989" s="5">
        <v>89.100000000000009</v>
      </c>
      <c r="AI989" s="5">
        <v>40.5</v>
      </c>
      <c r="AJ989" s="5">
        <v>947.69999999999993</v>
      </c>
      <c r="AK989">
        <v>1990</v>
      </c>
      <c r="AL989" t="s">
        <v>649</v>
      </c>
      <c r="AM989" s="1">
        <v>33028</v>
      </c>
      <c r="AN989">
        <v>211</v>
      </c>
      <c r="AO989">
        <v>265</v>
      </c>
      <c r="AP989" t="s">
        <v>499</v>
      </c>
    </row>
    <row r="990" spans="1:42" x14ac:dyDescent="0.35">
      <c r="A990" t="s">
        <v>558</v>
      </c>
      <c r="B990" t="s">
        <v>643</v>
      </c>
      <c r="C990" t="s">
        <v>509</v>
      </c>
      <c r="D990">
        <v>2017</v>
      </c>
      <c r="E990">
        <v>8</v>
      </c>
      <c r="F990">
        <v>1</v>
      </c>
      <c r="G990">
        <v>7</v>
      </c>
      <c r="H990">
        <f>Table1[[#This Row],[Games Before Injury]]*Table1[[#This Row],[Minutes per Game]]</f>
        <v>1672.8</v>
      </c>
      <c r="I990">
        <v>82</v>
      </c>
      <c r="J990">
        <f>Table1[[#This Row],[Minutes]]/Table1[[#This Row],[Games Played]]</f>
        <v>20.399999999999999</v>
      </c>
      <c r="K990">
        <v>0</v>
      </c>
      <c r="L990">
        <v>0</v>
      </c>
      <c r="M990" s="1">
        <v>43030</v>
      </c>
      <c r="N990" s="1">
        <v>43259</v>
      </c>
      <c r="P990">
        <f>Table1[[#This Row],[Season Year]]-Table1[[#This Row],[Birth Year]]</f>
        <v>27</v>
      </c>
      <c r="Q990" t="s">
        <v>501</v>
      </c>
      <c r="R990" t="s">
        <v>501</v>
      </c>
      <c r="S990">
        <f>DATEDIF(Table1[[#This Row],[Date Occurred]],Table1[[#This Row],[Date Returned]],"d")</f>
        <v>0</v>
      </c>
      <c r="T990">
        <v>51</v>
      </c>
      <c r="U990" s="5">
        <v>1040.3999999999999</v>
      </c>
      <c r="V990" s="5">
        <v>219.29999999999998</v>
      </c>
      <c r="W990" s="5">
        <v>387.59999999999997</v>
      </c>
      <c r="X990" s="5">
        <v>0</v>
      </c>
      <c r="Y990" s="5">
        <v>0</v>
      </c>
      <c r="Z990" s="5">
        <v>86.7</v>
      </c>
      <c r="AA990" s="5">
        <v>117.3</v>
      </c>
      <c r="AB990" s="5">
        <v>91.8</v>
      </c>
      <c r="AC990" s="5">
        <v>96.899999999999991</v>
      </c>
      <c r="AD990" s="5">
        <v>107.10000000000001</v>
      </c>
      <c r="AE990" s="5">
        <v>239.70000000000002</v>
      </c>
      <c r="AF990" s="5">
        <v>351.90000000000003</v>
      </c>
      <c r="AG990" s="5">
        <v>112.2</v>
      </c>
      <c r="AH990" s="5">
        <v>45.9</v>
      </c>
      <c r="AI990" s="5">
        <v>25.5</v>
      </c>
      <c r="AJ990" s="5">
        <v>525.30000000000007</v>
      </c>
      <c r="AK990">
        <v>1990</v>
      </c>
      <c r="AL990" t="s">
        <v>649</v>
      </c>
      <c r="AM990" s="1">
        <v>33028</v>
      </c>
      <c r="AN990">
        <v>211</v>
      </c>
      <c r="AO990">
        <v>265</v>
      </c>
      <c r="AP990" t="s">
        <v>499</v>
      </c>
    </row>
    <row r="991" spans="1:42" x14ac:dyDescent="0.35">
      <c r="A991" t="s">
        <v>558</v>
      </c>
      <c r="B991" t="s">
        <v>643</v>
      </c>
      <c r="C991" t="s">
        <v>510</v>
      </c>
      <c r="D991">
        <v>2018</v>
      </c>
      <c r="E991">
        <v>9</v>
      </c>
      <c r="F991">
        <v>1</v>
      </c>
      <c r="G991">
        <v>8</v>
      </c>
      <c r="H991">
        <f>Table1[[#This Row],[Games Before Injury]]*Table1[[#This Row],[Minutes per Game]]</f>
        <v>918.4</v>
      </c>
      <c r="I991">
        <v>82</v>
      </c>
      <c r="J991">
        <f>Table1[[#This Row],[Minutes]]/Table1[[#This Row],[Games Played]]</f>
        <v>11.2</v>
      </c>
      <c r="K991">
        <v>0</v>
      </c>
      <c r="L991">
        <v>0</v>
      </c>
      <c r="M991" s="1">
        <v>43389</v>
      </c>
      <c r="N991" s="1">
        <v>43629</v>
      </c>
      <c r="P991">
        <f>Table1[[#This Row],[Season Year]]-Table1[[#This Row],[Birth Year]]</f>
        <v>28</v>
      </c>
      <c r="Q991" t="s">
        <v>501</v>
      </c>
      <c r="R991" t="s">
        <v>501</v>
      </c>
      <c r="S991">
        <f>DATEDIF(Table1[[#This Row],[Date Occurred]],Table1[[#This Row],[Date Returned]],"d")</f>
        <v>0</v>
      </c>
      <c r="T991">
        <v>43</v>
      </c>
      <c r="U991" s="5">
        <v>481.59999999999997</v>
      </c>
      <c r="V991" s="5">
        <v>90.3</v>
      </c>
      <c r="W991" s="5">
        <v>189.20000000000002</v>
      </c>
      <c r="X991" s="5">
        <v>0</v>
      </c>
      <c r="Y991" s="5">
        <v>4.3</v>
      </c>
      <c r="Z991" s="5">
        <v>43</v>
      </c>
      <c r="AA991" s="5">
        <v>73.099999999999994</v>
      </c>
      <c r="AB991" s="5">
        <v>30.099999999999998</v>
      </c>
      <c r="AC991" s="5">
        <v>64.5</v>
      </c>
      <c r="AD991" s="5">
        <v>68.8</v>
      </c>
      <c r="AE991" s="5">
        <v>103.2</v>
      </c>
      <c r="AF991" s="5">
        <v>172</v>
      </c>
      <c r="AG991" s="5">
        <v>25.8</v>
      </c>
      <c r="AH991" s="5">
        <v>12.9</v>
      </c>
      <c r="AI991" s="5">
        <v>8.6</v>
      </c>
      <c r="AJ991" s="5">
        <v>227.9</v>
      </c>
      <c r="AK991">
        <v>1990</v>
      </c>
      <c r="AL991" t="s">
        <v>649</v>
      </c>
      <c r="AM991" s="1">
        <v>33028</v>
      </c>
      <c r="AN991">
        <v>211</v>
      </c>
      <c r="AO991">
        <v>265</v>
      </c>
      <c r="AP991" t="s">
        <v>499</v>
      </c>
    </row>
    <row r="992" spans="1:42" x14ac:dyDescent="0.35">
      <c r="A992" t="s">
        <v>558</v>
      </c>
      <c r="B992" t="s">
        <v>643</v>
      </c>
      <c r="C992" t="s">
        <v>505</v>
      </c>
      <c r="D992">
        <v>2013</v>
      </c>
      <c r="E992">
        <v>4</v>
      </c>
      <c r="F992">
        <v>1</v>
      </c>
      <c r="G992">
        <v>3</v>
      </c>
      <c r="H992">
        <f>Table1[[#This Row],[Games Before Injury]]*Table1[[#This Row],[Minutes per Game]]</f>
        <v>2689.6</v>
      </c>
      <c r="I992">
        <v>82</v>
      </c>
      <c r="J992">
        <f>Table1[[#This Row],[Minutes]]/Table1[[#This Row],[Games Played]]</f>
        <v>32.799999999999997</v>
      </c>
      <c r="K992">
        <v>0</v>
      </c>
      <c r="L992">
        <v>0</v>
      </c>
      <c r="M992" s="1">
        <v>41576</v>
      </c>
      <c r="N992" s="1">
        <v>41805</v>
      </c>
      <c r="P992">
        <f>Table1[[#This Row],[Season Year]]-Table1[[#This Row],[Birth Year]]</f>
        <v>23</v>
      </c>
      <c r="Q992" t="s">
        <v>501</v>
      </c>
      <c r="R992" t="s">
        <v>501</v>
      </c>
      <c r="S992">
        <f>DATEDIF(Table1[[#This Row],[Date Occurred]],Table1[[#This Row],[Date Returned]],"d")</f>
        <v>0</v>
      </c>
      <c r="T992">
        <v>82</v>
      </c>
      <c r="U992" s="5">
        <v>2689.6</v>
      </c>
      <c r="V992" s="5">
        <v>500.2</v>
      </c>
      <c r="W992" s="5">
        <v>1016.8000000000001</v>
      </c>
      <c r="X992" s="5">
        <v>0</v>
      </c>
      <c r="Y992" s="5">
        <v>0</v>
      </c>
      <c r="Z992" s="5">
        <v>237.79999999999998</v>
      </c>
      <c r="AA992" s="5">
        <v>369</v>
      </c>
      <c r="AB992" s="5">
        <v>164</v>
      </c>
      <c r="AC992" s="5">
        <v>205</v>
      </c>
      <c r="AD992" s="5">
        <v>254.20000000000002</v>
      </c>
      <c r="AE992" s="5">
        <v>500.2</v>
      </c>
      <c r="AF992" s="5">
        <v>762.6</v>
      </c>
      <c r="AG992" s="5">
        <v>172.20000000000002</v>
      </c>
      <c r="AH992" s="5">
        <v>90.2</v>
      </c>
      <c r="AI992" s="5">
        <v>49.199999999999996</v>
      </c>
      <c r="AJ992" s="5">
        <v>1246.3999999999999</v>
      </c>
      <c r="AK992">
        <v>1990</v>
      </c>
      <c r="AL992" t="s">
        <v>649</v>
      </c>
      <c r="AM992" s="1">
        <v>33028</v>
      </c>
      <c r="AN992">
        <v>211</v>
      </c>
      <c r="AO992">
        <v>265</v>
      </c>
      <c r="AP992" t="s">
        <v>499</v>
      </c>
    </row>
    <row r="993" spans="1:42" x14ac:dyDescent="0.35">
      <c r="A993" t="s">
        <v>558</v>
      </c>
      <c r="B993" t="s">
        <v>643</v>
      </c>
      <c r="C993" t="s">
        <v>506</v>
      </c>
      <c r="D993">
        <v>2014</v>
      </c>
      <c r="E993">
        <v>5</v>
      </c>
      <c r="F993">
        <v>1</v>
      </c>
      <c r="G993">
        <v>4</v>
      </c>
      <c r="H993">
        <f>Table1[[#This Row],[Games Before Injury]]*Table1[[#This Row],[Minutes per Game]]</f>
        <v>2542</v>
      </c>
      <c r="I993">
        <v>82</v>
      </c>
      <c r="J993">
        <f>Table1[[#This Row],[Minutes]]/Table1[[#This Row],[Games Played]]</f>
        <v>31</v>
      </c>
      <c r="K993">
        <v>0</v>
      </c>
      <c r="L993">
        <v>0</v>
      </c>
      <c r="M993" s="1">
        <v>41940</v>
      </c>
      <c r="N993" s="1">
        <v>42171</v>
      </c>
      <c r="P993">
        <f>Table1[[#This Row],[Season Year]]-Table1[[#This Row],[Birth Year]]</f>
        <v>24</v>
      </c>
      <c r="Q993" t="s">
        <v>501</v>
      </c>
      <c r="R993" t="s">
        <v>501</v>
      </c>
      <c r="S993">
        <f>DATEDIF(Table1[[#This Row],[Date Occurred]],Table1[[#This Row],[Date Returned]],"d")</f>
        <v>0</v>
      </c>
      <c r="T993">
        <v>69</v>
      </c>
      <c r="U993" s="5">
        <v>2139</v>
      </c>
      <c r="V993" s="5">
        <v>420.9</v>
      </c>
      <c r="W993" s="5">
        <v>855.6</v>
      </c>
      <c r="X993" s="5">
        <v>0</v>
      </c>
      <c r="Y993" s="5">
        <v>0</v>
      </c>
      <c r="Z993" s="5">
        <v>255.3</v>
      </c>
      <c r="AA993" s="5">
        <v>338.1</v>
      </c>
      <c r="AB993" s="5">
        <v>151.80000000000001</v>
      </c>
      <c r="AC993" s="5">
        <v>144.9</v>
      </c>
      <c r="AD993" s="5">
        <v>227.7</v>
      </c>
      <c r="AE993" s="5">
        <v>476.1</v>
      </c>
      <c r="AF993" s="5">
        <v>703.8</v>
      </c>
      <c r="AG993" s="5">
        <v>144.9</v>
      </c>
      <c r="AH993" s="5">
        <v>75.900000000000006</v>
      </c>
      <c r="AI993" s="5">
        <v>34.5</v>
      </c>
      <c r="AJ993" s="5">
        <v>1097.1000000000001</v>
      </c>
      <c r="AK993">
        <v>1990</v>
      </c>
      <c r="AL993" t="s">
        <v>649</v>
      </c>
      <c r="AM993" s="1">
        <v>33028</v>
      </c>
      <c r="AN993">
        <v>211</v>
      </c>
      <c r="AO993">
        <v>265</v>
      </c>
      <c r="AP993" t="s">
        <v>499</v>
      </c>
    </row>
    <row r="994" spans="1:42" x14ac:dyDescent="0.35">
      <c r="A994" t="s">
        <v>623</v>
      </c>
      <c r="B994" t="s">
        <v>643</v>
      </c>
      <c r="C994" t="s">
        <v>504</v>
      </c>
      <c r="D994">
        <v>2012</v>
      </c>
      <c r="E994">
        <v>3</v>
      </c>
      <c r="F994">
        <v>1</v>
      </c>
      <c r="G994">
        <v>1</v>
      </c>
      <c r="H994">
        <f>Table1[[#This Row],[Games Before Injury]]*Table1[[#This Row],[Minutes per Game]]</f>
        <v>1303.8</v>
      </c>
      <c r="I994">
        <v>82</v>
      </c>
      <c r="J994">
        <f>Table1[[#This Row],[Minutes]]/Table1[[#This Row],[Games Played]]</f>
        <v>15.9</v>
      </c>
      <c r="K994">
        <v>0</v>
      </c>
      <c r="L994">
        <v>0</v>
      </c>
      <c r="M994" s="1">
        <v>41212</v>
      </c>
      <c r="N994" s="1">
        <v>41445</v>
      </c>
      <c r="P994">
        <f>Table1[[#This Row],[Season Year]]-Table1[[#This Row],[Birth Year]]</f>
        <v>21</v>
      </c>
      <c r="Q994" t="s">
        <v>501</v>
      </c>
      <c r="R994" t="s">
        <v>501</v>
      </c>
      <c r="S994">
        <f>DATEDIF(Table1[[#This Row],[Date Occurred]],Table1[[#This Row],[Date Returned]],"d")</f>
        <v>0</v>
      </c>
      <c r="T994">
        <v>70</v>
      </c>
      <c r="U994" s="5">
        <v>1113</v>
      </c>
      <c r="V994" s="5">
        <f>576/Table1[[#This Row],[Games Played]]</f>
        <v>8.2285714285714278</v>
      </c>
      <c r="W994" s="5">
        <v>273</v>
      </c>
      <c r="X994" s="5">
        <v>0</v>
      </c>
      <c r="Y994" s="5">
        <v>0</v>
      </c>
      <c r="Z994" s="5">
        <v>84</v>
      </c>
      <c r="AA994" s="5">
        <v>133</v>
      </c>
      <c r="AB994" s="5">
        <v>42</v>
      </c>
      <c r="AC994" s="5">
        <v>175</v>
      </c>
      <c r="AD994" s="5">
        <v>112</v>
      </c>
      <c r="AE994" s="5">
        <v>210</v>
      </c>
      <c r="AF994" s="5">
        <v>322</v>
      </c>
      <c r="AG994" s="5">
        <v>28</v>
      </c>
      <c r="AH994" s="5">
        <v>21</v>
      </c>
      <c r="AI994" s="5">
        <v>42</v>
      </c>
      <c r="AJ994" s="5">
        <v>420</v>
      </c>
      <c r="AK994">
        <v>1991</v>
      </c>
      <c r="AL994" t="s">
        <v>494</v>
      </c>
      <c r="AM994" s="1">
        <v>33246</v>
      </c>
      <c r="AN994">
        <v>208</v>
      </c>
      <c r="AO994">
        <v>250</v>
      </c>
      <c r="AP994" t="s">
        <v>499</v>
      </c>
    </row>
    <row r="995" spans="1:42" x14ac:dyDescent="0.35">
      <c r="A995" t="s">
        <v>623</v>
      </c>
      <c r="B995" t="s">
        <v>643</v>
      </c>
      <c r="C995" t="s">
        <v>506</v>
      </c>
      <c r="D995">
        <v>2014</v>
      </c>
      <c r="E995">
        <v>5</v>
      </c>
      <c r="F995">
        <v>1</v>
      </c>
      <c r="G995">
        <v>3</v>
      </c>
      <c r="H995">
        <f>Table1[[#This Row],[Games Before Injury]]*Table1[[#This Row],[Minutes per Game]]</f>
        <v>705.19999999999993</v>
      </c>
      <c r="I995">
        <v>82</v>
      </c>
      <c r="J995">
        <f>Table1[[#This Row],[Minutes]]/Table1[[#This Row],[Games Played]]</f>
        <v>8.6</v>
      </c>
      <c r="K995">
        <v>0</v>
      </c>
      <c r="L995">
        <v>0</v>
      </c>
      <c r="M995" s="1">
        <v>41940</v>
      </c>
      <c r="N995" s="1">
        <v>42171</v>
      </c>
      <c r="P995">
        <f>Table1[[#This Row],[Season Year]]-Table1[[#This Row],[Birth Year]]</f>
        <v>23</v>
      </c>
      <c r="Q995" t="s">
        <v>501</v>
      </c>
      <c r="R995" t="s">
        <v>501</v>
      </c>
      <c r="S995">
        <f>DATEDIF(Table1[[#This Row],[Date Occurred]],Table1[[#This Row],[Date Returned]],"d")</f>
        <v>0</v>
      </c>
      <c r="T995">
        <v>42</v>
      </c>
      <c r="U995" s="5">
        <v>361.2</v>
      </c>
      <c r="V995" s="5">
        <v>29.4</v>
      </c>
      <c r="W995" s="5">
        <v>50.4</v>
      </c>
      <c r="X995" s="5">
        <v>0</v>
      </c>
      <c r="Y995" s="5">
        <v>0</v>
      </c>
      <c r="Z995" s="5">
        <v>21</v>
      </c>
      <c r="AA995" s="5">
        <v>37.800000000000004</v>
      </c>
      <c r="AB995" s="5">
        <v>12.6</v>
      </c>
      <c r="AC995" s="5">
        <v>54.6</v>
      </c>
      <c r="AD995" s="5">
        <v>25.2</v>
      </c>
      <c r="AE995" s="5">
        <v>54.6</v>
      </c>
      <c r="AF995" s="5">
        <v>79.8</v>
      </c>
      <c r="AG995" s="5">
        <v>8.4</v>
      </c>
      <c r="AH995" s="5">
        <v>8.4</v>
      </c>
      <c r="AI995" s="5">
        <v>12.6</v>
      </c>
      <c r="AJ995" s="5">
        <v>79.8</v>
      </c>
      <c r="AK995">
        <v>1991</v>
      </c>
      <c r="AL995" t="s">
        <v>494</v>
      </c>
      <c r="AM995" s="1">
        <v>33246</v>
      </c>
      <c r="AN995">
        <v>208</v>
      </c>
      <c r="AO995">
        <v>250</v>
      </c>
      <c r="AP995" t="s">
        <v>499</v>
      </c>
    </row>
    <row r="996" spans="1:42" x14ac:dyDescent="0.35">
      <c r="A996" t="s">
        <v>623</v>
      </c>
      <c r="B996" t="s">
        <v>643</v>
      </c>
      <c r="C996" t="s">
        <v>507</v>
      </c>
      <c r="D996">
        <v>2015</v>
      </c>
      <c r="E996">
        <v>6</v>
      </c>
      <c r="F996">
        <v>1</v>
      </c>
      <c r="G996">
        <v>4</v>
      </c>
      <c r="H996">
        <f>Table1[[#This Row],[Games Before Injury]]*Table1[[#This Row],[Minutes per Game]]</f>
        <v>877.4</v>
      </c>
      <c r="I996">
        <v>82</v>
      </c>
      <c r="J996">
        <f>Table1[[#This Row],[Minutes]]/Table1[[#This Row],[Games Played]]</f>
        <v>10.7</v>
      </c>
      <c r="K996">
        <v>0</v>
      </c>
      <c r="L996">
        <v>0</v>
      </c>
      <c r="M996" s="1">
        <v>42304</v>
      </c>
      <c r="N996" s="1">
        <v>42540</v>
      </c>
      <c r="P996">
        <f>Table1[[#This Row],[Season Year]]-Table1[[#This Row],[Birth Year]]</f>
        <v>24</v>
      </c>
      <c r="Q996" t="s">
        <v>501</v>
      </c>
      <c r="R996" t="s">
        <v>501</v>
      </c>
      <c r="S996">
        <f>DATEDIF(Table1[[#This Row],[Date Occurred]],Table1[[#This Row],[Date Returned]],"d")</f>
        <v>0</v>
      </c>
      <c r="T996">
        <v>18</v>
      </c>
      <c r="U996" s="5">
        <v>192.6</v>
      </c>
      <c r="V996" s="5">
        <v>18</v>
      </c>
      <c r="W996" s="5">
        <v>32.4</v>
      </c>
      <c r="X996" s="5">
        <v>0</v>
      </c>
      <c r="Y996" s="5">
        <v>0</v>
      </c>
      <c r="Z996" s="5">
        <v>7.2</v>
      </c>
      <c r="AA996" s="5">
        <v>16.2</v>
      </c>
      <c r="AB996" s="5">
        <v>7.2</v>
      </c>
      <c r="AC996" s="5">
        <v>28.8</v>
      </c>
      <c r="AD996" s="5">
        <v>12.6</v>
      </c>
      <c r="AE996" s="5">
        <v>30.599999999999998</v>
      </c>
      <c r="AF996" s="5">
        <v>41.4</v>
      </c>
      <c r="AG996" s="5">
        <v>5.3999999999999995</v>
      </c>
      <c r="AH996" s="5">
        <v>3.6</v>
      </c>
      <c r="AI996" s="5">
        <v>1.8</v>
      </c>
      <c r="AJ996" s="5">
        <v>43.199999999999996</v>
      </c>
      <c r="AK996">
        <v>1991</v>
      </c>
      <c r="AL996" t="s">
        <v>494</v>
      </c>
      <c r="AM996" s="1">
        <v>33246</v>
      </c>
      <c r="AN996">
        <v>208</v>
      </c>
      <c r="AO996">
        <v>250</v>
      </c>
      <c r="AP996" t="s">
        <v>499</v>
      </c>
    </row>
    <row r="997" spans="1:42" x14ac:dyDescent="0.35">
      <c r="A997" t="s">
        <v>623</v>
      </c>
      <c r="B997" t="s">
        <v>643</v>
      </c>
      <c r="C997" t="s">
        <v>505</v>
      </c>
      <c r="D997">
        <v>2013</v>
      </c>
      <c r="E997">
        <v>4</v>
      </c>
      <c r="F997">
        <v>1</v>
      </c>
      <c r="G997">
        <v>2</v>
      </c>
      <c r="H997">
        <f>Table1[[#This Row],[Games Before Injury]]*Table1[[#This Row],[Minutes per Game]]</f>
        <v>746.19999999999993</v>
      </c>
      <c r="I997">
        <v>82</v>
      </c>
      <c r="J997">
        <f>Table1[[#This Row],[Minutes]]/Table1[[#This Row],[Games Played]]</f>
        <v>9.1</v>
      </c>
      <c r="K997">
        <v>0</v>
      </c>
      <c r="L997">
        <v>0</v>
      </c>
      <c r="M997" s="1">
        <v>41576</v>
      </c>
      <c r="N997" s="1">
        <v>41805</v>
      </c>
      <c r="P997">
        <f>Table1[[#This Row],[Season Year]]-Table1[[#This Row],[Birth Year]]</f>
        <v>22</v>
      </c>
      <c r="Q997" t="s">
        <v>501</v>
      </c>
      <c r="R997" t="s">
        <v>501</v>
      </c>
      <c r="S997">
        <f>DATEDIF(Table1[[#This Row],[Date Occurred]],Table1[[#This Row],[Date Returned]],"d")</f>
        <v>0</v>
      </c>
      <c r="T997">
        <v>11</v>
      </c>
      <c r="U997" s="5">
        <v>100.1</v>
      </c>
      <c r="V997" s="5">
        <v>17.600000000000001</v>
      </c>
      <c r="W997" s="5">
        <v>27.5</v>
      </c>
      <c r="X997" s="5">
        <v>0</v>
      </c>
      <c r="Y997" s="5">
        <v>0</v>
      </c>
      <c r="Z997" s="5">
        <v>2.2000000000000002</v>
      </c>
      <c r="AA997" s="5">
        <v>5.5</v>
      </c>
      <c r="AB997" s="5">
        <v>5.5</v>
      </c>
      <c r="AC997" s="5">
        <v>16.5</v>
      </c>
      <c r="AD997" s="5">
        <v>11</v>
      </c>
      <c r="AE997" s="5">
        <v>16.5</v>
      </c>
      <c r="AF997" s="5">
        <v>27.5</v>
      </c>
      <c r="AG997" s="5">
        <v>0</v>
      </c>
      <c r="AH997" s="5">
        <v>1.1000000000000001</v>
      </c>
      <c r="AI997" s="5">
        <v>2.2000000000000002</v>
      </c>
      <c r="AJ997" s="5">
        <v>38.5</v>
      </c>
      <c r="AK997">
        <v>1991</v>
      </c>
      <c r="AL997" t="s">
        <v>494</v>
      </c>
      <c r="AM997" s="1">
        <v>33246</v>
      </c>
      <c r="AN997">
        <v>208</v>
      </c>
      <c r="AO997">
        <v>250</v>
      </c>
      <c r="AP997" t="s">
        <v>499</v>
      </c>
    </row>
    <row r="998" spans="1:42" x14ac:dyDescent="0.35">
      <c r="A998" t="s">
        <v>575</v>
      </c>
      <c r="B998" t="s">
        <v>643</v>
      </c>
      <c r="C998" t="s">
        <v>503</v>
      </c>
      <c r="D998">
        <v>2011</v>
      </c>
      <c r="E998">
        <v>2</v>
      </c>
      <c r="F998">
        <v>1</v>
      </c>
      <c r="G998">
        <v>2</v>
      </c>
      <c r="H998">
        <f>Table1[[#This Row],[Games Before Injury]]*Table1[[#This Row],[Minutes per Game]]</f>
        <v>1702.8</v>
      </c>
      <c r="I998">
        <f>66</f>
        <v>66</v>
      </c>
      <c r="J998" s="4">
        <f>Table1[[#This Row],[Minutes]]/Table1[[#This Row],[Games Played]]</f>
        <v>25.8</v>
      </c>
      <c r="K998">
        <v>0</v>
      </c>
      <c r="L998">
        <v>0</v>
      </c>
      <c r="M998" s="1">
        <v>40902</v>
      </c>
      <c r="N998" s="1">
        <v>41081</v>
      </c>
      <c r="P998">
        <f>Table1[[#This Row],[Season Year]]-Table1[[#This Row],[Birth Year]]</f>
        <v>24</v>
      </c>
      <c r="Q998" t="s">
        <v>501</v>
      </c>
      <c r="R998" t="s">
        <v>501</v>
      </c>
      <c r="S998">
        <f>DATEDIF(Table1[[#This Row],[Date Occurred]],Table1[[#This Row],[Date Returned]],"d")</f>
        <v>0</v>
      </c>
      <c r="T998">
        <v>66</v>
      </c>
      <c r="U998" s="5">
        <v>1702.8</v>
      </c>
      <c r="V998" s="5">
        <v>224.4</v>
      </c>
      <c r="W998" s="5">
        <v>521.4</v>
      </c>
      <c r="X998" s="5">
        <v>46.199999999999996</v>
      </c>
      <c r="Y998" s="5">
        <v>132</v>
      </c>
      <c r="Z998" s="5">
        <v>99</v>
      </c>
      <c r="AA998" s="5">
        <v>118.8</v>
      </c>
      <c r="AB998" s="5">
        <v>145.20000000000002</v>
      </c>
      <c r="AC998" s="5">
        <v>125.39999999999999</v>
      </c>
      <c r="AD998" s="5">
        <v>19.8</v>
      </c>
      <c r="AE998" s="5">
        <v>151.79999999999998</v>
      </c>
      <c r="AF998" s="5">
        <v>171.6</v>
      </c>
      <c r="AG998" s="5">
        <v>356.40000000000003</v>
      </c>
      <c r="AH998" s="5">
        <v>59.4</v>
      </c>
      <c r="AI998" s="5">
        <v>6.6000000000000005</v>
      </c>
      <c r="AJ998" s="5">
        <v>587.4</v>
      </c>
      <c r="AK998">
        <v>1987</v>
      </c>
      <c r="AL998" t="s">
        <v>494</v>
      </c>
      <c r="AM998" s="1">
        <v>31793</v>
      </c>
      <c r="AN998">
        <v>200</v>
      </c>
      <c r="AO998">
        <v>201</v>
      </c>
      <c r="AP998" t="s">
        <v>497</v>
      </c>
    </row>
    <row r="999" spans="1:42" x14ac:dyDescent="0.35">
      <c r="A999" t="s">
        <v>575</v>
      </c>
      <c r="B999" t="s">
        <v>643</v>
      </c>
      <c r="C999" t="s">
        <v>504</v>
      </c>
      <c r="D999">
        <v>2012</v>
      </c>
      <c r="E999">
        <v>3</v>
      </c>
      <c r="F999">
        <v>1</v>
      </c>
      <c r="G999">
        <v>3</v>
      </c>
      <c r="H999">
        <f>Table1[[#This Row],[Games Before Injury]]*Table1[[#This Row],[Minutes per Game]]</f>
        <v>2820.7999999999997</v>
      </c>
      <c r="I999">
        <v>82</v>
      </c>
      <c r="J999">
        <f>Table1[[#This Row],[Minutes]]/Table1[[#This Row],[Games Played]]</f>
        <v>34.4</v>
      </c>
      <c r="K999">
        <v>0</v>
      </c>
      <c r="L999">
        <v>0</v>
      </c>
      <c r="M999" s="1">
        <v>41212</v>
      </c>
      <c r="N999" s="1">
        <v>41445</v>
      </c>
      <c r="P999">
        <f>Table1[[#This Row],[Season Year]]-Table1[[#This Row],[Birth Year]]</f>
        <v>25</v>
      </c>
      <c r="Q999" t="s">
        <v>501</v>
      </c>
      <c r="R999" t="s">
        <v>501</v>
      </c>
      <c r="S999">
        <f>DATEDIF(Table1[[#This Row],[Date Occurred]],Table1[[#This Row],[Date Returned]],"d")</f>
        <v>0</v>
      </c>
      <c r="T999">
        <v>78</v>
      </c>
      <c r="U999" s="5">
        <v>2683.2</v>
      </c>
      <c r="V999" s="5">
        <f>576/Table1[[#This Row],[Games Played]]</f>
        <v>7.384615384615385</v>
      </c>
      <c r="W999" s="5">
        <v>1014</v>
      </c>
      <c r="X999" s="5">
        <v>85.800000000000011</v>
      </c>
      <c r="Y999" s="5">
        <v>241.8</v>
      </c>
      <c r="Z999" s="5">
        <v>124.80000000000001</v>
      </c>
      <c r="AA999" s="5">
        <v>156</v>
      </c>
      <c r="AB999" s="5">
        <v>249.60000000000002</v>
      </c>
      <c r="AC999" s="5">
        <v>187.2</v>
      </c>
      <c r="AD999" s="5">
        <v>46.8</v>
      </c>
      <c r="AE999" s="5">
        <v>296.39999999999998</v>
      </c>
      <c r="AF999" s="5">
        <v>335.4</v>
      </c>
      <c r="AG999" s="5">
        <v>702</v>
      </c>
      <c r="AH999" s="5">
        <v>62.400000000000006</v>
      </c>
      <c r="AI999" s="5">
        <v>7.8000000000000007</v>
      </c>
      <c r="AJ999" s="5">
        <v>1084.2</v>
      </c>
      <c r="AK999">
        <v>1987</v>
      </c>
      <c r="AL999" t="s">
        <v>494</v>
      </c>
      <c r="AM999" s="1">
        <v>31793</v>
      </c>
      <c r="AN999">
        <v>200</v>
      </c>
      <c r="AO999">
        <v>201</v>
      </c>
      <c r="AP999" t="s">
        <v>497</v>
      </c>
    </row>
    <row r="1000" spans="1:42" x14ac:dyDescent="0.35">
      <c r="A1000" t="s">
        <v>575</v>
      </c>
      <c r="B1000" t="s">
        <v>643</v>
      </c>
      <c r="C1000" t="s">
        <v>506</v>
      </c>
      <c r="D1000">
        <v>2014</v>
      </c>
      <c r="E1000">
        <v>5</v>
      </c>
      <c r="F1000">
        <v>1</v>
      </c>
      <c r="G1000">
        <v>5</v>
      </c>
      <c r="H1000">
        <f>Table1[[#This Row],[Games Before Injury]]*Table1[[#This Row],[Minutes per Game]]</f>
        <v>1992.6000000000001</v>
      </c>
      <c r="I1000">
        <v>82</v>
      </c>
      <c r="J1000">
        <f>Table1[[#This Row],[Minutes]]/Table1[[#This Row],[Games Played]]</f>
        <v>24.3</v>
      </c>
      <c r="K1000">
        <v>0</v>
      </c>
      <c r="L1000">
        <v>0</v>
      </c>
      <c r="M1000" s="1">
        <v>41940</v>
      </c>
      <c r="N1000" s="1">
        <v>42171</v>
      </c>
      <c r="P1000">
        <f>Table1[[#This Row],[Season Year]]-Table1[[#This Row],[Birth Year]]</f>
        <v>27</v>
      </c>
      <c r="Q1000" t="s">
        <v>501</v>
      </c>
      <c r="R1000" t="s">
        <v>501</v>
      </c>
      <c r="S1000">
        <f>DATEDIF(Table1[[#This Row],[Date Occurred]],Table1[[#This Row],[Date Returned]],"d")</f>
        <v>0</v>
      </c>
      <c r="T1000">
        <v>82</v>
      </c>
      <c r="U1000" s="5">
        <v>1992.6000000000001</v>
      </c>
      <c r="V1000" s="5">
        <v>295.2</v>
      </c>
      <c r="W1000" s="5">
        <v>721.6</v>
      </c>
      <c r="X1000" s="5">
        <v>131.20000000000002</v>
      </c>
      <c r="Y1000" s="5">
        <v>352.59999999999997</v>
      </c>
      <c r="Z1000" s="5">
        <v>49.199999999999996</v>
      </c>
      <c r="AA1000" s="5">
        <v>65.600000000000009</v>
      </c>
      <c r="AB1000" s="5">
        <v>123</v>
      </c>
      <c r="AC1000" s="5">
        <v>180.4</v>
      </c>
      <c r="AD1000" s="5">
        <v>24.599999999999998</v>
      </c>
      <c r="AE1000" s="5">
        <v>196.79999999999998</v>
      </c>
      <c r="AF1000" s="5">
        <v>213.20000000000002</v>
      </c>
      <c r="AG1000" s="5">
        <v>303.40000000000003</v>
      </c>
      <c r="AH1000" s="5">
        <v>49.199999999999996</v>
      </c>
      <c r="AI1000" s="5">
        <v>8.2000000000000011</v>
      </c>
      <c r="AJ1000" s="5">
        <v>779</v>
      </c>
      <c r="AK1000">
        <v>1987</v>
      </c>
      <c r="AL1000" t="s">
        <v>494</v>
      </c>
      <c r="AM1000" s="1">
        <v>31793</v>
      </c>
      <c r="AN1000">
        <v>200</v>
      </c>
      <c r="AO1000">
        <v>201</v>
      </c>
      <c r="AP1000" t="s">
        <v>497</v>
      </c>
    </row>
    <row r="1001" spans="1:42" x14ac:dyDescent="0.35">
      <c r="A1001" t="s">
        <v>575</v>
      </c>
      <c r="B1001" t="s">
        <v>643</v>
      </c>
      <c r="C1001" t="s">
        <v>507</v>
      </c>
      <c r="D1001">
        <v>2015</v>
      </c>
      <c r="E1001">
        <v>6</v>
      </c>
      <c r="F1001">
        <v>1</v>
      </c>
      <c r="G1001">
        <v>6</v>
      </c>
      <c r="H1001">
        <f>Table1[[#This Row],[Games Before Injury]]*Table1[[#This Row],[Minutes per Game]]</f>
        <v>1640</v>
      </c>
      <c r="I1001">
        <v>82</v>
      </c>
      <c r="J1001">
        <f>Table1[[#This Row],[Minutes]]/Table1[[#This Row],[Games Played]]</f>
        <v>20</v>
      </c>
      <c r="K1001">
        <v>0</v>
      </c>
      <c r="L1001">
        <v>0</v>
      </c>
      <c r="M1001" s="1">
        <v>42304</v>
      </c>
      <c r="N1001" s="1">
        <v>42540</v>
      </c>
      <c r="P1001">
        <f>Table1[[#This Row],[Season Year]]-Table1[[#This Row],[Birth Year]]</f>
        <v>28</v>
      </c>
      <c r="Q1001" t="s">
        <v>501</v>
      </c>
      <c r="R1001" t="s">
        <v>501</v>
      </c>
      <c r="S1001">
        <f>DATEDIF(Table1[[#This Row],[Date Occurred]],Table1[[#This Row],[Date Returned]],"d")</f>
        <v>0</v>
      </c>
      <c r="T1001">
        <v>23</v>
      </c>
      <c r="U1001" s="5">
        <v>460</v>
      </c>
      <c r="V1001" s="5">
        <v>46</v>
      </c>
      <c r="W1001" s="5">
        <v>138</v>
      </c>
      <c r="X1001" s="5">
        <v>18.400000000000002</v>
      </c>
      <c r="Y1001" s="5">
        <v>73.600000000000009</v>
      </c>
      <c r="Z1001" s="5">
        <v>23</v>
      </c>
      <c r="AA1001" s="5">
        <v>25.3</v>
      </c>
      <c r="AB1001" s="5">
        <v>39.1</v>
      </c>
      <c r="AC1001" s="5">
        <v>41.4</v>
      </c>
      <c r="AD1001" s="5">
        <v>4.6000000000000005</v>
      </c>
      <c r="AE1001" s="5">
        <v>41.4</v>
      </c>
      <c r="AF1001" s="5">
        <v>46</v>
      </c>
      <c r="AG1001" s="5">
        <v>92</v>
      </c>
      <c r="AH1001" s="5">
        <v>9.2000000000000011</v>
      </c>
      <c r="AI1001" s="5">
        <v>0</v>
      </c>
      <c r="AJ1001" s="5">
        <v>131.1</v>
      </c>
      <c r="AK1001">
        <v>1987</v>
      </c>
      <c r="AL1001" t="s">
        <v>494</v>
      </c>
      <c r="AM1001" s="1">
        <v>31793</v>
      </c>
      <c r="AN1001">
        <v>200</v>
      </c>
      <c r="AO1001">
        <v>201</v>
      </c>
      <c r="AP1001" t="s">
        <v>497</v>
      </c>
    </row>
    <row r="1002" spans="1:42" x14ac:dyDescent="0.35">
      <c r="A1002" t="s">
        <v>575</v>
      </c>
      <c r="B1002" t="s">
        <v>643</v>
      </c>
      <c r="C1002" t="s">
        <v>505</v>
      </c>
      <c r="D1002">
        <v>2013</v>
      </c>
      <c r="E1002">
        <v>4</v>
      </c>
      <c r="F1002">
        <v>1</v>
      </c>
      <c r="G1002">
        <v>4</v>
      </c>
      <c r="H1002">
        <f>Table1[[#This Row],[Games Before Injury]]*Table1[[#This Row],[Minutes per Game]]</f>
        <v>1845</v>
      </c>
      <c r="I1002">
        <v>82</v>
      </c>
      <c r="J1002">
        <f>Table1[[#This Row],[Minutes]]/Table1[[#This Row],[Games Played]]</f>
        <v>22.5</v>
      </c>
      <c r="K1002">
        <v>0</v>
      </c>
      <c r="L1002">
        <v>0</v>
      </c>
      <c r="M1002" s="1">
        <v>41576</v>
      </c>
      <c r="N1002" s="1">
        <v>41805</v>
      </c>
      <c r="P1002">
        <f>Table1[[#This Row],[Season Year]]-Table1[[#This Row],[Birth Year]]</f>
        <v>26</v>
      </c>
      <c r="Q1002" t="s">
        <v>501</v>
      </c>
      <c r="R1002" t="s">
        <v>501</v>
      </c>
      <c r="S1002">
        <f>DATEDIF(Table1[[#This Row],[Date Occurred]],Table1[[#This Row],[Date Returned]],"d")</f>
        <v>0</v>
      </c>
      <c r="T1002">
        <v>79</v>
      </c>
      <c r="U1002" s="5">
        <v>1777.5</v>
      </c>
      <c r="V1002" s="5">
        <v>276.5</v>
      </c>
      <c r="W1002" s="5">
        <v>655.7</v>
      </c>
      <c r="X1002" s="5">
        <v>110.6</v>
      </c>
      <c r="Y1002" s="5">
        <v>292.3</v>
      </c>
      <c r="Z1002" s="5">
        <v>94.8</v>
      </c>
      <c r="AA1002" s="5">
        <v>110.6</v>
      </c>
      <c r="AB1002" s="5">
        <v>126.4</v>
      </c>
      <c r="AC1002" s="5">
        <v>142.20000000000002</v>
      </c>
      <c r="AD1002" s="5">
        <v>23.7</v>
      </c>
      <c r="AE1002" s="5">
        <v>150.1</v>
      </c>
      <c r="AF1002" s="5">
        <v>173.8</v>
      </c>
      <c r="AG1002" s="5">
        <v>323.89999999999998</v>
      </c>
      <c r="AH1002" s="5">
        <v>31.6</v>
      </c>
      <c r="AI1002" s="5">
        <v>7.9</v>
      </c>
      <c r="AJ1002" s="5">
        <v>758.4</v>
      </c>
      <c r="AK1002">
        <v>1987</v>
      </c>
      <c r="AL1002" t="s">
        <v>494</v>
      </c>
      <c r="AM1002" s="1">
        <v>31793</v>
      </c>
      <c r="AN1002">
        <v>200</v>
      </c>
      <c r="AO1002">
        <v>201</v>
      </c>
      <c r="AP1002" t="s">
        <v>497</v>
      </c>
    </row>
    <row r="1003" spans="1:42" x14ac:dyDescent="0.35">
      <c r="A1003" t="s">
        <v>341</v>
      </c>
      <c r="B1003" t="s">
        <v>227</v>
      </c>
      <c r="C1003" s="1" t="s">
        <v>505</v>
      </c>
      <c r="D1003">
        <v>0</v>
      </c>
      <c r="E1003">
        <v>4</v>
      </c>
      <c r="F1003">
        <v>0</v>
      </c>
      <c r="G1003">
        <v>2</v>
      </c>
      <c r="H1003">
        <f>Table1[[#This Row],[Games Before Injury]]*Table1[[#This Row],[Minutes per Game]]</f>
        <v>28.253846153846155</v>
      </c>
      <c r="I1003">
        <v>1</v>
      </c>
      <c r="J1003">
        <f>Table1[[#This Row],[Minutes]]/Table1[[#This Row],[Games Played]]</f>
        <v>28.253846153846155</v>
      </c>
      <c r="K1003" s="1">
        <v>41576</v>
      </c>
      <c r="L1003" s="1">
        <v>41578</v>
      </c>
      <c r="M1003" s="1">
        <v>41576</v>
      </c>
      <c r="N1003" s="1">
        <v>41805</v>
      </c>
      <c r="O1003">
        <v>1</v>
      </c>
      <c r="P1003">
        <f>DATEDIF(Table1[[#This Row],[Birth Date]],Table1[[#This Row],[Date Returned]],"y")</f>
        <v>21</v>
      </c>
      <c r="Q1003" t="s">
        <v>501</v>
      </c>
      <c r="R1003" t="s">
        <v>9</v>
      </c>
      <c r="S1003">
        <f>DATEDIF(Table1[[#This Row],[Date Occurred]],Table1[[#This Row],[Date Returned]],"d")</f>
        <v>2</v>
      </c>
      <c r="T1003">
        <v>78</v>
      </c>
      <c r="U1003" s="5">
        <v>2203.8000000000002</v>
      </c>
      <c r="V1003" s="5">
        <v>271</v>
      </c>
      <c r="W1003" s="5">
        <v>679</v>
      </c>
      <c r="X1003" s="5">
        <v>66</v>
      </c>
      <c r="Y1003" s="5">
        <v>190</v>
      </c>
      <c r="Z1003" s="5">
        <v>130</v>
      </c>
      <c r="AA1003" s="5">
        <v>181</v>
      </c>
      <c r="AB1003" s="5">
        <v>84</v>
      </c>
      <c r="AC1003" s="5">
        <v>158</v>
      </c>
      <c r="AD1003" s="5">
        <v>66</v>
      </c>
      <c r="AE1003" s="5">
        <v>245</v>
      </c>
      <c r="AF1003" s="5">
        <v>311</v>
      </c>
      <c r="AG1003" s="5">
        <v>116</v>
      </c>
      <c r="AH1003" s="5">
        <v>65</v>
      </c>
      <c r="AI1003" s="5">
        <v>20</v>
      </c>
      <c r="AJ1003" s="5">
        <v>738</v>
      </c>
      <c r="AK1003">
        <v>1992</v>
      </c>
      <c r="AL1003" t="s">
        <v>493</v>
      </c>
      <c r="AM1003" s="1">
        <v>33754</v>
      </c>
      <c r="AN1003">
        <v>203</v>
      </c>
      <c r="AO1003">
        <v>225</v>
      </c>
      <c r="AP1003" t="s">
        <v>500</v>
      </c>
    </row>
    <row r="1004" spans="1:42" x14ac:dyDescent="0.35">
      <c r="A1004" t="s">
        <v>341</v>
      </c>
      <c r="B1004" t="s">
        <v>342</v>
      </c>
      <c r="C1004" s="1" t="s">
        <v>505</v>
      </c>
      <c r="D1004">
        <v>0</v>
      </c>
      <c r="E1004">
        <v>4</v>
      </c>
      <c r="F1004">
        <v>0</v>
      </c>
      <c r="G1004">
        <v>2</v>
      </c>
      <c r="H1004">
        <f>Table1[[#This Row],[Games Before Injury]]*Table1[[#This Row],[Minutes per Game]]</f>
        <v>28.253846153846155</v>
      </c>
      <c r="I1004">
        <v>1</v>
      </c>
      <c r="J1004">
        <f>Table1[[#This Row],[Minutes]]/Table1[[#This Row],[Games Played]]</f>
        <v>28.253846153846155</v>
      </c>
      <c r="K1004" s="1">
        <v>41582</v>
      </c>
      <c r="L1004" s="1">
        <v>41583</v>
      </c>
      <c r="M1004" s="1">
        <v>41576</v>
      </c>
      <c r="N1004" s="1">
        <v>41805</v>
      </c>
      <c r="O1004">
        <v>1</v>
      </c>
      <c r="P1004">
        <f>DATEDIF(Table1[[#This Row],[Birth Date]],Table1[[#This Row],[Date Returned]],"y")</f>
        <v>21</v>
      </c>
      <c r="Q1004" t="s">
        <v>8</v>
      </c>
      <c r="R1004" t="s">
        <v>82</v>
      </c>
      <c r="S1004">
        <f>DATEDIF(Table1[[#This Row],[Date Occurred]],Table1[[#This Row],[Date Returned]],"d")</f>
        <v>1</v>
      </c>
      <c r="T1004">
        <v>78</v>
      </c>
      <c r="U1004" s="5">
        <v>2203.8000000000002</v>
      </c>
      <c r="V1004" s="5">
        <v>271</v>
      </c>
      <c r="W1004" s="5">
        <v>679</v>
      </c>
      <c r="X1004" s="5">
        <v>66</v>
      </c>
      <c r="Y1004" s="5">
        <v>190</v>
      </c>
      <c r="Z1004" s="5">
        <v>130</v>
      </c>
      <c r="AA1004" s="5">
        <v>181</v>
      </c>
      <c r="AB1004" s="5">
        <v>84</v>
      </c>
      <c r="AC1004" s="5">
        <v>158</v>
      </c>
      <c r="AD1004" s="5">
        <v>66</v>
      </c>
      <c r="AE1004" s="5">
        <v>245</v>
      </c>
      <c r="AF1004" s="5">
        <v>311</v>
      </c>
      <c r="AG1004" s="5">
        <v>116</v>
      </c>
      <c r="AH1004" s="5">
        <v>65</v>
      </c>
      <c r="AI1004" s="5">
        <v>20</v>
      </c>
      <c r="AJ1004" s="5">
        <v>738</v>
      </c>
      <c r="AK1004">
        <v>1992</v>
      </c>
      <c r="AL1004" t="s">
        <v>493</v>
      </c>
      <c r="AM1004" s="1">
        <v>33754</v>
      </c>
      <c r="AN1004">
        <v>203</v>
      </c>
      <c r="AO1004">
        <v>225</v>
      </c>
      <c r="AP1004" t="s">
        <v>500</v>
      </c>
    </row>
    <row r="1005" spans="1:42" x14ac:dyDescent="0.35">
      <c r="A1005" t="s">
        <v>341</v>
      </c>
      <c r="B1005" t="s">
        <v>195</v>
      </c>
      <c r="C1005" s="1" t="s">
        <v>509</v>
      </c>
      <c r="D1005">
        <v>0</v>
      </c>
      <c r="E1005">
        <v>8</v>
      </c>
      <c r="F1005">
        <v>0</v>
      </c>
      <c r="G1005">
        <v>6</v>
      </c>
      <c r="H1005">
        <f>Table1[[#This Row],[Games Before Injury]]*Table1[[#This Row],[Minutes per Game]]</f>
        <v>1813.3571428571429</v>
      </c>
      <c r="I1005">
        <v>53</v>
      </c>
      <c r="J1005">
        <f>Table1[[#This Row],[Minutes]]/Table1[[#This Row],[Games Played]]</f>
        <v>34.214285714285715</v>
      </c>
      <c r="K1005" s="1">
        <v>43136</v>
      </c>
      <c r="L1005" s="1">
        <v>43141</v>
      </c>
      <c r="M1005" s="1">
        <v>43030</v>
      </c>
      <c r="N1005" s="1">
        <v>43259</v>
      </c>
      <c r="O1005">
        <v>2</v>
      </c>
      <c r="P1005">
        <f>DATEDIF(Table1[[#This Row],[Birth Date]],Table1[[#This Row],[Date Returned]],"y")</f>
        <v>25</v>
      </c>
      <c r="Q1005" t="s">
        <v>501</v>
      </c>
      <c r="R1005" t="s">
        <v>9</v>
      </c>
      <c r="S1005">
        <f>DATEDIF(Table1[[#This Row],[Date Occurred]],Table1[[#This Row],[Date Returned]],"d")</f>
        <v>5</v>
      </c>
      <c r="T1005">
        <v>77</v>
      </c>
      <c r="U1005" s="5">
        <v>2634.5</v>
      </c>
      <c r="V1005" s="5">
        <v>537</v>
      </c>
      <c r="W1005" s="5">
        <v>1208</v>
      </c>
      <c r="X1005" s="5">
        <v>119</v>
      </c>
      <c r="Y1005" s="5">
        <v>333</v>
      </c>
      <c r="Z1005" s="5">
        <v>259</v>
      </c>
      <c r="AA1005" s="5">
        <v>313</v>
      </c>
      <c r="AB1005" s="5">
        <v>118</v>
      </c>
      <c r="AC1005" s="5">
        <v>94</v>
      </c>
      <c r="AD1005" s="5">
        <v>77</v>
      </c>
      <c r="AE1005" s="5">
        <v>391</v>
      </c>
      <c r="AF1005" s="5">
        <v>468</v>
      </c>
      <c r="AG1005" s="5">
        <v>152</v>
      </c>
      <c r="AH1005" s="5">
        <v>49</v>
      </c>
      <c r="AI1005" s="5">
        <v>14</v>
      </c>
      <c r="AJ1005" s="5">
        <v>1452</v>
      </c>
      <c r="AK1005">
        <v>1992</v>
      </c>
      <c r="AL1005" t="s">
        <v>493</v>
      </c>
      <c r="AM1005" s="1">
        <v>33754</v>
      </c>
      <c r="AN1005">
        <v>203</v>
      </c>
      <c r="AO1005">
        <v>225</v>
      </c>
      <c r="AP1005" t="s">
        <v>500</v>
      </c>
    </row>
    <row r="1006" spans="1:42" x14ac:dyDescent="0.35">
      <c r="A1006" t="s">
        <v>341</v>
      </c>
      <c r="B1006" t="s">
        <v>23</v>
      </c>
      <c r="C1006" s="1" t="s">
        <v>510</v>
      </c>
      <c r="D1006">
        <v>0</v>
      </c>
      <c r="E1006">
        <v>9</v>
      </c>
      <c r="F1006">
        <v>0</v>
      </c>
      <c r="G1006">
        <v>7</v>
      </c>
      <c r="H1006">
        <f>Table1[[#This Row],[Games Before Injury]]*Table1[[#This Row],[Minutes per Game]]</f>
        <v>32.892207792207792</v>
      </c>
      <c r="I1006">
        <v>1</v>
      </c>
      <c r="J1006">
        <f>Table1[[#This Row],[Minutes]]/Table1[[#This Row],[Games Played]]</f>
        <v>32.892207792207792</v>
      </c>
      <c r="K1006" s="1">
        <v>43387</v>
      </c>
      <c r="L1006" s="1">
        <v>43399</v>
      </c>
      <c r="M1006" s="1">
        <v>43389</v>
      </c>
      <c r="N1006" s="1">
        <v>43629</v>
      </c>
      <c r="O1006">
        <v>1</v>
      </c>
      <c r="P1006">
        <f>DATEDIF(Table1[[#This Row],[Birth Date]],Table1[[#This Row],[Date Returned]],"y")</f>
        <v>26</v>
      </c>
      <c r="Q1006" t="s">
        <v>501</v>
      </c>
      <c r="R1006" t="s">
        <v>19</v>
      </c>
      <c r="S1006">
        <f>DATEDIF(Table1[[#This Row],[Date Occurred]],Table1[[#This Row],[Date Returned]],"d")</f>
        <v>12</v>
      </c>
      <c r="T1006">
        <v>77</v>
      </c>
      <c r="U1006" s="5">
        <v>2532.6999999999998</v>
      </c>
      <c r="V1006" s="5">
        <v>431</v>
      </c>
      <c r="W1006" s="5">
        <v>1027</v>
      </c>
      <c r="X1006" s="5">
        <v>174</v>
      </c>
      <c r="Y1006" s="5">
        <v>441</v>
      </c>
      <c r="Z1006" s="5">
        <v>229</v>
      </c>
      <c r="AA1006" s="5">
        <v>278</v>
      </c>
      <c r="AB1006" s="5">
        <v>98</v>
      </c>
      <c r="AC1006" s="5">
        <v>122</v>
      </c>
      <c r="AD1006" s="5">
        <v>57</v>
      </c>
      <c r="AE1006" s="5">
        <v>305</v>
      </c>
      <c r="AF1006" s="5">
        <v>362</v>
      </c>
      <c r="AG1006" s="5">
        <v>115</v>
      </c>
      <c r="AH1006" s="5">
        <v>50</v>
      </c>
      <c r="AI1006" s="5">
        <v>13</v>
      </c>
      <c r="AJ1006" s="5">
        <v>1265</v>
      </c>
      <c r="AK1006">
        <v>1992</v>
      </c>
      <c r="AL1006" t="s">
        <v>493</v>
      </c>
      <c r="AM1006" s="1">
        <v>33754</v>
      </c>
      <c r="AN1006">
        <v>203</v>
      </c>
      <c r="AO1006">
        <v>225</v>
      </c>
      <c r="AP1006" t="s">
        <v>500</v>
      </c>
    </row>
    <row r="1007" spans="1:42" x14ac:dyDescent="0.35">
      <c r="A1007" t="s">
        <v>578</v>
      </c>
      <c r="B1007" t="s">
        <v>643</v>
      </c>
      <c r="C1007" t="s">
        <v>511</v>
      </c>
      <c r="D1007">
        <v>2019</v>
      </c>
      <c r="E1007">
        <v>10</v>
      </c>
      <c r="F1007">
        <v>1</v>
      </c>
      <c r="G1007">
        <v>10</v>
      </c>
      <c r="H1007">
        <f>Table1[[#This Row],[Games Before Injury]]*Table1[[#This Row],[Minutes per Game]]</f>
        <v>2250</v>
      </c>
      <c r="I1007">
        <v>75</v>
      </c>
      <c r="J1007">
        <f>Table1[[#This Row],[Minutes]]/Table1[[#This Row],[Games Played]]</f>
        <v>30</v>
      </c>
      <c r="K1007">
        <v>0</v>
      </c>
      <c r="L1007">
        <v>0</v>
      </c>
      <c r="M1007" s="1">
        <v>43760</v>
      </c>
      <c r="N1007" s="1">
        <v>44115</v>
      </c>
      <c r="P1007">
        <f>Table1[[#This Row],[Season Year]]-Table1[[#This Row],[Birth Year]]</f>
        <v>30</v>
      </c>
      <c r="Q1007" t="s">
        <v>501</v>
      </c>
      <c r="R1007" t="s">
        <v>501</v>
      </c>
      <c r="S1007">
        <f>DATEDIF(Table1[[#This Row],[Date Occurred]],Table1[[#This Row],[Date Returned]],"d")</f>
        <v>0</v>
      </c>
      <c r="T1007">
        <v>67</v>
      </c>
      <c r="U1007" s="5">
        <v>2010</v>
      </c>
      <c r="V1007" s="5">
        <v>435.5</v>
      </c>
      <c r="W1007" s="5">
        <v>703.5</v>
      </c>
      <c r="X1007" s="5">
        <v>6.7</v>
      </c>
      <c r="Y1007" s="5">
        <v>6.7</v>
      </c>
      <c r="Z1007" s="5">
        <v>160.79999999999998</v>
      </c>
      <c r="AA1007" s="5">
        <v>241.20000000000002</v>
      </c>
      <c r="AB1007" s="5">
        <v>120.60000000000001</v>
      </c>
      <c r="AC1007" s="5">
        <v>194.29999999999998</v>
      </c>
      <c r="AD1007" s="5">
        <v>261.3</v>
      </c>
      <c r="AE1007" s="5">
        <v>649.9</v>
      </c>
      <c r="AF1007" s="5">
        <v>904.5</v>
      </c>
      <c r="AG1007" s="5">
        <v>80.399999999999991</v>
      </c>
      <c r="AH1007" s="5">
        <v>26.8</v>
      </c>
      <c r="AI1007" s="5">
        <v>194.29999999999998</v>
      </c>
      <c r="AJ1007" s="5">
        <v>1038.5</v>
      </c>
      <c r="AK1007">
        <v>1989</v>
      </c>
      <c r="AL1007" t="s">
        <v>649</v>
      </c>
      <c r="AM1007" s="1">
        <v>32672</v>
      </c>
      <c r="AN1007">
        <v>213</v>
      </c>
      <c r="AO1007">
        <v>265</v>
      </c>
      <c r="AP1007" t="s">
        <v>499</v>
      </c>
    </row>
    <row r="1008" spans="1:42" x14ac:dyDescent="0.35">
      <c r="A1008" t="s">
        <v>578</v>
      </c>
      <c r="B1008" t="s">
        <v>643</v>
      </c>
      <c r="C1008" t="s">
        <v>503</v>
      </c>
      <c r="D1008">
        <v>2011</v>
      </c>
      <c r="E1008">
        <v>2</v>
      </c>
      <c r="F1008">
        <v>1</v>
      </c>
      <c r="G1008">
        <v>2</v>
      </c>
      <c r="H1008">
        <f>Table1[[#This Row],[Games Before Injury]]*Table1[[#This Row],[Minutes per Game]]</f>
        <v>402.59999999999997</v>
      </c>
      <c r="I1008">
        <f>66</f>
        <v>66</v>
      </c>
      <c r="J1008" s="4">
        <f>Table1[[#This Row],[Minutes]]/Table1[[#This Row],[Games Played]]</f>
        <v>6.1</v>
      </c>
      <c r="K1008">
        <v>0</v>
      </c>
      <c r="L1008">
        <v>0</v>
      </c>
      <c r="M1008" s="1">
        <v>40902</v>
      </c>
      <c r="N1008" s="1">
        <v>41081</v>
      </c>
      <c r="P1008">
        <f>Table1[[#This Row],[Season Year]]-Table1[[#This Row],[Birth Year]]</f>
        <v>22</v>
      </c>
      <c r="Q1008" t="s">
        <v>501</v>
      </c>
      <c r="R1008" t="s">
        <v>501</v>
      </c>
      <c r="S1008">
        <f>DATEDIF(Table1[[#This Row],[Date Occurred]],Table1[[#This Row],[Date Returned]],"d")</f>
        <v>0</v>
      </c>
      <c r="T1008">
        <v>18</v>
      </c>
      <c r="U1008" s="5">
        <v>109.8</v>
      </c>
      <c r="V1008" s="5">
        <v>12.6</v>
      </c>
      <c r="W1008" s="5">
        <v>27</v>
      </c>
      <c r="X1008" s="5">
        <v>0</v>
      </c>
      <c r="Y1008" s="5">
        <v>0</v>
      </c>
      <c r="Z1008" s="5">
        <v>5.3999999999999995</v>
      </c>
      <c r="AA1008" s="5">
        <v>12.6</v>
      </c>
      <c r="AB1008" s="5">
        <v>5.3999999999999995</v>
      </c>
      <c r="AC1008" s="5">
        <v>12.6</v>
      </c>
      <c r="AD1008" s="5">
        <v>16.2</v>
      </c>
      <c r="AE1008" s="5">
        <v>23.400000000000002</v>
      </c>
      <c r="AF1008" s="5">
        <v>39.6</v>
      </c>
      <c r="AG1008" s="5">
        <v>0</v>
      </c>
      <c r="AH1008" s="5">
        <v>3.6</v>
      </c>
      <c r="AI1008" s="5">
        <v>14.4</v>
      </c>
      <c r="AJ1008" s="5">
        <v>28.8</v>
      </c>
      <c r="AK1008">
        <v>1989</v>
      </c>
      <c r="AL1008" t="s">
        <v>649</v>
      </c>
      <c r="AM1008" s="1">
        <v>32672</v>
      </c>
      <c r="AN1008">
        <v>213</v>
      </c>
      <c r="AO1008">
        <v>265</v>
      </c>
      <c r="AP1008" t="s">
        <v>499</v>
      </c>
    </row>
    <row r="1009" spans="1:42" x14ac:dyDescent="0.35">
      <c r="A1009" t="s">
        <v>578</v>
      </c>
      <c r="B1009" t="s">
        <v>643</v>
      </c>
      <c r="C1009" t="s">
        <v>506</v>
      </c>
      <c r="D1009">
        <v>2014</v>
      </c>
      <c r="E1009">
        <v>5</v>
      </c>
      <c r="F1009">
        <v>1</v>
      </c>
      <c r="G1009">
        <v>5</v>
      </c>
      <c r="H1009">
        <f>Table1[[#This Row],[Games Before Injury]]*Table1[[#This Row],[Minutes per Game]]</f>
        <v>1951.6000000000001</v>
      </c>
      <c r="I1009">
        <v>82</v>
      </c>
      <c r="J1009">
        <f>Table1[[#This Row],[Minutes]]/Table1[[#This Row],[Games Played]]</f>
        <v>23.8</v>
      </c>
      <c r="K1009">
        <v>0</v>
      </c>
      <c r="L1009">
        <v>0</v>
      </c>
      <c r="M1009" s="1">
        <v>41940</v>
      </c>
      <c r="N1009" s="1">
        <v>42171</v>
      </c>
      <c r="P1009">
        <f>Table1[[#This Row],[Season Year]]-Table1[[#This Row],[Birth Year]]</f>
        <v>25</v>
      </c>
      <c r="Q1009" t="s">
        <v>501</v>
      </c>
      <c r="R1009" t="s">
        <v>501</v>
      </c>
      <c r="S1009">
        <f>DATEDIF(Table1[[#This Row],[Date Occurred]],Table1[[#This Row],[Date Returned]],"d")</f>
        <v>0</v>
      </c>
      <c r="T1009">
        <v>48</v>
      </c>
      <c r="U1009" s="5">
        <v>1142.4000000000001</v>
      </c>
      <c r="V1009" s="5">
        <v>244.79999999999998</v>
      </c>
      <c r="W1009" s="5">
        <v>388.79999999999995</v>
      </c>
      <c r="X1009" s="5">
        <v>0</v>
      </c>
      <c r="Y1009" s="5">
        <v>0</v>
      </c>
      <c r="Z1009" s="5">
        <v>76.800000000000011</v>
      </c>
      <c r="AA1009" s="5">
        <v>158.39999999999998</v>
      </c>
      <c r="AB1009" s="5">
        <v>57.599999999999994</v>
      </c>
      <c r="AC1009" s="5">
        <v>129.60000000000002</v>
      </c>
      <c r="AD1009" s="5">
        <v>144</v>
      </c>
      <c r="AE1009" s="5">
        <v>336</v>
      </c>
      <c r="AF1009" s="5">
        <v>480</v>
      </c>
      <c r="AG1009" s="5">
        <v>4.8000000000000007</v>
      </c>
      <c r="AH1009" s="5">
        <v>28.799999999999997</v>
      </c>
      <c r="AI1009" s="5">
        <v>124.80000000000001</v>
      </c>
      <c r="AJ1009" s="5">
        <v>566.40000000000009</v>
      </c>
      <c r="AK1009">
        <v>1989</v>
      </c>
      <c r="AL1009" t="s">
        <v>649</v>
      </c>
      <c r="AM1009" s="1">
        <v>32672</v>
      </c>
      <c r="AN1009">
        <v>213</v>
      </c>
      <c r="AO1009">
        <v>265</v>
      </c>
      <c r="AP1009" t="s">
        <v>499</v>
      </c>
    </row>
    <row r="1010" spans="1:42" x14ac:dyDescent="0.35">
      <c r="A1010" t="s">
        <v>578</v>
      </c>
      <c r="B1010" t="s">
        <v>643</v>
      </c>
      <c r="C1010" t="s">
        <v>507</v>
      </c>
      <c r="D1010">
        <v>2015</v>
      </c>
      <c r="E1010">
        <v>6</v>
      </c>
      <c r="F1010">
        <v>1</v>
      </c>
      <c r="G1010">
        <v>6</v>
      </c>
      <c r="H1010">
        <f>Table1[[#This Row],[Games Before Injury]]*Table1[[#This Row],[Minutes per Game]]</f>
        <v>2386.2000000000003</v>
      </c>
      <c r="I1010">
        <v>82</v>
      </c>
      <c r="J1010">
        <f>Table1[[#This Row],[Minutes]]/Table1[[#This Row],[Games Played]]</f>
        <v>29.1</v>
      </c>
      <c r="K1010">
        <v>0</v>
      </c>
      <c r="L1010">
        <v>0</v>
      </c>
      <c r="M1010" s="1">
        <v>42304</v>
      </c>
      <c r="N1010" s="1">
        <v>42540</v>
      </c>
      <c r="P1010">
        <f>Table1[[#This Row],[Season Year]]-Table1[[#This Row],[Birth Year]]</f>
        <v>26</v>
      </c>
      <c r="Q1010" t="s">
        <v>501</v>
      </c>
      <c r="R1010" t="s">
        <v>501</v>
      </c>
      <c r="S1010">
        <f>DATEDIF(Table1[[#This Row],[Date Occurred]],Table1[[#This Row],[Date Returned]],"d")</f>
        <v>0</v>
      </c>
      <c r="T1010">
        <v>73</v>
      </c>
      <c r="U1010" s="5">
        <v>2124.3000000000002</v>
      </c>
      <c r="V1010" s="5">
        <v>416.1</v>
      </c>
      <c r="W1010" s="5">
        <v>678.90000000000009</v>
      </c>
      <c r="X1010" s="5">
        <v>0</v>
      </c>
      <c r="Y1010" s="5">
        <v>0</v>
      </c>
      <c r="Z1010" s="5">
        <v>211.7</v>
      </c>
      <c r="AA1010" s="5">
        <v>328.5</v>
      </c>
      <c r="AB1010" s="5">
        <v>138.69999999999999</v>
      </c>
      <c r="AC1010" s="5">
        <v>204.39999999999998</v>
      </c>
      <c r="AD1010" s="5">
        <v>240.89999999999998</v>
      </c>
      <c r="AE1010" s="5">
        <v>627.79999999999995</v>
      </c>
      <c r="AF1010" s="5">
        <v>861.40000000000009</v>
      </c>
      <c r="AG1010" s="5">
        <v>29.200000000000003</v>
      </c>
      <c r="AH1010" s="5">
        <v>43.8</v>
      </c>
      <c r="AI1010" s="5">
        <v>270.10000000000002</v>
      </c>
      <c r="AJ1010" s="5">
        <v>1036.5999999999999</v>
      </c>
      <c r="AK1010">
        <v>1989</v>
      </c>
      <c r="AL1010" t="s">
        <v>649</v>
      </c>
      <c r="AM1010" s="1">
        <v>32672</v>
      </c>
      <c r="AN1010">
        <v>213</v>
      </c>
      <c r="AO1010">
        <v>265</v>
      </c>
      <c r="AP1010" t="s">
        <v>499</v>
      </c>
    </row>
    <row r="1011" spans="1:42" x14ac:dyDescent="0.35">
      <c r="A1011" t="s">
        <v>578</v>
      </c>
      <c r="B1011" t="s">
        <v>643</v>
      </c>
      <c r="C1011" t="s">
        <v>508</v>
      </c>
      <c r="D1011">
        <v>2016</v>
      </c>
      <c r="E1011">
        <v>7</v>
      </c>
      <c r="F1011">
        <v>1</v>
      </c>
      <c r="G1011">
        <v>7</v>
      </c>
      <c r="H1011">
        <f>Table1[[#This Row],[Games Before Injury]]*Table1[[#This Row],[Minutes per Game]]</f>
        <v>2673.2000000000003</v>
      </c>
      <c r="I1011">
        <v>82</v>
      </c>
      <c r="J1011">
        <f>Table1[[#This Row],[Minutes]]/Table1[[#This Row],[Games Played]]</f>
        <v>32.6</v>
      </c>
      <c r="K1011">
        <v>0</v>
      </c>
      <c r="L1011">
        <v>0</v>
      </c>
      <c r="M1011" s="1">
        <v>42668</v>
      </c>
      <c r="N1011" s="1">
        <v>42898</v>
      </c>
      <c r="P1011">
        <f>Table1[[#This Row],[Season Year]]-Table1[[#This Row],[Birth Year]]</f>
        <v>27</v>
      </c>
      <c r="Q1011" t="s">
        <v>501</v>
      </c>
      <c r="R1011" t="s">
        <v>501</v>
      </c>
      <c r="S1011">
        <f>DATEDIF(Table1[[#This Row],[Date Occurred]],Table1[[#This Row],[Date Returned]],"d")</f>
        <v>0</v>
      </c>
      <c r="T1011">
        <v>77</v>
      </c>
      <c r="U1011" s="5">
        <v>2510.2000000000003</v>
      </c>
      <c r="V1011" s="5">
        <v>539</v>
      </c>
      <c r="W1011" s="5">
        <v>970.19999999999993</v>
      </c>
      <c r="X1011" s="5">
        <v>0</v>
      </c>
      <c r="Y1011" s="5">
        <v>0</v>
      </c>
      <c r="Z1011" s="5">
        <v>223.29999999999998</v>
      </c>
      <c r="AA1011" s="5">
        <v>354.2</v>
      </c>
      <c r="AB1011" s="5">
        <v>154</v>
      </c>
      <c r="AC1011" s="5">
        <v>223.29999999999998</v>
      </c>
      <c r="AD1011" s="5">
        <v>292.59999999999997</v>
      </c>
      <c r="AE1011" s="5">
        <v>793.1</v>
      </c>
      <c r="AF1011" s="5">
        <v>1085.7</v>
      </c>
      <c r="AG1011" s="5">
        <v>53.9</v>
      </c>
      <c r="AH1011" s="5">
        <v>53.9</v>
      </c>
      <c r="AI1011" s="5">
        <v>161.70000000000002</v>
      </c>
      <c r="AJ1011" s="5">
        <v>1309</v>
      </c>
      <c r="AK1011">
        <v>1989</v>
      </c>
      <c r="AL1011" t="s">
        <v>649</v>
      </c>
      <c r="AM1011" s="1">
        <v>32672</v>
      </c>
      <c r="AN1011">
        <v>213</v>
      </c>
      <c r="AO1011">
        <v>265</v>
      </c>
      <c r="AP1011" t="s">
        <v>499</v>
      </c>
    </row>
    <row r="1012" spans="1:42" x14ac:dyDescent="0.35">
      <c r="A1012" t="s">
        <v>578</v>
      </c>
      <c r="B1012" t="s">
        <v>643</v>
      </c>
      <c r="C1012" t="s">
        <v>509</v>
      </c>
      <c r="D1012">
        <v>2017</v>
      </c>
      <c r="E1012">
        <v>8</v>
      </c>
      <c r="F1012">
        <v>1</v>
      </c>
      <c r="G1012">
        <v>8</v>
      </c>
      <c r="H1012">
        <f>Table1[[#This Row],[Games Before Injury]]*Table1[[#This Row],[Minutes per Game]]</f>
        <v>2074.6</v>
      </c>
      <c r="I1012">
        <v>82</v>
      </c>
      <c r="J1012">
        <f>Table1[[#This Row],[Minutes]]/Table1[[#This Row],[Games Played]]</f>
        <v>25.3</v>
      </c>
      <c r="K1012">
        <v>0</v>
      </c>
      <c r="L1012">
        <v>0</v>
      </c>
      <c r="M1012" s="1">
        <v>43030</v>
      </c>
      <c r="N1012" s="1">
        <v>43259</v>
      </c>
      <c r="P1012">
        <f>Table1[[#This Row],[Season Year]]-Table1[[#This Row],[Birth Year]]</f>
        <v>28</v>
      </c>
      <c r="Q1012" t="s">
        <v>501</v>
      </c>
      <c r="R1012" t="s">
        <v>501</v>
      </c>
      <c r="S1012">
        <f>DATEDIF(Table1[[#This Row],[Date Occurred]],Table1[[#This Row],[Date Returned]],"d")</f>
        <v>0</v>
      </c>
      <c r="T1012">
        <v>54</v>
      </c>
      <c r="U1012" s="5">
        <v>1366.2</v>
      </c>
      <c r="V1012" s="5">
        <v>313.2</v>
      </c>
      <c r="W1012" s="5">
        <v>577.79999999999995</v>
      </c>
      <c r="X1012" s="5">
        <v>0</v>
      </c>
      <c r="Y1012" s="5">
        <v>0</v>
      </c>
      <c r="Z1012" s="5">
        <v>129.6</v>
      </c>
      <c r="AA1012" s="5">
        <v>183.6</v>
      </c>
      <c r="AB1012" s="5">
        <v>91.8</v>
      </c>
      <c r="AC1012" s="5">
        <v>129.6</v>
      </c>
      <c r="AD1012" s="5">
        <v>172.8</v>
      </c>
      <c r="AE1012" s="5">
        <v>442.79999999999995</v>
      </c>
      <c r="AF1012" s="5">
        <v>615.6</v>
      </c>
      <c r="AG1012" s="5">
        <v>54</v>
      </c>
      <c r="AH1012" s="5">
        <v>37.799999999999997</v>
      </c>
      <c r="AI1012" s="5">
        <v>91.8</v>
      </c>
      <c r="AJ1012" s="5">
        <v>756</v>
      </c>
      <c r="AK1012">
        <v>1989</v>
      </c>
      <c r="AL1012" t="s">
        <v>649</v>
      </c>
      <c r="AM1012" s="1">
        <v>32672</v>
      </c>
      <c r="AN1012">
        <v>213</v>
      </c>
      <c r="AO1012">
        <v>265</v>
      </c>
      <c r="AP1012" t="s">
        <v>499</v>
      </c>
    </row>
    <row r="1013" spans="1:42" x14ac:dyDescent="0.35">
      <c r="A1013" t="s">
        <v>578</v>
      </c>
      <c r="B1013" t="s">
        <v>643</v>
      </c>
      <c r="C1013" t="s">
        <v>510</v>
      </c>
      <c r="D1013">
        <v>2018</v>
      </c>
      <c r="E1013">
        <v>9</v>
      </c>
      <c r="F1013">
        <v>1</v>
      </c>
      <c r="G1013">
        <v>9</v>
      </c>
      <c r="H1013">
        <f>Table1[[#This Row],[Games Before Injury]]*Table1[[#This Row],[Minutes per Game]]</f>
        <v>1910.6000000000001</v>
      </c>
      <c r="I1013">
        <v>82</v>
      </c>
      <c r="J1013">
        <f>Table1[[#This Row],[Minutes]]/Table1[[#This Row],[Games Played]]</f>
        <v>23.3</v>
      </c>
      <c r="K1013">
        <v>0</v>
      </c>
      <c r="L1013">
        <v>0</v>
      </c>
      <c r="M1013" s="1">
        <v>43389</v>
      </c>
      <c r="N1013" s="1">
        <v>43629</v>
      </c>
      <c r="P1013">
        <f>Table1[[#This Row],[Season Year]]-Table1[[#This Row],[Birth Year]]</f>
        <v>29</v>
      </c>
      <c r="Q1013" t="s">
        <v>501</v>
      </c>
      <c r="R1013" t="s">
        <v>501</v>
      </c>
      <c r="S1013">
        <f>DATEDIF(Table1[[#This Row],[Date Occurred]],Table1[[#This Row],[Date Returned]],"d")</f>
        <v>0</v>
      </c>
      <c r="T1013">
        <v>72</v>
      </c>
      <c r="U1013" s="5">
        <v>1677.6000000000001</v>
      </c>
      <c r="V1013" s="5">
        <v>388.8</v>
      </c>
      <c r="W1013" s="5">
        <v>676.80000000000007</v>
      </c>
      <c r="X1013" s="5">
        <v>0</v>
      </c>
      <c r="Y1013" s="5">
        <v>14.4</v>
      </c>
      <c r="Z1013" s="5">
        <v>108</v>
      </c>
      <c r="AA1013" s="5">
        <v>244.79999999999998</v>
      </c>
      <c r="AB1013" s="5">
        <v>93.600000000000009</v>
      </c>
      <c r="AC1013" s="5">
        <v>194.4</v>
      </c>
      <c r="AD1013" s="5">
        <v>259.2</v>
      </c>
      <c r="AE1013" s="5">
        <v>561.6</v>
      </c>
      <c r="AF1013" s="5">
        <v>813.6</v>
      </c>
      <c r="AG1013" s="5">
        <v>57.6</v>
      </c>
      <c r="AH1013" s="5">
        <v>43.199999999999996</v>
      </c>
      <c r="AI1013" s="5">
        <v>136.79999999999998</v>
      </c>
      <c r="AJ1013" s="5">
        <v>885.6</v>
      </c>
      <c r="AK1013">
        <v>1989</v>
      </c>
      <c r="AL1013" t="s">
        <v>649</v>
      </c>
      <c r="AM1013" s="1">
        <v>32672</v>
      </c>
      <c r="AN1013">
        <v>213</v>
      </c>
      <c r="AO1013">
        <v>265</v>
      </c>
      <c r="AP1013" t="s">
        <v>499</v>
      </c>
    </row>
    <row r="1014" spans="1:42" x14ac:dyDescent="0.35">
      <c r="A1014" t="s">
        <v>624</v>
      </c>
      <c r="B1014" t="s">
        <v>643</v>
      </c>
      <c r="C1014" t="s">
        <v>510</v>
      </c>
      <c r="D1014">
        <v>2018</v>
      </c>
      <c r="E1014">
        <v>9</v>
      </c>
      <c r="F1014">
        <v>1</v>
      </c>
      <c r="G1014">
        <v>6</v>
      </c>
      <c r="H1014">
        <f>Table1[[#This Row],[Games Before Injury]]*Table1[[#This Row],[Minutes per Game]]</f>
        <v>1328.3999999999999</v>
      </c>
      <c r="I1014">
        <v>82</v>
      </c>
      <c r="J1014">
        <f>Table1[[#This Row],[Minutes]]/Table1[[#This Row],[Games Played]]</f>
        <v>16.2</v>
      </c>
      <c r="K1014">
        <v>0</v>
      </c>
      <c r="L1014">
        <v>0</v>
      </c>
      <c r="M1014" s="1">
        <v>43389</v>
      </c>
      <c r="N1014" s="1">
        <v>43629</v>
      </c>
      <c r="P1014">
        <f>Table1[[#This Row],[Season Year]]-Table1[[#This Row],[Birth Year]]</f>
        <v>27</v>
      </c>
      <c r="Q1014" t="s">
        <v>501</v>
      </c>
      <c r="R1014" t="s">
        <v>501</v>
      </c>
      <c r="S1014">
        <f>DATEDIF(Table1[[#This Row],[Date Occurred]],Table1[[#This Row],[Date Returned]],"d")</f>
        <v>0</v>
      </c>
      <c r="T1014">
        <v>60</v>
      </c>
      <c r="U1014" s="5">
        <v>972</v>
      </c>
      <c r="V1014" s="5">
        <v>150</v>
      </c>
      <c r="W1014" s="5">
        <v>384</v>
      </c>
      <c r="X1014" s="5">
        <v>66</v>
      </c>
      <c r="Y1014" s="5">
        <v>204</v>
      </c>
      <c r="Z1014" s="5">
        <v>36</v>
      </c>
      <c r="AA1014" s="5">
        <v>36</v>
      </c>
      <c r="AB1014" s="5">
        <v>60</v>
      </c>
      <c r="AC1014" s="5">
        <v>96</v>
      </c>
      <c r="AD1014" s="5">
        <v>12</v>
      </c>
      <c r="AE1014" s="5">
        <v>78</v>
      </c>
      <c r="AF1014" s="5">
        <v>90</v>
      </c>
      <c r="AG1014" s="5">
        <v>96</v>
      </c>
      <c r="AH1014" s="5">
        <v>24</v>
      </c>
      <c r="AI1014" s="5">
        <v>6</v>
      </c>
      <c r="AJ1014" s="5">
        <v>402</v>
      </c>
      <c r="AK1014">
        <v>1991</v>
      </c>
      <c r="AL1014" t="s">
        <v>486</v>
      </c>
      <c r="AM1014" s="1">
        <v>33304</v>
      </c>
      <c r="AN1014">
        <v>190</v>
      </c>
      <c r="AO1014">
        <v>175</v>
      </c>
      <c r="AP1014" t="s">
        <v>496</v>
      </c>
    </row>
    <row r="1015" spans="1:42" x14ac:dyDescent="0.35">
      <c r="A1015" t="s">
        <v>624</v>
      </c>
      <c r="B1015" t="s">
        <v>643</v>
      </c>
      <c r="C1015" t="s">
        <v>507</v>
      </c>
      <c r="D1015">
        <v>2015</v>
      </c>
      <c r="E1015">
        <v>6</v>
      </c>
      <c r="F1015">
        <v>1</v>
      </c>
      <c r="G1015">
        <v>3</v>
      </c>
      <c r="H1015">
        <f>Table1[[#This Row],[Games Before Injury]]*Table1[[#This Row],[Minutes per Game]]</f>
        <v>721.6</v>
      </c>
      <c r="I1015">
        <v>82</v>
      </c>
      <c r="J1015">
        <f>Table1[[#This Row],[Minutes]]/Table1[[#This Row],[Games Played]]</f>
        <v>8.8000000000000007</v>
      </c>
      <c r="K1015">
        <v>0</v>
      </c>
      <c r="L1015">
        <v>0</v>
      </c>
      <c r="M1015" s="1">
        <v>42304</v>
      </c>
      <c r="N1015" s="1">
        <v>42540</v>
      </c>
      <c r="P1015">
        <f>Table1[[#This Row],[Season Year]]-Table1[[#This Row],[Birth Year]]</f>
        <v>24</v>
      </c>
      <c r="Q1015" t="s">
        <v>501</v>
      </c>
      <c r="R1015" t="s">
        <v>501</v>
      </c>
      <c r="S1015">
        <f>DATEDIF(Table1[[#This Row],[Date Occurred]],Table1[[#This Row],[Date Returned]],"d")</f>
        <v>0</v>
      </c>
      <c r="T1015">
        <v>66</v>
      </c>
      <c r="U1015" s="5">
        <v>580.80000000000007</v>
      </c>
      <c r="V1015" s="5">
        <v>85.8</v>
      </c>
      <c r="W1015" s="5">
        <v>204.6</v>
      </c>
      <c r="X1015" s="5">
        <v>33</v>
      </c>
      <c r="Y1015" s="5">
        <v>85.8</v>
      </c>
      <c r="Z1015" s="5">
        <v>26.400000000000002</v>
      </c>
      <c r="AA1015" s="5">
        <v>33</v>
      </c>
      <c r="AB1015" s="5">
        <v>46.199999999999996</v>
      </c>
      <c r="AC1015" s="5">
        <v>59.4</v>
      </c>
      <c r="AD1015" s="5">
        <v>13.200000000000001</v>
      </c>
      <c r="AE1015" s="5">
        <v>52.800000000000004</v>
      </c>
      <c r="AF1015" s="5">
        <v>66</v>
      </c>
      <c r="AG1015" s="5">
        <v>66</v>
      </c>
      <c r="AH1015" s="5">
        <v>19.8</v>
      </c>
      <c r="AI1015" s="5">
        <v>13.200000000000001</v>
      </c>
      <c r="AJ1015" s="5">
        <v>237.6</v>
      </c>
      <c r="AK1015">
        <v>1991</v>
      </c>
      <c r="AL1015" t="s">
        <v>486</v>
      </c>
      <c r="AM1015" s="1">
        <v>33304</v>
      </c>
      <c r="AN1015">
        <v>190</v>
      </c>
      <c r="AO1015">
        <v>175</v>
      </c>
      <c r="AP1015" t="s">
        <v>496</v>
      </c>
    </row>
    <row r="1016" spans="1:42" x14ac:dyDescent="0.35">
      <c r="A1016" t="s">
        <v>624</v>
      </c>
      <c r="B1016" t="s">
        <v>643</v>
      </c>
      <c r="C1016" t="s">
        <v>506</v>
      </c>
      <c r="D1016">
        <v>2014</v>
      </c>
      <c r="E1016">
        <v>5</v>
      </c>
      <c r="F1016">
        <v>1</v>
      </c>
      <c r="G1016">
        <v>2</v>
      </c>
      <c r="H1016">
        <f>Table1[[#This Row],[Games Before Injury]]*Table1[[#This Row],[Minutes per Game]]</f>
        <v>524.80000000000007</v>
      </c>
      <c r="I1016">
        <v>82</v>
      </c>
      <c r="J1016">
        <f>Table1[[#This Row],[Minutes]]/Table1[[#This Row],[Games Played]]</f>
        <v>6.4</v>
      </c>
      <c r="K1016">
        <v>0</v>
      </c>
      <c r="L1016">
        <v>0</v>
      </c>
      <c r="M1016" s="1">
        <v>41940</v>
      </c>
      <c r="N1016" s="1">
        <v>42171</v>
      </c>
      <c r="P1016">
        <f>Table1[[#This Row],[Season Year]]-Table1[[#This Row],[Birth Year]]</f>
        <v>23</v>
      </c>
      <c r="Q1016" t="s">
        <v>501</v>
      </c>
      <c r="R1016" t="s">
        <v>501</v>
      </c>
      <c r="S1016">
        <f>DATEDIF(Table1[[#This Row],[Date Occurred]],Table1[[#This Row],[Date Returned]],"d")</f>
        <v>0</v>
      </c>
      <c r="T1016">
        <v>30</v>
      </c>
      <c r="U1016" s="5">
        <v>192</v>
      </c>
      <c r="V1016" s="5">
        <v>18</v>
      </c>
      <c r="W1016" s="5">
        <v>54</v>
      </c>
      <c r="X1016" s="5">
        <v>9</v>
      </c>
      <c r="Y1016" s="5">
        <v>30</v>
      </c>
      <c r="Z1016" s="5">
        <v>9</v>
      </c>
      <c r="AA1016" s="5">
        <v>9</v>
      </c>
      <c r="AB1016" s="5">
        <v>9</v>
      </c>
      <c r="AC1016" s="5">
        <v>21</v>
      </c>
      <c r="AD1016" s="5">
        <v>3</v>
      </c>
      <c r="AE1016" s="5">
        <v>12</v>
      </c>
      <c r="AF1016" s="5">
        <v>15</v>
      </c>
      <c r="AG1016" s="5">
        <v>12</v>
      </c>
      <c r="AH1016" s="5">
        <v>9</v>
      </c>
      <c r="AI1016" s="5">
        <v>3</v>
      </c>
      <c r="AJ1016" s="5">
        <v>57</v>
      </c>
      <c r="AK1016">
        <v>1991</v>
      </c>
      <c r="AL1016" t="s">
        <v>486</v>
      </c>
      <c r="AM1016" s="1">
        <v>33304</v>
      </c>
      <c r="AN1016">
        <v>190</v>
      </c>
      <c r="AO1016">
        <v>175</v>
      </c>
      <c r="AP1016" t="s">
        <v>496</v>
      </c>
    </row>
    <row r="1017" spans="1:42" x14ac:dyDescent="0.35">
      <c r="A1017" t="s">
        <v>624</v>
      </c>
      <c r="B1017" t="s">
        <v>643</v>
      </c>
      <c r="C1017" t="s">
        <v>508</v>
      </c>
      <c r="D1017">
        <v>2016</v>
      </c>
      <c r="E1017">
        <v>7</v>
      </c>
      <c r="F1017">
        <v>1</v>
      </c>
      <c r="G1017">
        <v>4</v>
      </c>
      <c r="H1017">
        <f>Table1[[#This Row],[Games Before Injury]]*Table1[[#This Row],[Minutes per Game]]</f>
        <v>1213.6000000000001</v>
      </c>
      <c r="I1017">
        <v>82</v>
      </c>
      <c r="J1017">
        <f>Table1[[#This Row],[Minutes]]/Table1[[#This Row],[Games Played]]</f>
        <v>14.800000000000002</v>
      </c>
      <c r="K1017">
        <v>0</v>
      </c>
      <c r="L1017">
        <v>0</v>
      </c>
      <c r="M1017" s="1">
        <v>42668</v>
      </c>
      <c r="N1017" s="1">
        <v>42898</v>
      </c>
      <c r="P1017">
        <f>Table1[[#This Row],[Season Year]]-Table1[[#This Row],[Birth Year]]</f>
        <v>25</v>
      </c>
      <c r="Q1017" t="s">
        <v>501</v>
      </c>
      <c r="R1017" t="s">
        <v>501</v>
      </c>
      <c r="S1017">
        <f>DATEDIF(Table1[[#This Row],[Date Occurred]],Table1[[#This Row],[Date Returned]],"d")</f>
        <v>0</v>
      </c>
      <c r="T1017">
        <v>77</v>
      </c>
      <c r="U1017" s="5">
        <v>1139.6000000000001</v>
      </c>
      <c r="V1017" s="5">
        <v>207.9</v>
      </c>
      <c r="W1017" s="5">
        <v>431.2</v>
      </c>
      <c r="X1017" s="5">
        <v>61.6</v>
      </c>
      <c r="Y1017" s="5">
        <v>161.70000000000002</v>
      </c>
      <c r="Z1017" s="5">
        <v>46.199999999999996</v>
      </c>
      <c r="AA1017" s="5">
        <v>61.6</v>
      </c>
      <c r="AB1017" s="5">
        <v>53.9</v>
      </c>
      <c r="AC1017" s="5">
        <v>77</v>
      </c>
      <c r="AD1017" s="5">
        <v>23.099999999999998</v>
      </c>
      <c r="AE1017" s="5">
        <v>100.10000000000001</v>
      </c>
      <c r="AF1017" s="5">
        <v>123.2</v>
      </c>
      <c r="AG1017" s="5">
        <v>92.399999999999991</v>
      </c>
      <c r="AH1017" s="5">
        <v>38.5</v>
      </c>
      <c r="AI1017" s="5">
        <v>7.7</v>
      </c>
      <c r="AJ1017" s="5">
        <v>523.6</v>
      </c>
      <c r="AK1017">
        <v>1991</v>
      </c>
      <c r="AL1017" t="s">
        <v>486</v>
      </c>
      <c r="AM1017" s="1">
        <v>33304</v>
      </c>
      <c r="AN1017">
        <v>190</v>
      </c>
      <c r="AO1017">
        <v>175</v>
      </c>
      <c r="AP1017" t="s">
        <v>496</v>
      </c>
    </row>
    <row r="1018" spans="1:42" x14ac:dyDescent="0.35">
      <c r="A1018" t="s">
        <v>624</v>
      </c>
      <c r="B1018" t="s">
        <v>643</v>
      </c>
      <c r="C1018" t="s">
        <v>509</v>
      </c>
      <c r="D1018">
        <v>2017</v>
      </c>
      <c r="E1018">
        <v>8</v>
      </c>
      <c r="F1018">
        <v>1</v>
      </c>
      <c r="G1018">
        <v>5</v>
      </c>
      <c r="H1018">
        <f>Table1[[#This Row],[Games Before Injury]]*Table1[[#This Row],[Minutes per Game]]</f>
        <v>1615.3999999999999</v>
      </c>
      <c r="I1018">
        <v>82</v>
      </c>
      <c r="J1018">
        <f>Table1[[#This Row],[Minutes]]/Table1[[#This Row],[Games Played]]</f>
        <v>19.7</v>
      </c>
      <c r="K1018">
        <v>0</v>
      </c>
      <c r="L1018">
        <v>0</v>
      </c>
      <c r="M1018" s="1">
        <v>43030</v>
      </c>
      <c r="N1018" s="1">
        <v>43259</v>
      </c>
      <c r="P1018">
        <f>Table1[[#This Row],[Season Year]]-Table1[[#This Row],[Birth Year]]</f>
        <v>26</v>
      </c>
      <c r="Q1018" t="s">
        <v>501</v>
      </c>
      <c r="R1018" t="s">
        <v>501</v>
      </c>
      <c r="S1018">
        <f>DATEDIF(Table1[[#This Row],[Date Occurred]],Table1[[#This Row],[Date Returned]],"d")</f>
        <v>0</v>
      </c>
      <c r="T1018">
        <v>74</v>
      </c>
      <c r="U1018" s="5">
        <v>1457.8</v>
      </c>
      <c r="V1018" s="5">
        <v>222</v>
      </c>
      <c r="W1018" s="5">
        <v>495.8</v>
      </c>
      <c r="X1018" s="5">
        <v>59.2</v>
      </c>
      <c r="Y1018" s="5">
        <v>192.4</v>
      </c>
      <c r="Z1018" s="5">
        <v>44.4</v>
      </c>
      <c r="AA1018" s="5">
        <v>59.2</v>
      </c>
      <c r="AB1018" s="5">
        <v>59.2</v>
      </c>
      <c r="AC1018" s="5">
        <v>118.4</v>
      </c>
      <c r="AD1018" s="5">
        <v>7.4</v>
      </c>
      <c r="AE1018" s="5">
        <v>118.4</v>
      </c>
      <c r="AF1018" s="5">
        <v>125.8</v>
      </c>
      <c r="AG1018" s="5">
        <v>111</v>
      </c>
      <c r="AH1018" s="5">
        <v>29.6</v>
      </c>
      <c r="AI1018" s="5">
        <v>7.4</v>
      </c>
      <c r="AJ1018" s="5">
        <v>547.6</v>
      </c>
      <c r="AK1018">
        <v>1991</v>
      </c>
      <c r="AL1018" t="s">
        <v>486</v>
      </c>
      <c r="AM1018" s="1">
        <v>33304</v>
      </c>
      <c r="AN1018">
        <v>190</v>
      </c>
      <c r="AO1018">
        <v>175</v>
      </c>
      <c r="AP1018" t="s">
        <v>496</v>
      </c>
    </row>
    <row r="1019" spans="1:42" x14ac:dyDescent="0.35">
      <c r="A1019" t="s">
        <v>624</v>
      </c>
      <c r="B1019" t="s">
        <v>643</v>
      </c>
      <c r="C1019" t="s">
        <v>505</v>
      </c>
      <c r="D1019">
        <v>2013</v>
      </c>
      <c r="E1019">
        <v>4</v>
      </c>
      <c r="F1019">
        <v>1</v>
      </c>
      <c r="G1019">
        <v>1</v>
      </c>
      <c r="H1019">
        <f>Table1[[#This Row],[Games Before Injury]]*Table1[[#This Row],[Minutes per Game]]</f>
        <v>615</v>
      </c>
      <c r="I1019">
        <v>82</v>
      </c>
      <c r="J1019">
        <f>Table1[[#This Row],[Minutes]]/Table1[[#This Row],[Games Played]]</f>
        <v>7.5</v>
      </c>
      <c r="K1019">
        <v>0</v>
      </c>
      <c r="L1019">
        <v>0</v>
      </c>
      <c r="M1019" s="1">
        <v>41576</v>
      </c>
      <c r="N1019" s="1">
        <v>41805</v>
      </c>
      <c r="P1019">
        <f>Table1[[#This Row],[Season Year]]-Table1[[#This Row],[Birth Year]]</f>
        <v>22</v>
      </c>
      <c r="Q1019" t="s">
        <v>501</v>
      </c>
      <c r="R1019" t="s">
        <v>501</v>
      </c>
      <c r="S1019">
        <f>DATEDIF(Table1[[#This Row],[Date Occurred]],Table1[[#This Row],[Date Returned]],"d")</f>
        <v>0</v>
      </c>
      <c r="T1019">
        <v>23</v>
      </c>
      <c r="U1019" s="5">
        <v>172.5</v>
      </c>
      <c r="V1019" s="5">
        <v>25.3</v>
      </c>
      <c r="W1019" s="5">
        <v>66.7</v>
      </c>
      <c r="X1019" s="5">
        <v>11.5</v>
      </c>
      <c r="Y1019" s="5">
        <v>29.900000000000002</v>
      </c>
      <c r="Z1019" s="5">
        <v>4.6000000000000005</v>
      </c>
      <c r="AA1019" s="5">
        <v>6.8999999999999995</v>
      </c>
      <c r="AB1019" s="5">
        <v>13.799999999999999</v>
      </c>
      <c r="AC1019" s="5">
        <v>23</v>
      </c>
      <c r="AD1019" s="5">
        <v>2.3000000000000003</v>
      </c>
      <c r="AE1019" s="5">
        <v>16.099999999999998</v>
      </c>
      <c r="AF1019" s="5">
        <v>18.400000000000002</v>
      </c>
      <c r="AG1019" s="5">
        <v>16.099999999999998</v>
      </c>
      <c r="AH1019" s="5">
        <v>6.8999999999999995</v>
      </c>
      <c r="AI1019" s="5">
        <v>2.3000000000000003</v>
      </c>
      <c r="AJ1019" s="5">
        <v>69</v>
      </c>
      <c r="AK1019">
        <v>1991</v>
      </c>
      <c r="AL1019" t="s">
        <v>486</v>
      </c>
      <c r="AM1019" s="1">
        <v>33304</v>
      </c>
      <c r="AN1019">
        <v>190</v>
      </c>
      <c r="AO1019">
        <v>175</v>
      </c>
      <c r="AP1019" t="s">
        <v>496</v>
      </c>
    </row>
    <row r="1020" spans="1:42" x14ac:dyDescent="0.35">
      <c r="A1020" t="s">
        <v>555</v>
      </c>
      <c r="B1020" t="s">
        <v>643</v>
      </c>
      <c r="C1020" t="s">
        <v>503</v>
      </c>
      <c r="D1020">
        <v>2011</v>
      </c>
      <c r="E1020">
        <v>2</v>
      </c>
      <c r="F1020">
        <v>1</v>
      </c>
      <c r="G1020">
        <v>4</v>
      </c>
      <c r="H1020">
        <f>Table1[[#This Row],[Games Before Injury]]*Table1[[#This Row],[Minutes per Game]]</f>
        <v>1234.2</v>
      </c>
      <c r="I1020">
        <f>66</f>
        <v>66</v>
      </c>
      <c r="J1020" s="4">
        <f>Table1[[#This Row],[Minutes]]/Table1[[#This Row],[Games Played]]</f>
        <v>18.7</v>
      </c>
      <c r="K1020">
        <v>0</v>
      </c>
      <c r="L1020">
        <v>0</v>
      </c>
      <c r="M1020" s="1">
        <v>40902</v>
      </c>
      <c r="N1020" s="1">
        <v>41081</v>
      </c>
      <c r="P1020">
        <f>Table1[[#This Row],[Season Year]]-Table1[[#This Row],[Birth Year]]</f>
        <v>25</v>
      </c>
      <c r="Q1020" t="s">
        <v>501</v>
      </c>
      <c r="R1020" t="s">
        <v>501</v>
      </c>
      <c r="S1020">
        <f>DATEDIF(Table1[[#This Row],[Date Occurred]],Table1[[#This Row],[Date Returned]],"d")</f>
        <v>0</v>
      </c>
      <c r="T1020">
        <v>61</v>
      </c>
      <c r="U1020" s="5">
        <v>1140.7</v>
      </c>
      <c r="V1020" s="5">
        <v>128.1</v>
      </c>
      <c r="W1020" s="5">
        <v>237.9</v>
      </c>
      <c r="X1020" s="5">
        <v>0</v>
      </c>
      <c r="Y1020" s="5">
        <v>0</v>
      </c>
      <c r="Z1020" s="5">
        <v>91.5</v>
      </c>
      <c r="AA1020" s="5">
        <v>146.4</v>
      </c>
      <c r="AB1020" s="5">
        <v>48.800000000000004</v>
      </c>
      <c r="AC1020" s="5">
        <v>176.9</v>
      </c>
      <c r="AD1020" s="5">
        <v>109.8</v>
      </c>
      <c r="AE1020" s="5">
        <v>183</v>
      </c>
      <c r="AF1020" s="5">
        <v>286.7</v>
      </c>
      <c r="AG1020" s="5">
        <v>12.200000000000001</v>
      </c>
      <c r="AH1020" s="5">
        <v>36.6</v>
      </c>
      <c r="AI1020" s="5">
        <v>30.5</v>
      </c>
      <c r="AJ1020" s="5">
        <v>353.8</v>
      </c>
      <c r="AK1020">
        <v>1986</v>
      </c>
      <c r="AL1020" t="s">
        <v>488</v>
      </c>
      <c r="AM1020" s="1">
        <v>31721</v>
      </c>
      <c r="AN1020">
        <v>211</v>
      </c>
      <c r="AO1020">
        <v>262</v>
      </c>
      <c r="AP1020" t="s">
        <v>499</v>
      </c>
    </row>
    <row r="1021" spans="1:42" x14ac:dyDescent="0.35">
      <c r="A1021" t="s">
        <v>555</v>
      </c>
      <c r="B1021" t="s">
        <v>643</v>
      </c>
      <c r="C1021" t="s">
        <v>506</v>
      </c>
      <c r="D1021">
        <v>2014</v>
      </c>
      <c r="E1021">
        <v>5</v>
      </c>
      <c r="F1021">
        <v>1</v>
      </c>
      <c r="G1021">
        <v>7</v>
      </c>
      <c r="H1021">
        <f>Table1[[#This Row],[Games Before Injury]]*Table1[[#This Row],[Minutes per Game]]</f>
        <v>1541.6000000000001</v>
      </c>
      <c r="I1021">
        <v>82</v>
      </c>
      <c r="J1021">
        <f>Table1[[#This Row],[Minutes]]/Table1[[#This Row],[Games Played]]</f>
        <v>18.8</v>
      </c>
      <c r="K1021">
        <v>0</v>
      </c>
      <c r="L1021">
        <v>0</v>
      </c>
      <c r="M1021" s="1">
        <v>41940</v>
      </c>
      <c r="N1021" s="1">
        <v>42171</v>
      </c>
      <c r="P1021">
        <f>Table1[[#This Row],[Season Year]]-Table1[[#This Row],[Birth Year]]</f>
        <v>28</v>
      </c>
      <c r="Q1021" t="s">
        <v>501</v>
      </c>
      <c r="R1021" t="s">
        <v>501</v>
      </c>
      <c r="S1021">
        <f>DATEDIF(Table1[[#This Row],[Date Occurred]],Table1[[#This Row],[Date Returned]],"d")</f>
        <v>0</v>
      </c>
      <c r="T1021">
        <v>61</v>
      </c>
      <c r="U1021" s="5">
        <v>1146.8</v>
      </c>
      <c r="V1021" s="5">
        <v>115.89999999999999</v>
      </c>
      <c r="W1021" s="5">
        <v>213.5</v>
      </c>
      <c r="X1021" s="5">
        <v>0</v>
      </c>
      <c r="Y1021" s="5">
        <v>0</v>
      </c>
      <c r="Z1021" s="5">
        <v>30.5</v>
      </c>
      <c r="AA1021" s="5">
        <v>103.7</v>
      </c>
      <c r="AB1021" s="5">
        <v>61</v>
      </c>
      <c r="AC1021" s="5">
        <v>170.79999999999998</v>
      </c>
      <c r="AD1021" s="5">
        <v>103.7</v>
      </c>
      <c r="AE1021" s="5">
        <v>250.09999999999997</v>
      </c>
      <c r="AF1021" s="5">
        <v>353.8</v>
      </c>
      <c r="AG1021" s="5">
        <v>30.5</v>
      </c>
      <c r="AH1021" s="5">
        <v>30.5</v>
      </c>
      <c r="AI1021" s="5">
        <v>48.800000000000004</v>
      </c>
      <c r="AJ1021" s="5">
        <v>262.3</v>
      </c>
      <c r="AK1021">
        <v>1986</v>
      </c>
      <c r="AL1021" t="s">
        <v>488</v>
      </c>
      <c r="AM1021" s="1">
        <v>31721</v>
      </c>
      <c r="AN1021">
        <v>211</v>
      </c>
      <c r="AO1021">
        <v>262</v>
      </c>
      <c r="AP1021" t="s">
        <v>499</v>
      </c>
    </row>
    <row r="1022" spans="1:42" x14ac:dyDescent="0.35">
      <c r="A1022" t="s">
        <v>555</v>
      </c>
      <c r="B1022" t="s">
        <v>643</v>
      </c>
      <c r="C1022" t="s">
        <v>504</v>
      </c>
      <c r="D1022">
        <v>2012</v>
      </c>
      <c r="E1022">
        <v>3</v>
      </c>
      <c r="F1022">
        <v>1</v>
      </c>
      <c r="G1022">
        <v>5</v>
      </c>
      <c r="H1022">
        <f>Table1[[#This Row],[Games Before Injury]]*Table1[[#This Row],[Minutes per Game]]</f>
        <v>1353</v>
      </c>
      <c r="I1022">
        <v>82</v>
      </c>
      <c r="J1022">
        <f>Table1[[#This Row],[Minutes]]/Table1[[#This Row],[Games Played]]</f>
        <v>16.5</v>
      </c>
      <c r="K1022">
        <v>0</v>
      </c>
      <c r="L1022">
        <v>0</v>
      </c>
      <c r="M1022" s="1">
        <v>41212</v>
      </c>
      <c r="N1022" s="1">
        <v>41445</v>
      </c>
      <c r="P1022">
        <f>Table1[[#This Row],[Season Year]]-Table1[[#This Row],[Birth Year]]</f>
        <v>26</v>
      </c>
      <c r="Q1022" t="s">
        <v>501</v>
      </c>
      <c r="R1022" t="s">
        <v>501</v>
      </c>
      <c r="S1022">
        <f>DATEDIF(Table1[[#This Row],[Date Occurred]],Table1[[#This Row],[Date Returned]],"d")</f>
        <v>0</v>
      </c>
      <c r="T1022">
        <v>80</v>
      </c>
      <c r="U1022" s="5">
        <v>1320</v>
      </c>
      <c r="V1022" s="5">
        <f>576/Table1[[#This Row],[Games Played]]</f>
        <v>7.2</v>
      </c>
      <c r="W1022" s="5">
        <v>328</v>
      </c>
      <c r="X1022" s="5">
        <v>0</v>
      </c>
      <c r="Y1022" s="5">
        <v>0</v>
      </c>
      <c r="Z1022" s="5">
        <v>104</v>
      </c>
      <c r="AA1022" s="5">
        <v>168</v>
      </c>
      <c r="AB1022" s="5">
        <v>96</v>
      </c>
      <c r="AC1022" s="5">
        <v>200</v>
      </c>
      <c r="AD1022" s="5">
        <v>112</v>
      </c>
      <c r="AE1022" s="5">
        <v>200</v>
      </c>
      <c r="AF1022" s="5">
        <v>312</v>
      </c>
      <c r="AG1022" s="5">
        <v>24</v>
      </c>
      <c r="AH1022" s="5">
        <v>40</v>
      </c>
      <c r="AI1022" s="5">
        <v>64</v>
      </c>
      <c r="AJ1022" s="5">
        <v>400</v>
      </c>
      <c r="AK1022">
        <v>1986</v>
      </c>
      <c r="AL1022" t="s">
        <v>488</v>
      </c>
      <c r="AM1022" s="1">
        <v>31721</v>
      </c>
      <c r="AN1022">
        <v>211</v>
      </c>
      <c r="AO1022">
        <v>262</v>
      </c>
      <c r="AP1022" t="s">
        <v>499</v>
      </c>
    </row>
    <row r="1023" spans="1:42" x14ac:dyDescent="0.35">
      <c r="A1023" t="s">
        <v>555</v>
      </c>
      <c r="B1023" t="s">
        <v>643</v>
      </c>
      <c r="C1023" t="s">
        <v>507</v>
      </c>
      <c r="D1023">
        <v>2015</v>
      </c>
      <c r="E1023">
        <v>6</v>
      </c>
      <c r="F1023">
        <v>1</v>
      </c>
      <c r="G1023">
        <v>8</v>
      </c>
      <c r="H1023">
        <f>Table1[[#This Row],[Games Before Injury]]*Table1[[#This Row],[Minutes per Game]]</f>
        <v>2099.2000000000003</v>
      </c>
      <c r="I1023">
        <v>82</v>
      </c>
      <c r="J1023">
        <f>Table1[[#This Row],[Minutes]]/Table1[[#This Row],[Games Played]]</f>
        <v>25.6</v>
      </c>
      <c r="K1023">
        <v>0</v>
      </c>
      <c r="L1023">
        <v>0</v>
      </c>
      <c r="M1023" s="1">
        <v>42304</v>
      </c>
      <c r="N1023" s="1">
        <v>42540</v>
      </c>
      <c r="P1023">
        <f>Table1[[#This Row],[Season Year]]-Table1[[#This Row],[Birth Year]]</f>
        <v>29</v>
      </c>
      <c r="Q1023" t="s">
        <v>501</v>
      </c>
      <c r="R1023" t="s">
        <v>501</v>
      </c>
      <c r="S1023">
        <f>DATEDIF(Table1[[#This Row],[Date Occurred]],Table1[[#This Row],[Date Returned]],"d")</f>
        <v>0</v>
      </c>
      <c r="T1023">
        <v>71</v>
      </c>
      <c r="U1023" s="5">
        <v>1817.6000000000001</v>
      </c>
      <c r="V1023" s="5">
        <v>262.7</v>
      </c>
      <c r="W1023" s="5">
        <v>447.3</v>
      </c>
      <c r="X1023" s="5">
        <v>0</v>
      </c>
      <c r="Y1023" s="5">
        <v>0</v>
      </c>
      <c r="Z1023" s="5">
        <v>134.9</v>
      </c>
      <c r="AA1023" s="5">
        <v>227.20000000000002</v>
      </c>
      <c r="AB1023" s="5">
        <v>99.399999999999991</v>
      </c>
      <c r="AC1023" s="5">
        <v>220.1</v>
      </c>
      <c r="AD1023" s="5">
        <v>134.9</v>
      </c>
      <c r="AE1023" s="5">
        <v>369.2</v>
      </c>
      <c r="AF1023" s="5">
        <v>504.09999999999997</v>
      </c>
      <c r="AG1023" s="5">
        <v>106.5</v>
      </c>
      <c r="AH1023" s="5">
        <v>63.9</v>
      </c>
      <c r="AI1023" s="5">
        <v>78.100000000000009</v>
      </c>
      <c r="AJ1023" s="5">
        <v>660.30000000000007</v>
      </c>
      <c r="AK1023">
        <v>1986</v>
      </c>
      <c r="AL1023" t="s">
        <v>488</v>
      </c>
      <c r="AM1023" s="1">
        <v>31721</v>
      </c>
      <c r="AN1023">
        <v>211</v>
      </c>
      <c r="AO1023">
        <v>262</v>
      </c>
      <c r="AP1023" t="s">
        <v>499</v>
      </c>
    </row>
    <row r="1024" spans="1:42" x14ac:dyDescent="0.35">
      <c r="A1024" t="s">
        <v>555</v>
      </c>
      <c r="B1024" t="s">
        <v>643</v>
      </c>
      <c r="C1024" t="s">
        <v>508</v>
      </c>
      <c r="D1024">
        <v>2016</v>
      </c>
      <c r="E1024">
        <v>7</v>
      </c>
      <c r="F1024">
        <v>1</v>
      </c>
      <c r="G1024">
        <v>9</v>
      </c>
      <c r="H1024">
        <f>Table1[[#This Row],[Games Before Injury]]*Table1[[#This Row],[Minutes per Game]]</f>
        <v>1467.8</v>
      </c>
      <c r="I1024">
        <v>82</v>
      </c>
      <c r="J1024">
        <f>Table1[[#This Row],[Minutes]]/Table1[[#This Row],[Games Played]]</f>
        <v>17.899999999999999</v>
      </c>
      <c r="K1024">
        <v>0</v>
      </c>
      <c r="L1024">
        <v>0</v>
      </c>
      <c r="M1024" s="1">
        <v>42668</v>
      </c>
      <c r="N1024" s="1">
        <v>42898</v>
      </c>
      <c r="P1024">
        <f>Table1[[#This Row],[Season Year]]-Table1[[#This Row],[Birth Year]]</f>
        <v>30</v>
      </c>
      <c r="Q1024" t="s">
        <v>501</v>
      </c>
      <c r="R1024" t="s">
        <v>501</v>
      </c>
      <c r="S1024">
        <f>DATEDIF(Table1[[#This Row],[Date Occurred]],Table1[[#This Row],[Date Returned]],"d")</f>
        <v>0</v>
      </c>
      <c r="T1024">
        <v>31</v>
      </c>
      <c r="U1024" s="5">
        <v>554.9</v>
      </c>
      <c r="V1024" s="5">
        <v>65.100000000000009</v>
      </c>
      <c r="W1024" s="5">
        <v>111.60000000000001</v>
      </c>
      <c r="X1024" s="5">
        <v>0</v>
      </c>
      <c r="Y1024" s="5">
        <v>0</v>
      </c>
      <c r="Z1024" s="5">
        <v>43.4</v>
      </c>
      <c r="AA1024" s="5">
        <v>74.399999999999991</v>
      </c>
      <c r="AB1024" s="5">
        <v>34.1</v>
      </c>
      <c r="AC1024" s="5">
        <v>89.899999999999991</v>
      </c>
      <c r="AD1024" s="5">
        <v>46.5</v>
      </c>
      <c r="AE1024" s="5">
        <v>102.3</v>
      </c>
      <c r="AF1024" s="5">
        <v>148.79999999999998</v>
      </c>
      <c r="AG1024" s="5">
        <v>18.599999999999998</v>
      </c>
      <c r="AH1024" s="5">
        <v>34.1</v>
      </c>
      <c r="AI1024" s="5">
        <v>24.8</v>
      </c>
      <c r="AJ1024" s="5">
        <v>173.6</v>
      </c>
      <c r="AK1024">
        <v>1986</v>
      </c>
      <c r="AL1024" t="s">
        <v>488</v>
      </c>
      <c r="AM1024" s="1">
        <v>31721</v>
      </c>
      <c r="AN1024">
        <v>211</v>
      </c>
      <c r="AO1024">
        <v>262</v>
      </c>
      <c r="AP1024" t="s">
        <v>499</v>
      </c>
    </row>
    <row r="1025" spans="1:42" x14ac:dyDescent="0.35">
      <c r="A1025" t="s">
        <v>555</v>
      </c>
      <c r="B1025" t="s">
        <v>643</v>
      </c>
      <c r="C1025" t="s">
        <v>509</v>
      </c>
      <c r="D1025">
        <v>2017</v>
      </c>
      <c r="E1025">
        <v>8</v>
      </c>
      <c r="F1025">
        <v>1</v>
      </c>
      <c r="G1025">
        <v>10</v>
      </c>
      <c r="H1025">
        <f>Table1[[#This Row],[Games Before Injury]]*Table1[[#This Row],[Minutes per Game]]</f>
        <v>1221.8</v>
      </c>
      <c r="I1025">
        <v>82</v>
      </c>
      <c r="J1025">
        <f>Table1[[#This Row],[Minutes]]/Table1[[#This Row],[Games Played]]</f>
        <v>14.899999999999999</v>
      </c>
      <c r="K1025">
        <v>0</v>
      </c>
      <c r="L1025">
        <v>0</v>
      </c>
      <c r="M1025" s="1">
        <v>43030</v>
      </c>
      <c r="N1025" s="1">
        <v>43259</v>
      </c>
      <c r="P1025">
        <f>Table1[[#This Row],[Season Year]]-Table1[[#This Row],[Birth Year]]</f>
        <v>31</v>
      </c>
      <c r="Q1025" t="s">
        <v>501</v>
      </c>
      <c r="R1025" t="s">
        <v>501</v>
      </c>
      <c r="S1025">
        <f>DATEDIF(Table1[[#This Row],[Date Occurred]],Table1[[#This Row],[Date Returned]],"d")</f>
        <v>0</v>
      </c>
      <c r="T1025">
        <v>77</v>
      </c>
      <c r="U1025" s="5">
        <v>1147.3</v>
      </c>
      <c r="V1025" s="5">
        <v>138.6</v>
      </c>
      <c r="W1025" s="5">
        <v>246.4</v>
      </c>
      <c r="X1025" s="5">
        <v>0</v>
      </c>
      <c r="Y1025" s="5">
        <v>0</v>
      </c>
      <c r="Z1025" s="5">
        <v>92.399999999999991</v>
      </c>
      <c r="AA1025" s="5">
        <v>130.9</v>
      </c>
      <c r="AB1025" s="5">
        <v>100.10000000000001</v>
      </c>
      <c r="AC1025" s="5">
        <v>231</v>
      </c>
      <c r="AD1025" s="5">
        <v>138.6</v>
      </c>
      <c r="AE1025" s="5">
        <v>177.1</v>
      </c>
      <c r="AF1025" s="5">
        <v>315.7</v>
      </c>
      <c r="AG1025" s="5">
        <v>53.9</v>
      </c>
      <c r="AH1025" s="5">
        <v>38.5</v>
      </c>
      <c r="AI1025" s="5">
        <v>38.5</v>
      </c>
      <c r="AJ1025" s="5">
        <v>369.59999999999997</v>
      </c>
      <c r="AK1025">
        <v>1986</v>
      </c>
      <c r="AL1025" t="s">
        <v>488</v>
      </c>
      <c r="AM1025" s="1">
        <v>31721</v>
      </c>
      <c r="AN1025">
        <v>211</v>
      </c>
      <c r="AO1025">
        <v>262</v>
      </c>
      <c r="AP1025" t="s">
        <v>499</v>
      </c>
    </row>
    <row r="1026" spans="1:42" x14ac:dyDescent="0.35">
      <c r="A1026" t="s">
        <v>555</v>
      </c>
      <c r="B1026" t="s">
        <v>643</v>
      </c>
      <c r="C1026" t="s">
        <v>510</v>
      </c>
      <c r="D1026">
        <v>2018</v>
      </c>
      <c r="E1026">
        <v>9</v>
      </c>
      <c r="F1026">
        <v>1</v>
      </c>
      <c r="G1026">
        <v>11</v>
      </c>
      <c r="H1026">
        <f>Table1[[#This Row],[Games Before Injury]]*Table1[[#This Row],[Minutes per Game]]</f>
        <v>1197.2</v>
      </c>
      <c r="I1026">
        <v>82</v>
      </c>
      <c r="J1026">
        <f>Table1[[#This Row],[Minutes]]/Table1[[#This Row],[Games Played]]</f>
        <v>14.6</v>
      </c>
      <c r="K1026">
        <v>0</v>
      </c>
      <c r="L1026">
        <v>0</v>
      </c>
      <c r="M1026" s="1">
        <v>43389</v>
      </c>
      <c r="N1026" s="1">
        <v>43629</v>
      </c>
      <c r="P1026">
        <f>Table1[[#This Row],[Season Year]]-Table1[[#This Row],[Birth Year]]</f>
        <v>32</v>
      </c>
      <c r="Q1026" t="s">
        <v>501</v>
      </c>
      <c r="R1026" t="s">
        <v>501</v>
      </c>
      <c r="S1026">
        <f>DATEDIF(Table1[[#This Row],[Date Occurred]],Table1[[#This Row],[Date Returned]],"d")</f>
        <v>0</v>
      </c>
      <c r="T1026">
        <v>34</v>
      </c>
      <c r="U1026" s="5">
        <v>496.4</v>
      </c>
      <c r="V1026" s="5">
        <v>47.599999999999994</v>
      </c>
      <c r="W1026" s="5">
        <v>105.4</v>
      </c>
      <c r="X1026" s="5">
        <v>3.4000000000000004</v>
      </c>
      <c r="Y1026" s="5">
        <v>17</v>
      </c>
      <c r="Z1026" s="5">
        <v>40.799999999999997</v>
      </c>
      <c r="AA1026" s="5">
        <v>61.2</v>
      </c>
      <c r="AB1026" s="5">
        <v>20.399999999999999</v>
      </c>
      <c r="AC1026" s="5">
        <v>85</v>
      </c>
      <c r="AD1026" s="5">
        <v>47.599999999999994</v>
      </c>
      <c r="AE1026" s="5">
        <v>81.599999999999994</v>
      </c>
      <c r="AF1026" s="5">
        <v>129.19999999999999</v>
      </c>
      <c r="AG1026" s="5">
        <v>23.799999999999997</v>
      </c>
      <c r="AH1026" s="5">
        <v>23.799999999999997</v>
      </c>
      <c r="AI1026" s="5">
        <v>17</v>
      </c>
      <c r="AJ1026" s="5">
        <v>139.39999999999998</v>
      </c>
      <c r="AK1026">
        <v>1986</v>
      </c>
      <c r="AL1026" t="s">
        <v>488</v>
      </c>
      <c r="AM1026" s="1">
        <v>31721</v>
      </c>
      <c r="AN1026">
        <v>211</v>
      </c>
      <c r="AO1026">
        <v>262</v>
      </c>
      <c r="AP1026" t="s">
        <v>499</v>
      </c>
    </row>
    <row r="1027" spans="1:42" x14ac:dyDescent="0.35">
      <c r="A1027" t="s">
        <v>555</v>
      </c>
      <c r="B1027" t="s">
        <v>643</v>
      </c>
      <c r="C1027" t="s">
        <v>511</v>
      </c>
      <c r="D1027">
        <v>2019</v>
      </c>
      <c r="E1027">
        <v>10</v>
      </c>
      <c r="F1027">
        <v>1</v>
      </c>
      <c r="G1027">
        <v>12</v>
      </c>
      <c r="H1027">
        <f>Table1[[#This Row],[Games Before Injury]]*Table1[[#This Row],[Minutes per Game]]</f>
        <v>1597.5</v>
      </c>
      <c r="I1027">
        <v>75</v>
      </c>
      <c r="J1027">
        <f>Table1[[#This Row],[Minutes]]/Table1[[#This Row],[Games Played]]</f>
        <v>21.3</v>
      </c>
      <c r="K1027">
        <v>0</v>
      </c>
      <c r="L1027">
        <v>0</v>
      </c>
      <c r="M1027" s="1">
        <v>43760</v>
      </c>
      <c r="N1027" s="1">
        <v>44115</v>
      </c>
      <c r="P1027">
        <f>Table1[[#This Row],[Season Year]]-Table1[[#This Row],[Birth Year]]</f>
        <v>33</v>
      </c>
      <c r="Q1027" t="s">
        <v>501</v>
      </c>
      <c r="R1027" t="s">
        <v>501</v>
      </c>
      <c r="S1027">
        <f>DATEDIF(Table1[[#This Row],[Date Occurred]],Table1[[#This Row],[Date Returned]],"d")</f>
        <v>0</v>
      </c>
      <c r="T1027">
        <v>38</v>
      </c>
      <c r="U1027" s="5">
        <v>809.4</v>
      </c>
      <c r="V1027" s="5">
        <v>102.60000000000001</v>
      </c>
      <c r="W1027" s="5">
        <v>209</v>
      </c>
      <c r="X1027" s="5">
        <v>3.8000000000000003</v>
      </c>
      <c r="Y1027" s="5">
        <v>26.599999999999998</v>
      </c>
      <c r="Z1027" s="5">
        <v>68.400000000000006</v>
      </c>
      <c r="AA1027" s="5">
        <v>114</v>
      </c>
      <c r="AB1027" s="5">
        <v>45.6</v>
      </c>
      <c r="AC1027" s="5">
        <v>114</v>
      </c>
      <c r="AD1027" s="5">
        <v>79.8</v>
      </c>
      <c r="AE1027" s="5">
        <v>140.6</v>
      </c>
      <c r="AF1027" s="5">
        <v>216.6</v>
      </c>
      <c r="AG1027" s="5">
        <v>49.4</v>
      </c>
      <c r="AH1027" s="5">
        <v>30.400000000000002</v>
      </c>
      <c r="AI1027" s="5">
        <v>45.6</v>
      </c>
      <c r="AJ1027" s="5">
        <v>281.2</v>
      </c>
      <c r="AK1027">
        <v>1986</v>
      </c>
      <c r="AL1027" t="s">
        <v>488</v>
      </c>
      <c r="AM1027" s="1">
        <v>31721</v>
      </c>
      <c r="AN1027">
        <v>211</v>
      </c>
      <c r="AO1027">
        <v>262</v>
      </c>
      <c r="AP1027" t="s">
        <v>499</v>
      </c>
    </row>
    <row r="1028" spans="1:42" x14ac:dyDescent="0.35">
      <c r="A1028" t="s">
        <v>555</v>
      </c>
      <c r="B1028" t="s">
        <v>643</v>
      </c>
      <c r="C1028" t="s">
        <v>505</v>
      </c>
      <c r="D1028">
        <v>2013</v>
      </c>
      <c r="E1028">
        <v>4</v>
      </c>
      <c r="F1028">
        <v>1</v>
      </c>
      <c r="G1028">
        <v>6</v>
      </c>
      <c r="H1028">
        <f>Table1[[#This Row],[Games Before Injury]]*Table1[[#This Row],[Minutes per Game]]</f>
        <v>1328.3999999999999</v>
      </c>
      <c r="I1028">
        <v>82</v>
      </c>
      <c r="J1028">
        <f>Table1[[#This Row],[Minutes]]/Table1[[#This Row],[Games Played]]</f>
        <v>16.2</v>
      </c>
      <c r="K1028">
        <v>0</v>
      </c>
      <c r="L1028">
        <v>0</v>
      </c>
      <c r="M1028" s="1">
        <v>41576</v>
      </c>
      <c r="N1028" s="1">
        <v>41805</v>
      </c>
      <c r="P1028">
        <f>Table1[[#This Row],[Season Year]]-Table1[[#This Row],[Birth Year]]</f>
        <v>27</v>
      </c>
      <c r="Q1028" t="s">
        <v>501</v>
      </c>
      <c r="R1028" t="s">
        <v>501</v>
      </c>
      <c r="S1028">
        <f>DATEDIF(Table1[[#This Row],[Date Occurred]],Table1[[#This Row],[Date Returned]],"d")</f>
        <v>0</v>
      </c>
      <c r="T1028">
        <v>77</v>
      </c>
      <c r="U1028" s="5">
        <v>1247.3999999999999</v>
      </c>
      <c r="V1028" s="5">
        <v>92.399999999999991</v>
      </c>
      <c r="W1028" s="5">
        <v>192.5</v>
      </c>
      <c r="X1028" s="5">
        <v>0</v>
      </c>
      <c r="Y1028" s="5">
        <v>0</v>
      </c>
      <c r="Z1028" s="5">
        <v>92.399999999999991</v>
      </c>
      <c r="AA1028" s="5">
        <v>146.29999999999998</v>
      </c>
      <c r="AB1028" s="5">
        <v>61.6</v>
      </c>
      <c r="AC1028" s="5">
        <v>207.9</v>
      </c>
      <c r="AD1028" s="5">
        <v>107.8</v>
      </c>
      <c r="AE1028" s="5">
        <v>146.29999999999998</v>
      </c>
      <c r="AF1028" s="5">
        <v>254.1</v>
      </c>
      <c r="AG1028" s="5">
        <v>23.099999999999998</v>
      </c>
      <c r="AH1028" s="5">
        <v>38.5</v>
      </c>
      <c r="AI1028" s="5">
        <v>69.3</v>
      </c>
      <c r="AJ1028" s="5">
        <v>269.5</v>
      </c>
      <c r="AK1028">
        <v>1986</v>
      </c>
      <c r="AL1028" t="s">
        <v>488</v>
      </c>
      <c r="AM1028" s="1">
        <v>31721</v>
      </c>
      <c r="AN1028">
        <v>211</v>
      </c>
      <c r="AO1028">
        <v>262</v>
      </c>
      <c r="AP1028" t="s">
        <v>499</v>
      </c>
    </row>
    <row r="1029" spans="1:42" x14ac:dyDescent="0.35">
      <c r="A1029" t="s">
        <v>425</v>
      </c>
      <c r="B1029" t="s">
        <v>93</v>
      </c>
      <c r="C1029" s="1" t="s">
        <v>506</v>
      </c>
      <c r="D1029">
        <v>0</v>
      </c>
      <c r="E1029">
        <v>5</v>
      </c>
      <c r="F1029">
        <v>0</v>
      </c>
      <c r="G1029">
        <v>4</v>
      </c>
      <c r="H1029">
        <f>Table1[[#This Row],[Games Before Injury]]*Table1[[#This Row],[Minutes per Game]]</f>
        <v>249.12903225806448</v>
      </c>
      <c r="I1029">
        <v>10</v>
      </c>
      <c r="J1029">
        <f>Table1[[#This Row],[Minutes]]/Table1[[#This Row],[Games Played]]</f>
        <v>24.912903225806449</v>
      </c>
      <c r="K1029" s="1">
        <v>41959</v>
      </c>
      <c r="L1029" s="1">
        <v>41961</v>
      </c>
      <c r="M1029" s="1">
        <v>41940</v>
      </c>
      <c r="N1029" s="1">
        <v>42171</v>
      </c>
      <c r="O1029">
        <v>3</v>
      </c>
      <c r="P1029">
        <f>DATEDIF(Table1[[#This Row],[Birth Date]],Table1[[#This Row],[Date Returned]],"y")</f>
        <v>24</v>
      </c>
      <c r="Q1029" t="s">
        <v>501</v>
      </c>
      <c r="R1029" t="s">
        <v>19</v>
      </c>
      <c r="S1029">
        <f>DATEDIF(Table1[[#This Row],[Date Occurred]],Table1[[#This Row],[Date Returned]],"d")</f>
        <v>2</v>
      </c>
      <c r="T1029">
        <v>62</v>
      </c>
      <c r="U1029" s="5">
        <v>1544.6</v>
      </c>
      <c r="V1029" s="5">
        <v>193</v>
      </c>
      <c r="W1029" s="5">
        <v>471</v>
      </c>
      <c r="X1029" s="5">
        <v>67</v>
      </c>
      <c r="Y1029" s="5">
        <v>196</v>
      </c>
      <c r="Z1029" s="5">
        <v>43</v>
      </c>
      <c r="AA1029" s="5">
        <v>64</v>
      </c>
      <c r="AB1029" s="5">
        <v>91</v>
      </c>
      <c r="AC1029" s="5">
        <v>138</v>
      </c>
      <c r="AD1029" s="5">
        <v>55</v>
      </c>
      <c r="AE1029" s="5">
        <v>169</v>
      </c>
      <c r="AF1029" s="5">
        <v>224</v>
      </c>
      <c r="AG1029" s="5">
        <v>135</v>
      </c>
      <c r="AH1029" s="5">
        <v>81</v>
      </c>
      <c r="AI1029" s="5">
        <v>16</v>
      </c>
      <c r="AJ1029" s="5">
        <v>496</v>
      </c>
      <c r="AK1029">
        <v>1990</v>
      </c>
      <c r="AL1029" t="s">
        <v>490</v>
      </c>
      <c r="AM1029" s="1">
        <v>33050</v>
      </c>
      <c r="AN1029">
        <v>196</v>
      </c>
      <c r="AO1029">
        <v>220</v>
      </c>
      <c r="AP1029" t="s">
        <v>496</v>
      </c>
    </row>
    <row r="1030" spans="1:42" x14ac:dyDescent="0.35">
      <c r="A1030" t="s">
        <v>425</v>
      </c>
      <c r="B1030" t="s">
        <v>159</v>
      </c>
      <c r="C1030" s="1" t="s">
        <v>506</v>
      </c>
      <c r="D1030">
        <v>0</v>
      </c>
      <c r="E1030">
        <v>5</v>
      </c>
      <c r="F1030">
        <v>0</v>
      </c>
      <c r="G1030">
        <v>5</v>
      </c>
      <c r="H1030">
        <f>Table1[[#This Row],[Games Before Injury]]*Table1[[#This Row],[Minutes per Game]]</f>
        <v>348.78064516129029</v>
      </c>
      <c r="I1030">
        <v>14</v>
      </c>
      <c r="J1030">
        <f>Table1[[#This Row],[Minutes]]/Table1[[#This Row],[Games Played]]</f>
        <v>24.912903225806449</v>
      </c>
      <c r="K1030" s="1">
        <v>41987</v>
      </c>
      <c r="L1030" s="1">
        <v>42027</v>
      </c>
      <c r="M1030" s="1">
        <v>41940</v>
      </c>
      <c r="N1030" s="1">
        <v>42171</v>
      </c>
      <c r="O1030">
        <v>1</v>
      </c>
      <c r="P1030">
        <f>DATEDIF(Table1[[#This Row],[Birth Date]],Table1[[#This Row],[Date Returned]],"y")</f>
        <v>24</v>
      </c>
      <c r="Q1030" t="s">
        <v>501</v>
      </c>
      <c r="R1030" t="s">
        <v>44</v>
      </c>
      <c r="S1030">
        <f>DATEDIF(Table1[[#This Row],[Date Occurred]],Table1[[#This Row],[Date Returned]],"d")</f>
        <v>40</v>
      </c>
      <c r="T1030">
        <v>62</v>
      </c>
      <c r="U1030" s="5">
        <v>1544.6</v>
      </c>
      <c r="V1030" s="5">
        <v>193</v>
      </c>
      <c r="W1030" s="5">
        <v>471</v>
      </c>
      <c r="X1030" s="5">
        <v>67</v>
      </c>
      <c r="Y1030" s="5">
        <v>196</v>
      </c>
      <c r="Z1030" s="5">
        <v>43</v>
      </c>
      <c r="AA1030" s="5">
        <v>64</v>
      </c>
      <c r="AB1030" s="5">
        <v>91</v>
      </c>
      <c r="AC1030" s="5">
        <v>138</v>
      </c>
      <c r="AD1030" s="5">
        <v>55</v>
      </c>
      <c r="AE1030" s="5">
        <v>169</v>
      </c>
      <c r="AF1030" s="5">
        <v>224</v>
      </c>
      <c r="AG1030" s="5">
        <v>135</v>
      </c>
      <c r="AH1030" s="5">
        <v>81</v>
      </c>
      <c r="AI1030" s="5">
        <v>16</v>
      </c>
      <c r="AJ1030" s="5">
        <v>496</v>
      </c>
      <c r="AK1030">
        <v>1990</v>
      </c>
      <c r="AL1030" t="s">
        <v>490</v>
      </c>
      <c r="AM1030" s="1">
        <v>33050</v>
      </c>
      <c r="AN1030">
        <v>196</v>
      </c>
      <c r="AO1030">
        <v>220</v>
      </c>
      <c r="AP1030" t="s">
        <v>496</v>
      </c>
    </row>
    <row r="1031" spans="1:42" x14ac:dyDescent="0.35">
      <c r="A1031" t="s">
        <v>425</v>
      </c>
      <c r="B1031" t="s">
        <v>272</v>
      </c>
      <c r="C1031" s="1" t="s">
        <v>510</v>
      </c>
      <c r="D1031">
        <v>0</v>
      </c>
      <c r="E1031">
        <v>9</v>
      </c>
      <c r="F1031">
        <v>0</v>
      </c>
      <c r="G1031">
        <v>9</v>
      </c>
      <c r="H1031">
        <f>Table1[[#This Row],[Games Before Injury]]*Table1[[#This Row],[Minutes per Game]]</f>
        <v>573.21290322580649</v>
      </c>
      <c r="I1031">
        <v>24</v>
      </c>
      <c r="J1031">
        <f>Table1[[#This Row],[Minutes]]/Table1[[#This Row],[Games Played]]</f>
        <v>23.883870967741935</v>
      </c>
      <c r="K1031" s="1">
        <v>43450</v>
      </c>
      <c r="L1031" s="1">
        <v>43451</v>
      </c>
      <c r="M1031" s="1">
        <v>43389</v>
      </c>
      <c r="N1031" s="1">
        <v>43629</v>
      </c>
      <c r="O1031">
        <v>5</v>
      </c>
      <c r="P1031">
        <f>DATEDIF(Table1[[#This Row],[Birth Date]],Table1[[#This Row],[Date Returned]],"y")</f>
        <v>28</v>
      </c>
      <c r="Q1031" t="s">
        <v>32</v>
      </c>
      <c r="R1031" t="s">
        <v>19</v>
      </c>
      <c r="S1031">
        <f>DATEDIF(Table1[[#This Row],[Date Occurred]],Table1[[#This Row],[Date Returned]],"d")</f>
        <v>1</v>
      </c>
      <c r="T1031">
        <v>62</v>
      </c>
      <c r="U1031" s="5">
        <v>1480.8</v>
      </c>
      <c r="V1031" s="5">
        <v>167</v>
      </c>
      <c r="W1031" s="5">
        <v>446</v>
      </c>
      <c r="X1031" s="5">
        <v>95</v>
      </c>
      <c r="Y1031" s="5">
        <v>273</v>
      </c>
      <c r="Z1031" s="5">
        <v>36</v>
      </c>
      <c r="AA1031" s="5">
        <v>45</v>
      </c>
      <c r="AB1031" s="5">
        <v>50</v>
      </c>
      <c r="AC1031" s="5">
        <v>127</v>
      </c>
      <c r="AD1031" s="5">
        <v>27</v>
      </c>
      <c r="AE1031" s="5">
        <v>156</v>
      </c>
      <c r="AF1031" s="5">
        <v>183</v>
      </c>
      <c r="AG1031" s="5">
        <v>112</v>
      </c>
      <c r="AH1031" s="5">
        <v>59</v>
      </c>
      <c r="AI1031" s="5">
        <v>24</v>
      </c>
      <c r="AJ1031" s="5">
        <v>465</v>
      </c>
      <c r="AK1031">
        <v>1990</v>
      </c>
      <c r="AL1031" t="s">
        <v>490</v>
      </c>
      <c r="AM1031" s="1">
        <v>33050</v>
      </c>
      <c r="AN1031">
        <v>196</v>
      </c>
      <c r="AO1031">
        <v>220</v>
      </c>
      <c r="AP1031" t="s">
        <v>496</v>
      </c>
    </row>
    <row r="1032" spans="1:42" x14ac:dyDescent="0.35">
      <c r="A1032" t="s">
        <v>425</v>
      </c>
      <c r="B1032" t="s">
        <v>428</v>
      </c>
      <c r="C1032" s="1" t="s">
        <v>510</v>
      </c>
      <c r="D1032">
        <v>0</v>
      </c>
      <c r="E1032">
        <v>9</v>
      </c>
      <c r="F1032">
        <v>0</v>
      </c>
      <c r="G1032">
        <v>9</v>
      </c>
      <c r="H1032">
        <f>Table1[[#This Row],[Games Before Injury]]*Table1[[#This Row],[Minutes per Game]]</f>
        <v>167.18709677419355</v>
      </c>
      <c r="I1032">
        <v>7</v>
      </c>
      <c r="J1032">
        <f>Table1[[#This Row],[Minutes]]/Table1[[#This Row],[Games Played]]</f>
        <v>23.883870967741935</v>
      </c>
      <c r="K1032" s="1">
        <v>43470</v>
      </c>
      <c r="L1032" s="1">
        <v>43475</v>
      </c>
      <c r="M1032" s="1">
        <v>43389</v>
      </c>
      <c r="N1032" s="1">
        <v>43629</v>
      </c>
      <c r="O1032">
        <v>1</v>
      </c>
      <c r="P1032">
        <f>DATEDIF(Table1[[#This Row],[Birth Date]],Table1[[#This Row],[Date Returned]],"y")</f>
        <v>28</v>
      </c>
      <c r="Q1032" t="s">
        <v>501</v>
      </c>
      <c r="R1032" t="s">
        <v>16</v>
      </c>
      <c r="S1032">
        <f>DATEDIF(Table1[[#This Row],[Date Occurred]],Table1[[#This Row],[Date Returned]],"d")</f>
        <v>5</v>
      </c>
      <c r="T1032">
        <v>62</v>
      </c>
      <c r="U1032" s="5">
        <v>1480.8</v>
      </c>
      <c r="V1032" s="5">
        <v>167</v>
      </c>
      <c r="W1032" s="5">
        <v>446</v>
      </c>
      <c r="X1032" s="5">
        <v>95</v>
      </c>
      <c r="Y1032" s="5">
        <v>273</v>
      </c>
      <c r="Z1032" s="5">
        <v>36</v>
      </c>
      <c r="AA1032" s="5">
        <v>45</v>
      </c>
      <c r="AB1032" s="5">
        <v>50</v>
      </c>
      <c r="AC1032" s="5">
        <v>127</v>
      </c>
      <c r="AD1032" s="5">
        <v>27</v>
      </c>
      <c r="AE1032" s="5">
        <v>156</v>
      </c>
      <c r="AF1032" s="5">
        <v>183</v>
      </c>
      <c r="AG1032" s="5">
        <v>112</v>
      </c>
      <c r="AH1032" s="5">
        <v>59</v>
      </c>
      <c r="AI1032" s="5">
        <v>24</v>
      </c>
      <c r="AJ1032" s="5">
        <v>465</v>
      </c>
      <c r="AK1032">
        <v>1990</v>
      </c>
      <c r="AL1032" t="s">
        <v>490</v>
      </c>
      <c r="AM1032" s="1">
        <v>33050</v>
      </c>
      <c r="AN1032">
        <v>196</v>
      </c>
      <c r="AO1032">
        <v>220</v>
      </c>
      <c r="AP1032" t="s">
        <v>496</v>
      </c>
    </row>
    <row r="1033" spans="1:42" x14ac:dyDescent="0.35">
      <c r="A1033" t="s">
        <v>425</v>
      </c>
      <c r="B1033" t="s">
        <v>329</v>
      </c>
      <c r="C1033" s="1" t="s">
        <v>510</v>
      </c>
      <c r="D1033">
        <v>0</v>
      </c>
      <c r="E1033">
        <v>9</v>
      </c>
      <c r="F1033">
        <v>0</v>
      </c>
      <c r="G1033">
        <v>9</v>
      </c>
      <c r="H1033">
        <f>Table1[[#This Row],[Games Before Injury]]*Table1[[#This Row],[Minutes per Game]]</f>
        <v>358.25806451612902</v>
      </c>
      <c r="I1033">
        <v>15</v>
      </c>
      <c r="J1033">
        <f>Table1[[#This Row],[Minutes]]/Table1[[#This Row],[Games Played]]</f>
        <v>23.883870967741935</v>
      </c>
      <c r="K1033" s="1">
        <v>43524</v>
      </c>
      <c r="L1033" s="1">
        <v>43532</v>
      </c>
      <c r="M1033" s="1">
        <v>43389</v>
      </c>
      <c r="N1033" s="1">
        <v>43629</v>
      </c>
      <c r="O1033">
        <v>6</v>
      </c>
      <c r="P1033">
        <f>DATEDIF(Table1[[#This Row],[Birth Date]],Table1[[#This Row],[Date Returned]],"y")</f>
        <v>28</v>
      </c>
      <c r="Q1033" t="s">
        <v>501</v>
      </c>
      <c r="R1033" t="s">
        <v>19</v>
      </c>
      <c r="S1033">
        <f>DATEDIF(Table1[[#This Row],[Date Occurred]],Table1[[#This Row],[Date Returned]],"d")</f>
        <v>8</v>
      </c>
      <c r="T1033">
        <v>62</v>
      </c>
      <c r="U1033" s="5">
        <v>1480.8</v>
      </c>
      <c r="V1033" s="5">
        <v>167</v>
      </c>
      <c r="W1033" s="5">
        <v>446</v>
      </c>
      <c r="X1033" s="5">
        <v>95</v>
      </c>
      <c r="Y1033" s="5">
        <v>273</v>
      </c>
      <c r="Z1033" s="5">
        <v>36</v>
      </c>
      <c r="AA1033" s="5">
        <v>45</v>
      </c>
      <c r="AB1033" s="5">
        <v>50</v>
      </c>
      <c r="AC1033" s="5">
        <v>127</v>
      </c>
      <c r="AD1033" s="5">
        <v>27</v>
      </c>
      <c r="AE1033" s="5">
        <v>156</v>
      </c>
      <c r="AF1033" s="5">
        <v>183</v>
      </c>
      <c r="AG1033" s="5">
        <v>112</v>
      </c>
      <c r="AH1033" s="5">
        <v>59</v>
      </c>
      <c r="AI1033" s="5">
        <v>24</v>
      </c>
      <c r="AJ1033" s="5">
        <v>465</v>
      </c>
      <c r="AK1033">
        <v>1990</v>
      </c>
      <c r="AL1033" t="s">
        <v>490</v>
      </c>
      <c r="AM1033" s="1">
        <v>33050</v>
      </c>
      <c r="AN1033">
        <v>196</v>
      </c>
      <c r="AO1033">
        <v>220</v>
      </c>
      <c r="AP1033" t="s">
        <v>496</v>
      </c>
    </row>
    <row r="1034" spans="1:42" x14ac:dyDescent="0.35">
      <c r="A1034" t="s">
        <v>425</v>
      </c>
      <c r="B1034" t="s">
        <v>261</v>
      </c>
      <c r="C1034" s="1" t="s">
        <v>503</v>
      </c>
      <c r="D1034">
        <v>0</v>
      </c>
      <c r="E1034">
        <v>2</v>
      </c>
      <c r="F1034">
        <v>0</v>
      </c>
      <c r="G1034">
        <v>1</v>
      </c>
      <c r="H1034">
        <f>Table1[[#This Row],[Games Before Injury]]*Table1[[#This Row],[Minutes per Game]]</f>
        <v>28.905084745762714</v>
      </c>
      <c r="I1034" s="4">
        <v>1</v>
      </c>
      <c r="J1034" s="4">
        <f>Table1[[#This Row],[Minutes]]/Table1[[#This Row],[Games Played]]</f>
        <v>28.905084745762714</v>
      </c>
      <c r="K1034" s="1">
        <v>40902</v>
      </c>
      <c r="L1034" s="1">
        <v>40912</v>
      </c>
      <c r="M1034" s="1">
        <v>40902</v>
      </c>
      <c r="N1034" s="1">
        <v>41081</v>
      </c>
      <c r="O1034">
        <v>1</v>
      </c>
      <c r="P1034">
        <f>DATEDIF(Table1[[#This Row],[Birth Date]],Table1[[#This Row],[Date Returned]],"y")</f>
        <v>21</v>
      </c>
      <c r="Q1034" t="s">
        <v>501</v>
      </c>
      <c r="R1034" t="s">
        <v>19</v>
      </c>
      <c r="S1034">
        <f>DATEDIF(Table1[[#This Row],[Date Occurred]],Table1[[#This Row],[Date Returned]],"d")</f>
        <v>10</v>
      </c>
      <c r="T1034">
        <v>59</v>
      </c>
      <c r="U1034" s="5">
        <v>1705.4</v>
      </c>
      <c r="V1034" s="5">
        <v>214</v>
      </c>
      <c r="W1034" s="5">
        <v>534</v>
      </c>
      <c r="X1034" s="5">
        <v>48</v>
      </c>
      <c r="Y1034" s="5">
        <v>157</v>
      </c>
      <c r="Z1034" s="5">
        <v>87</v>
      </c>
      <c r="AA1034" s="5">
        <v>109</v>
      </c>
      <c r="AB1034" s="5">
        <v>111</v>
      </c>
      <c r="AC1034" s="5">
        <v>173</v>
      </c>
      <c r="AD1034" s="5">
        <v>42</v>
      </c>
      <c r="AE1034" s="5">
        <v>144</v>
      </c>
      <c r="AF1034" s="5">
        <v>186</v>
      </c>
      <c r="AG1034" s="5">
        <v>164</v>
      </c>
      <c r="AH1034" s="5">
        <v>101</v>
      </c>
      <c r="AI1034" s="5">
        <v>8</v>
      </c>
      <c r="AJ1034" s="5">
        <v>563</v>
      </c>
      <c r="AK1034">
        <v>1990</v>
      </c>
      <c r="AL1034" t="s">
        <v>490</v>
      </c>
      <c r="AM1034" s="1">
        <v>33050</v>
      </c>
      <c r="AN1034">
        <v>196</v>
      </c>
      <c r="AO1034">
        <v>220</v>
      </c>
      <c r="AP1034" t="s">
        <v>496</v>
      </c>
    </row>
    <row r="1035" spans="1:42" x14ac:dyDescent="0.35">
      <c r="A1035" t="s">
        <v>425</v>
      </c>
      <c r="B1035" t="s">
        <v>643</v>
      </c>
      <c r="C1035" t="s">
        <v>504</v>
      </c>
      <c r="D1035">
        <v>2012</v>
      </c>
      <c r="E1035">
        <v>3</v>
      </c>
      <c r="F1035">
        <v>1</v>
      </c>
      <c r="G1035">
        <v>2</v>
      </c>
      <c r="H1035">
        <f>Table1[[#This Row],[Games Before Injury]]*Table1[[#This Row],[Minutes per Game]]</f>
        <v>1812.2</v>
      </c>
      <c r="I1035">
        <v>82</v>
      </c>
      <c r="J1035">
        <f>Table1[[#This Row],[Minutes]]/Table1[[#This Row],[Games Played]]</f>
        <v>22.1</v>
      </c>
      <c r="K1035">
        <v>0</v>
      </c>
      <c r="L1035">
        <v>0</v>
      </c>
      <c r="M1035" s="1">
        <v>41212</v>
      </c>
      <c r="N1035" s="1">
        <v>41445</v>
      </c>
      <c r="P1035">
        <f>Table1[[#This Row],[Season Year]]-Table1[[#This Row],[Birth Year]]</f>
        <v>22</v>
      </c>
      <c r="Q1035" t="s">
        <v>501</v>
      </c>
      <c r="R1035" t="s">
        <v>501</v>
      </c>
      <c r="S1035">
        <f>DATEDIF(Table1[[#This Row],[Date Occurred]],Table1[[#This Row],[Date Returned]],"d")</f>
        <v>0</v>
      </c>
      <c r="T1035">
        <v>45</v>
      </c>
      <c r="U1035" s="5">
        <v>994.50000000000011</v>
      </c>
      <c r="V1035" s="5">
        <f>576/Table1[[#This Row],[Games Played]]</f>
        <v>12.8</v>
      </c>
      <c r="W1035" s="5">
        <v>274.5</v>
      </c>
      <c r="X1035" s="5">
        <v>49.500000000000007</v>
      </c>
      <c r="Y1035" s="5">
        <v>125.99999999999999</v>
      </c>
      <c r="Z1035" s="5">
        <v>36</v>
      </c>
      <c r="AA1035" s="5">
        <v>45</v>
      </c>
      <c r="AB1035" s="5">
        <v>36</v>
      </c>
      <c r="AC1035" s="5">
        <v>99.000000000000014</v>
      </c>
      <c r="AD1035" s="5">
        <v>31.499999999999996</v>
      </c>
      <c r="AE1035" s="5">
        <v>103.49999999999999</v>
      </c>
      <c r="AF1035" s="5">
        <v>135</v>
      </c>
      <c r="AG1035" s="5">
        <v>76.5</v>
      </c>
      <c r="AH1035" s="5">
        <v>45</v>
      </c>
      <c r="AI1035" s="5">
        <v>9</v>
      </c>
      <c r="AJ1035" s="5">
        <v>306</v>
      </c>
      <c r="AK1035">
        <v>1990</v>
      </c>
      <c r="AL1035" t="s">
        <v>490</v>
      </c>
      <c r="AM1035" s="1">
        <v>33050</v>
      </c>
      <c r="AN1035">
        <v>196</v>
      </c>
      <c r="AO1035">
        <v>220</v>
      </c>
      <c r="AP1035" t="s">
        <v>496</v>
      </c>
    </row>
    <row r="1036" spans="1:42" x14ac:dyDescent="0.35">
      <c r="A1036" t="s">
        <v>425</v>
      </c>
      <c r="B1036" t="s">
        <v>17</v>
      </c>
      <c r="C1036" s="1" t="s">
        <v>508</v>
      </c>
      <c r="D1036">
        <v>0</v>
      </c>
      <c r="E1036">
        <v>7</v>
      </c>
      <c r="F1036">
        <v>0</v>
      </c>
      <c r="G1036">
        <v>7</v>
      </c>
      <c r="H1036">
        <f>Table1[[#This Row],[Games Before Injury]]*Table1[[#This Row],[Minutes per Game]]</f>
        <v>356.87105263157895</v>
      </c>
      <c r="I1036">
        <v>14</v>
      </c>
      <c r="J1036">
        <f>Table1[[#This Row],[Minutes]]/Table1[[#This Row],[Games Played]]</f>
        <v>25.49078947368421</v>
      </c>
      <c r="K1036" s="1">
        <v>42701</v>
      </c>
      <c r="L1036" s="1">
        <v>42703</v>
      </c>
      <c r="M1036" s="1">
        <v>42668</v>
      </c>
      <c r="N1036" s="1">
        <v>42898</v>
      </c>
      <c r="O1036">
        <v>4</v>
      </c>
      <c r="P1036">
        <f>DATEDIF(Table1[[#This Row],[Birth Date]],Table1[[#This Row],[Date Returned]],"y")</f>
        <v>26</v>
      </c>
      <c r="Q1036" t="s">
        <v>501</v>
      </c>
      <c r="R1036" t="s">
        <v>19</v>
      </c>
      <c r="S1036">
        <f>DATEDIF(Table1[[#This Row],[Date Occurred]],Table1[[#This Row],[Date Returned]],"d")</f>
        <v>2</v>
      </c>
      <c r="T1036">
        <v>76</v>
      </c>
      <c r="U1036" s="5">
        <v>1937.3</v>
      </c>
      <c r="V1036" s="5">
        <v>201</v>
      </c>
      <c r="W1036" s="5">
        <v>489</v>
      </c>
      <c r="X1036" s="5">
        <v>94</v>
      </c>
      <c r="Y1036" s="5">
        <v>261</v>
      </c>
      <c r="Z1036" s="5">
        <v>71</v>
      </c>
      <c r="AA1036" s="5">
        <v>90</v>
      </c>
      <c r="AB1036" s="5">
        <v>78</v>
      </c>
      <c r="AC1036" s="5">
        <v>150</v>
      </c>
      <c r="AD1036" s="5">
        <v>39</v>
      </c>
      <c r="AE1036" s="5">
        <v>179</v>
      </c>
      <c r="AF1036" s="5">
        <v>218</v>
      </c>
      <c r="AG1036" s="5">
        <v>109</v>
      </c>
      <c r="AH1036" s="5">
        <v>62</v>
      </c>
      <c r="AI1036" s="5">
        <v>27</v>
      </c>
      <c r="AJ1036" s="5">
        <v>567</v>
      </c>
      <c r="AK1036">
        <v>1990</v>
      </c>
      <c r="AL1036" t="s">
        <v>490</v>
      </c>
      <c r="AM1036" s="1">
        <v>33050</v>
      </c>
      <c r="AN1036">
        <v>196</v>
      </c>
      <c r="AO1036">
        <v>220</v>
      </c>
      <c r="AP1036" t="s">
        <v>496</v>
      </c>
    </row>
    <row r="1037" spans="1:42" x14ac:dyDescent="0.35">
      <c r="A1037" t="s">
        <v>425</v>
      </c>
      <c r="B1037" t="s">
        <v>7</v>
      </c>
      <c r="C1037" s="1" t="s">
        <v>508</v>
      </c>
      <c r="D1037">
        <v>0</v>
      </c>
      <c r="E1037">
        <v>7</v>
      </c>
      <c r="F1037">
        <v>0</v>
      </c>
      <c r="G1037">
        <v>7</v>
      </c>
      <c r="H1037">
        <f>Table1[[#This Row],[Games Before Injury]]*Table1[[#This Row],[Minutes per Game]]</f>
        <v>892.17763157894728</v>
      </c>
      <c r="I1037">
        <v>35</v>
      </c>
      <c r="J1037">
        <f>Table1[[#This Row],[Minutes]]/Table1[[#This Row],[Games Played]]</f>
        <v>25.49078947368421</v>
      </c>
      <c r="K1037" s="1">
        <v>42774</v>
      </c>
      <c r="L1037" s="1">
        <v>42780</v>
      </c>
      <c r="M1037" s="1">
        <v>42668</v>
      </c>
      <c r="N1037" s="1">
        <v>42898</v>
      </c>
      <c r="O1037">
        <v>1</v>
      </c>
      <c r="P1037">
        <f>DATEDIF(Table1[[#This Row],[Birth Date]],Table1[[#This Row],[Date Returned]],"y")</f>
        <v>26</v>
      </c>
      <c r="Q1037" t="s">
        <v>501</v>
      </c>
      <c r="R1037" t="s">
        <v>9</v>
      </c>
      <c r="S1037">
        <f>DATEDIF(Table1[[#This Row],[Date Occurred]],Table1[[#This Row],[Date Returned]],"d")</f>
        <v>6</v>
      </c>
      <c r="T1037">
        <v>76</v>
      </c>
      <c r="U1037" s="5">
        <v>1937.3</v>
      </c>
      <c r="V1037" s="5">
        <v>201</v>
      </c>
      <c r="W1037" s="5">
        <v>489</v>
      </c>
      <c r="X1037" s="5">
        <v>94</v>
      </c>
      <c r="Y1037" s="5">
        <v>261</v>
      </c>
      <c r="Z1037" s="5">
        <v>71</v>
      </c>
      <c r="AA1037" s="5">
        <v>90</v>
      </c>
      <c r="AB1037" s="5">
        <v>78</v>
      </c>
      <c r="AC1037" s="5">
        <v>150</v>
      </c>
      <c r="AD1037" s="5">
        <v>39</v>
      </c>
      <c r="AE1037" s="5">
        <v>179</v>
      </c>
      <c r="AF1037" s="5">
        <v>218</v>
      </c>
      <c r="AG1037" s="5">
        <v>109</v>
      </c>
      <c r="AH1037" s="5">
        <v>62</v>
      </c>
      <c r="AI1037" s="5">
        <v>27</v>
      </c>
      <c r="AJ1037" s="5">
        <v>567</v>
      </c>
      <c r="AK1037">
        <v>1990</v>
      </c>
      <c r="AL1037" t="s">
        <v>490</v>
      </c>
      <c r="AM1037" s="1">
        <v>33050</v>
      </c>
      <c r="AN1037">
        <v>196</v>
      </c>
      <c r="AO1037">
        <v>220</v>
      </c>
      <c r="AP1037" t="s">
        <v>496</v>
      </c>
    </row>
    <row r="1038" spans="1:42" x14ac:dyDescent="0.35">
      <c r="A1038" t="s">
        <v>425</v>
      </c>
      <c r="B1038" t="s">
        <v>643</v>
      </c>
      <c r="C1038" t="s">
        <v>511</v>
      </c>
      <c r="D1038">
        <v>2019</v>
      </c>
      <c r="E1038">
        <v>10</v>
      </c>
      <c r="F1038">
        <v>1</v>
      </c>
      <c r="G1038">
        <v>10</v>
      </c>
      <c r="H1038">
        <f>Table1[[#This Row],[Games Before Injury]]*Table1[[#This Row],[Minutes per Game]]</f>
        <v>1387.5</v>
      </c>
      <c r="I1038">
        <v>75</v>
      </c>
      <c r="J1038">
        <f>Table1[[#This Row],[Minutes]]/Table1[[#This Row],[Games Played]]</f>
        <v>18.5</v>
      </c>
      <c r="K1038">
        <v>0</v>
      </c>
      <c r="L1038">
        <v>0</v>
      </c>
      <c r="M1038" s="1">
        <v>43760</v>
      </c>
      <c r="N1038" s="1">
        <v>44115</v>
      </c>
      <c r="P1038">
        <f>Table1[[#This Row],[Season Year]]-Table1[[#This Row],[Birth Year]]</f>
        <v>29</v>
      </c>
      <c r="Q1038" t="s">
        <v>501</v>
      </c>
      <c r="R1038" t="s">
        <v>501</v>
      </c>
      <c r="S1038">
        <f>DATEDIF(Table1[[#This Row],[Date Occurred]],Table1[[#This Row],[Date Returned]],"d")</f>
        <v>0</v>
      </c>
      <c r="T1038">
        <v>13</v>
      </c>
      <c r="U1038" s="5">
        <v>240.5</v>
      </c>
      <c r="V1038" s="5">
        <v>20.8</v>
      </c>
      <c r="W1038" s="5">
        <v>63.7</v>
      </c>
      <c r="X1038" s="5">
        <v>7.8</v>
      </c>
      <c r="Y1038" s="5">
        <v>32.5</v>
      </c>
      <c r="Z1038" s="5">
        <v>3.9</v>
      </c>
      <c r="AA1038" s="5">
        <v>6.5</v>
      </c>
      <c r="AB1038" s="5">
        <v>10.4</v>
      </c>
      <c r="AC1038" s="5">
        <v>20.8</v>
      </c>
      <c r="AD1038" s="5">
        <v>9.1</v>
      </c>
      <c r="AE1038" s="5">
        <v>24.7</v>
      </c>
      <c r="AF1038" s="5">
        <v>33.800000000000004</v>
      </c>
      <c r="AG1038" s="5">
        <v>11.700000000000001</v>
      </c>
      <c r="AH1038" s="5">
        <v>11.700000000000001</v>
      </c>
      <c r="AI1038" s="5">
        <v>2.6</v>
      </c>
      <c r="AJ1038" s="5">
        <v>54.6</v>
      </c>
      <c r="AK1038">
        <v>1990</v>
      </c>
      <c r="AL1038" t="s">
        <v>490</v>
      </c>
      <c r="AM1038" s="1">
        <v>33050</v>
      </c>
      <c r="AN1038">
        <v>196</v>
      </c>
      <c r="AO1038">
        <v>220</v>
      </c>
      <c r="AP1038" t="s">
        <v>496</v>
      </c>
    </row>
    <row r="1039" spans="1:42" x14ac:dyDescent="0.35">
      <c r="A1039" t="s">
        <v>425</v>
      </c>
      <c r="B1039" t="s">
        <v>426</v>
      </c>
      <c r="C1039" s="1" t="s">
        <v>505</v>
      </c>
      <c r="D1039">
        <v>0</v>
      </c>
      <c r="E1039">
        <v>4</v>
      </c>
      <c r="F1039">
        <v>0</v>
      </c>
      <c r="G1039">
        <v>3</v>
      </c>
      <c r="H1039">
        <f>Table1[[#This Row],[Games Before Injury]]*Table1[[#This Row],[Minutes per Game]]</f>
        <v>185.61351351351354</v>
      </c>
      <c r="I1039">
        <v>7</v>
      </c>
      <c r="J1039">
        <f>Table1[[#This Row],[Minutes]]/Table1[[#This Row],[Games Played]]</f>
        <v>26.516216216216218</v>
      </c>
      <c r="K1039" s="1">
        <v>41691</v>
      </c>
      <c r="L1039" s="1">
        <v>41700</v>
      </c>
      <c r="M1039" s="1">
        <v>41576</v>
      </c>
      <c r="N1039" s="1">
        <v>41805</v>
      </c>
      <c r="O1039">
        <v>2</v>
      </c>
      <c r="P1039">
        <f>DATEDIF(Table1[[#This Row],[Birth Date]],Table1[[#This Row],[Date Returned]],"y")</f>
        <v>23</v>
      </c>
      <c r="Q1039" t="s">
        <v>501</v>
      </c>
      <c r="R1039" t="s">
        <v>19</v>
      </c>
      <c r="S1039">
        <f>DATEDIF(Table1[[#This Row],[Date Occurred]],Table1[[#This Row],[Date Returned]],"d")</f>
        <v>9</v>
      </c>
      <c r="T1039">
        <v>74</v>
      </c>
      <c r="U1039" s="5">
        <v>1962.2</v>
      </c>
      <c r="V1039" s="5">
        <v>183</v>
      </c>
      <c r="W1039" s="5">
        <v>484</v>
      </c>
      <c r="X1039" s="5">
        <v>76</v>
      </c>
      <c r="Y1039" s="5">
        <v>228</v>
      </c>
      <c r="Z1039" s="5">
        <v>53</v>
      </c>
      <c r="AA1039" s="5">
        <v>71</v>
      </c>
      <c r="AB1039" s="5">
        <v>79</v>
      </c>
      <c r="AC1039" s="5">
        <v>209</v>
      </c>
      <c r="AD1039" s="5">
        <v>81</v>
      </c>
      <c r="AE1039" s="5">
        <v>227</v>
      </c>
      <c r="AF1039" s="5">
        <v>308</v>
      </c>
      <c r="AG1039" s="5">
        <v>129</v>
      </c>
      <c r="AH1039" s="5">
        <v>92</v>
      </c>
      <c r="AI1039" s="5">
        <v>13</v>
      </c>
      <c r="AJ1039" s="5">
        <v>495</v>
      </c>
      <c r="AK1039">
        <v>1990</v>
      </c>
      <c r="AL1039" t="s">
        <v>490</v>
      </c>
      <c r="AM1039" s="1">
        <v>33050</v>
      </c>
      <c r="AN1039">
        <v>196</v>
      </c>
      <c r="AO1039">
        <v>220</v>
      </c>
      <c r="AP1039" t="s">
        <v>496</v>
      </c>
    </row>
    <row r="1040" spans="1:42" x14ac:dyDescent="0.35">
      <c r="A1040" t="s">
        <v>425</v>
      </c>
      <c r="B1040" t="s">
        <v>84</v>
      </c>
      <c r="C1040" s="1" t="s">
        <v>505</v>
      </c>
      <c r="D1040">
        <v>0</v>
      </c>
      <c r="E1040">
        <v>4</v>
      </c>
      <c r="F1040">
        <v>0</v>
      </c>
      <c r="G1040">
        <v>3</v>
      </c>
      <c r="H1040">
        <f>Table1[[#This Row],[Games Before Injury]]*Table1[[#This Row],[Minutes per Game]]</f>
        <v>1193.2297297297298</v>
      </c>
      <c r="I1040">
        <v>45</v>
      </c>
      <c r="J1040">
        <f>Table1[[#This Row],[Minutes]]/Table1[[#This Row],[Games Played]]</f>
        <v>26.516216216216218</v>
      </c>
      <c r="K1040" s="1">
        <v>41669</v>
      </c>
      <c r="L1040" s="1">
        <v>41673</v>
      </c>
      <c r="M1040" s="1">
        <v>41576</v>
      </c>
      <c r="N1040" s="1">
        <v>41805</v>
      </c>
      <c r="O1040">
        <v>2</v>
      </c>
      <c r="P1040">
        <f>DATEDIF(Table1[[#This Row],[Birth Date]],Table1[[#This Row],[Date Returned]],"y")</f>
        <v>23</v>
      </c>
      <c r="Q1040" t="s">
        <v>501</v>
      </c>
      <c r="R1040" t="s">
        <v>44</v>
      </c>
      <c r="S1040">
        <f>DATEDIF(Table1[[#This Row],[Date Occurred]],Table1[[#This Row],[Date Returned]],"d")</f>
        <v>4</v>
      </c>
      <c r="T1040">
        <v>74</v>
      </c>
      <c r="U1040" s="5">
        <v>1962.2</v>
      </c>
      <c r="V1040" s="5">
        <v>183</v>
      </c>
      <c r="W1040" s="5">
        <v>484</v>
      </c>
      <c r="X1040" s="5">
        <v>76</v>
      </c>
      <c r="Y1040" s="5">
        <v>228</v>
      </c>
      <c r="Z1040" s="5">
        <v>53</v>
      </c>
      <c r="AA1040" s="5">
        <v>71</v>
      </c>
      <c r="AB1040" s="5">
        <v>79</v>
      </c>
      <c r="AC1040" s="5">
        <v>209</v>
      </c>
      <c r="AD1040" s="5">
        <v>81</v>
      </c>
      <c r="AE1040" s="5">
        <v>227</v>
      </c>
      <c r="AF1040" s="5">
        <v>308</v>
      </c>
      <c r="AG1040" s="5">
        <v>129</v>
      </c>
      <c r="AH1040" s="5">
        <v>92</v>
      </c>
      <c r="AI1040" s="5">
        <v>13</v>
      </c>
      <c r="AJ1040" s="5">
        <v>495</v>
      </c>
      <c r="AK1040">
        <v>1990</v>
      </c>
      <c r="AL1040" t="s">
        <v>490</v>
      </c>
      <c r="AM1040" s="1">
        <v>33050</v>
      </c>
      <c r="AN1040">
        <v>196</v>
      </c>
      <c r="AO1040">
        <v>220</v>
      </c>
      <c r="AP1040" t="s">
        <v>496</v>
      </c>
    </row>
    <row r="1041" spans="1:42" x14ac:dyDescent="0.35">
      <c r="A1041" t="s">
        <v>625</v>
      </c>
      <c r="B1041" t="s">
        <v>643</v>
      </c>
      <c r="C1041" t="s">
        <v>506</v>
      </c>
      <c r="D1041">
        <v>2014</v>
      </c>
      <c r="E1041">
        <v>5</v>
      </c>
      <c r="F1041">
        <v>1</v>
      </c>
      <c r="G1041">
        <v>2</v>
      </c>
      <c r="H1041">
        <f>Table1[[#This Row],[Games Before Injury]]*Table1[[#This Row],[Minutes per Game]]</f>
        <v>1640</v>
      </c>
      <c r="I1041">
        <v>82</v>
      </c>
      <c r="J1041">
        <f>Table1[[#This Row],[Minutes]]/Table1[[#This Row],[Games Played]]</f>
        <v>20</v>
      </c>
      <c r="K1041">
        <v>0</v>
      </c>
      <c r="L1041">
        <v>0</v>
      </c>
      <c r="M1041" s="1">
        <v>41940</v>
      </c>
      <c r="N1041" s="1">
        <v>42171</v>
      </c>
      <c r="P1041">
        <f>Table1[[#This Row],[Season Year]]-Table1[[#This Row],[Birth Year]]</f>
        <v>23</v>
      </c>
      <c r="Q1041" t="s">
        <v>501</v>
      </c>
      <c r="R1041" t="s">
        <v>501</v>
      </c>
      <c r="S1041">
        <f>DATEDIF(Table1[[#This Row],[Date Occurred]],Table1[[#This Row],[Date Returned]],"d")</f>
        <v>0</v>
      </c>
      <c r="T1041">
        <v>47</v>
      </c>
      <c r="U1041" s="5">
        <v>940</v>
      </c>
      <c r="V1041" s="5">
        <v>145.70000000000002</v>
      </c>
      <c r="W1041" s="5">
        <v>376</v>
      </c>
      <c r="X1041" s="5">
        <v>89.3</v>
      </c>
      <c r="Y1041" s="5">
        <v>244.4</v>
      </c>
      <c r="Z1041" s="5">
        <v>47</v>
      </c>
      <c r="AA1041" s="5">
        <v>61.1</v>
      </c>
      <c r="AB1041" s="5">
        <v>61.1</v>
      </c>
      <c r="AC1041" s="5">
        <v>84.600000000000009</v>
      </c>
      <c r="AD1041" s="5">
        <v>18.8</v>
      </c>
      <c r="AE1041" s="5">
        <v>70.5</v>
      </c>
      <c r="AF1041" s="5">
        <v>89.3</v>
      </c>
      <c r="AG1041" s="5">
        <v>98.7</v>
      </c>
      <c r="AH1041" s="5">
        <v>28.2</v>
      </c>
      <c r="AI1041" s="5">
        <v>4.7</v>
      </c>
      <c r="AJ1041" s="5">
        <v>432.4</v>
      </c>
      <c r="AK1041">
        <v>1991</v>
      </c>
      <c r="AL1041" t="s">
        <v>493</v>
      </c>
      <c r="AM1041" s="1">
        <v>33379</v>
      </c>
      <c r="AN1041">
        <v>200</v>
      </c>
      <c r="AO1041">
        <v>201</v>
      </c>
      <c r="AP1041" t="s">
        <v>497</v>
      </c>
    </row>
    <row r="1042" spans="1:42" x14ac:dyDescent="0.35">
      <c r="A1042" t="s">
        <v>625</v>
      </c>
      <c r="B1042" t="s">
        <v>643</v>
      </c>
      <c r="C1042" t="s">
        <v>507</v>
      </c>
      <c r="D1042">
        <v>2015</v>
      </c>
      <c r="E1042">
        <v>6</v>
      </c>
      <c r="F1042">
        <v>1</v>
      </c>
      <c r="G1042">
        <v>3</v>
      </c>
      <c r="H1042">
        <f>Table1[[#This Row],[Games Before Injury]]*Table1[[#This Row],[Minutes per Game]]</f>
        <v>2091</v>
      </c>
      <c r="I1042">
        <v>82</v>
      </c>
      <c r="J1042">
        <f>Table1[[#This Row],[Minutes]]/Table1[[#This Row],[Games Played]]</f>
        <v>25.5</v>
      </c>
      <c r="K1042">
        <v>0</v>
      </c>
      <c r="L1042">
        <v>0</v>
      </c>
      <c r="M1042" s="1">
        <v>42304</v>
      </c>
      <c r="N1042" s="1">
        <v>42540</v>
      </c>
      <c r="P1042">
        <f>Table1[[#This Row],[Season Year]]-Table1[[#This Row],[Birth Year]]</f>
        <v>24</v>
      </c>
      <c r="Q1042" t="s">
        <v>501</v>
      </c>
      <c r="R1042" t="s">
        <v>501</v>
      </c>
      <c r="S1042">
        <f>DATEDIF(Table1[[#This Row],[Date Occurred]],Table1[[#This Row],[Date Returned]],"d")</f>
        <v>0</v>
      </c>
      <c r="T1042">
        <v>77</v>
      </c>
      <c r="U1042" s="5">
        <v>1963.5</v>
      </c>
      <c r="V1042" s="5">
        <v>261.8</v>
      </c>
      <c r="W1042" s="5">
        <v>723.80000000000007</v>
      </c>
      <c r="X1042" s="5">
        <v>177.1</v>
      </c>
      <c r="Y1042" s="5">
        <v>485.09999999999997</v>
      </c>
      <c r="Z1042" s="5">
        <v>146.29999999999998</v>
      </c>
      <c r="AA1042" s="5">
        <v>177.1</v>
      </c>
      <c r="AB1042" s="5">
        <v>92.399999999999991</v>
      </c>
      <c r="AC1042" s="5">
        <v>130.9</v>
      </c>
      <c r="AD1042" s="5">
        <v>23.099999999999998</v>
      </c>
      <c r="AE1042" s="5">
        <v>154</v>
      </c>
      <c r="AF1042" s="5">
        <v>177.1</v>
      </c>
      <c r="AG1042" s="5">
        <v>138.6</v>
      </c>
      <c r="AH1042" s="5">
        <v>53.9</v>
      </c>
      <c r="AI1042" s="5">
        <v>15.4</v>
      </c>
      <c r="AJ1042" s="5">
        <v>847</v>
      </c>
      <c r="AK1042">
        <v>1991</v>
      </c>
      <c r="AL1042" t="s">
        <v>493</v>
      </c>
      <c r="AM1042" s="1">
        <v>33379</v>
      </c>
      <c r="AN1042">
        <v>200</v>
      </c>
      <c r="AO1042">
        <v>201</v>
      </c>
      <c r="AP1042" t="s">
        <v>497</v>
      </c>
    </row>
    <row r="1043" spans="1:42" x14ac:dyDescent="0.35">
      <c r="A1043" t="s">
        <v>625</v>
      </c>
      <c r="B1043" t="s">
        <v>643</v>
      </c>
      <c r="C1043" t="s">
        <v>508</v>
      </c>
      <c r="D1043">
        <v>2016</v>
      </c>
      <c r="E1043">
        <v>7</v>
      </c>
      <c r="F1043">
        <v>1</v>
      </c>
      <c r="G1043">
        <v>4</v>
      </c>
      <c r="H1043">
        <f>Table1[[#This Row],[Games Before Injury]]*Table1[[#This Row],[Minutes per Game]]</f>
        <v>1246.3999999999999</v>
      </c>
      <c r="I1043">
        <v>82</v>
      </c>
      <c r="J1043">
        <f>Table1[[#This Row],[Minutes]]/Table1[[#This Row],[Games Played]]</f>
        <v>15.2</v>
      </c>
      <c r="K1043">
        <v>0</v>
      </c>
      <c r="L1043">
        <v>0</v>
      </c>
      <c r="M1043" s="1">
        <v>42668</v>
      </c>
      <c r="N1043" s="1">
        <v>42898</v>
      </c>
      <c r="P1043">
        <f>Table1[[#This Row],[Season Year]]-Table1[[#This Row],[Birth Year]]</f>
        <v>25</v>
      </c>
      <c r="Q1043" t="s">
        <v>501</v>
      </c>
      <c r="R1043" t="s">
        <v>501</v>
      </c>
      <c r="S1043">
        <f>DATEDIF(Table1[[#This Row],[Date Occurred]],Table1[[#This Row],[Date Returned]],"d")</f>
        <v>0</v>
      </c>
      <c r="T1043">
        <v>39</v>
      </c>
      <c r="U1043" s="5">
        <v>592.79999999999995</v>
      </c>
      <c r="V1043" s="5">
        <v>62.400000000000006</v>
      </c>
      <c r="W1043" s="5">
        <v>171.60000000000002</v>
      </c>
      <c r="X1043" s="5">
        <v>23.4</v>
      </c>
      <c r="Y1043" s="5">
        <v>93.6</v>
      </c>
      <c r="Z1043" s="5">
        <v>31.200000000000003</v>
      </c>
      <c r="AA1043" s="5">
        <v>31.200000000000003</v>
      </c>
      <c r="AB1043" s="5">
        <v>19.5</v>
      </c>
      <c r="AC1043" s="5">
        <v>35.1</v>
      </c>
      <c r="AD1043" s="5">
        <v>7.8000000000000007</v>
      </c>
      <c r="AE1043" s="5">
        <v>42.900000000000006</v>
      </c>
      <c r="AF1043" s="5">
        <v>50.7</v>
      </c>
      <c r="AG1043" s="5">
        <v>35.1</v>
      </c>
      <c r="AH1043" s="5">
        <v>23.4</v>
      </c>
      <c r="AI1043" s="5">
        <v>0</v>
      </c>
      <c r="AJ1043" s="5">
        <v>179.39999999999998</v>
      </c>
      <c r="AK1043">
        <v>1991</v>
      </c>
      <c r="AL1043" t="s">
        <v>493</v>
      </c>
      <c r="AM1043" s="1">
        <v>33379</v>
      </c>
      <c r="AN1043">
        <v>200</v>
      </c>
      <c r="AO1043">
        <v>201</v>
      </c>
      <c r="AP1043" t="s">
        <v>497</v>
      </c>
    </row>
    <row r="1044" spans="1:42" x14ac:dyDescent="0.35">
      <c r="A1044" t="s">
        <v>625</v>
      </c>
      <c r="B1044" t="s">
        <v>643</v>
      </c>
      <c r="C1044" t="s">
        <v>509</v>
      </c>
      <c r="D1044">
        <v>2017</v>
      </c>
      <c r="E1044">
        <v>8</v>
      </c>
      <c r="F1044">
        <v>1</v>
      </c>
      <c r="G1044">
        <v>5</v>
      </c>
      <c r="H1044">
        <f>Table1[[#This Row],[Games Before Injury]]*Table1[[#This Row],[Minutes per Game]]</f>
        <v>1730.2</v>
      </c>
      <c r="I1044">
        <v>82</v>
      </c>
      <c r="J1044">
        <f>Table1[[#This Row],[Minutes]]/Table1[[#This Row],[Games Played]]</f>
        <v>21.1</v>
      </c>
      <c r="K1044">
        <v>0</v>
      </c>
      <c r="L1044">
        <v>0</v>
      </c>
      <c r="M1044" s="1">
        <v>43030</v>
      </c>
      <c r="N1044" s="1">
        <v>43259</v>
      </c>
      <c r="P1044">
        <f>Table1[[#This Row],[Season Year]]-Table1[[#This Row],[Birth Year]]</f>
        <v>26</v>
      </c>
      <c r="Q1044" t="s">
        <v>501</v>
      </c>
      <c r="R1044" t="s">
        <v>501</v>
      </c>
      <c r="S1044">
        <f>DATEDIF(Table1[[#This Row],[Date Occurred]],Table1[[#This Row],[Date Returned]],"d")</f>
        <v>0</v>
      </c>
      <c r="T1044">
        <v>20</v>
      </c>
      <c r="U1044" s="5">
        <v>422</v>
      </c>
      <c r="V1044" s="5">
        <v>52</v>
      </c>
      <c r="W1044" s="5">
        <v>138</v>
      </c>
      <c r="X1044" s="5">
        <v>22</v>
      </c>
      <c r="Y1044" s="5">
        <v>66</v>
      </c>
      <c r="Z1044" s="5">
        <v>46</v>
      </c>
      <c r="AA1044" s="5">
        <v>52</v>
      </c>
      <c r="AB1044" s="5">
        <v>30</v>
      </c>
      <c r="AC1044" s="5">
        <v>36</v>
      </c>
      <c r="AD1044" s="5">
        <v>6</v>
      </c>
      <c r="AE1044" s="5">
        <v>40</v>
      </c>
      <c r="AF1044" s="5">
        <v>46</v>
      </c>
      <c r="AG1044" s="5">
        <v>76</v>
      </c>
      <c r="AH1044" s="5">
        <v>16</v>
      </c>
      <c r="AI1044" s="5">
        <v>2</v>
      </c>
      <c r="AJ1044" s="5">
        <v>172</v>
      </c>
      <c r="AK1044">
        <v>1991</v>
      </c>
      <c r="AL1044" t="s">
        <v>493</v>
      </c>
      <c r="AM1044" s="1">
        <v>33379</v>
      </c>
      <c r="AN1044">
        <v>200</v>
      </c>
      <c r="AO1044">
        <v>201</v>
      </c>
      <c r="AP1044" t="s">
        <v>497</v>
      </c>
    </row>
    <row r="1045" spans="1:42" x14ac:dyDescent="0.35">
      <c r="A1045" t="s">
        <v>625</v>
      </c>
      <c r="B1045" t="s">
        <v>643</v>
      </c>
      <c r="C1045" t="s">
        <v>510</v>
      </c>
      <c r="D1045">
        <v>2018</v>
      </c>
      <c r="E1045">
        <v>9</v>
      </c>
      <c r="F1045">
        <v>1</v>
      </c>
      <c r="G1045">
        <v>6</v>
      </c>
      <c r="H1045">
        <f>Table1[[#This Row],[Games Before Injury]]*Table1[[#This Row],[Minutes per Game]]</f>
        <v>1722</v>
      </c>
      <c r="I1045">
        <v>82</v>
      </c>
      <c r="J1045">
        <f>Table1[[#This Row],[Minutes]]/Table1[[#This Row],[Games Played]]</f>
        <v>21</v>
      </c>
      <c r="K1045">
        <v>0</v>
      </c>
      <c r="L1045">
        <v>0</v>
      </c>
      <c r="M1045" s="1">
        <v>43389</v>
      </c>
      <c r="N1045" s="1">
        <v>43629</v>
      </c>
      <c r="P1045">
        <f>Table1[[#This Row],[Season Year]]-Table1[[#This Row],[Birth Year]]</f>
        <v>27</v>
      </c>
      <c r="Q1045" t="s">
        <v>501</v>
      </c>
      <c r="R1045" t="s">
        <v>501</v>
      </c>
      <c r="S1045">
        <f>DATEDIF(Table1[[#This Row],[Date Occurred]],Table1[[#This Row],[Date Returned]],"d")</f>
        <v>0</v>
      </c>
      <c r="T1045">
        <v>30</v>
      </c>
      <c r="U1045" s="5">
        <v>630</v>
      </c>
      <c r="V1045" s="5">
        <v>63</v>
      </c>
      <c r="W1045" s="5">
        <v>165</v>
      </c>
      <c r="X1045" s="5">
        <v>33</v>
      </c>
      <c r="Y1045" s="5">
        <v>96</v>
      </c>
      <c r="Z1045" s="5">
        <v>18</v>
      </c>
      <c r="AA1045" s="5">
        <v>24</v>
      </c>
      <c r="AB1045" s="5">
        <v>36</v>
      </c>
      <c r="AC1045" s="5">
        <v>51</v>
      </c>
      <c r="AD1045" s="5">
        <v>6</v>
      </c>
      <c r="AE1045" s="5">
        <v>51</v>
      </c>
      <c r="AF1045" s="5">
        <v>57</v>
      </c>
      <c r="AG1045" s="5">
        <v>84</v>
      </c>
      <c r="AH1045" s="5">
        <v>15</v>
      </c>
      <c r="AI1045" s="5">
        <v>3</v>
      </c>
      <c r="AJ1045" s="5">
        <v>180</v>
      </c>
      <c r="AK1045">
        <v>1991</v>
      </c>
      <c r="AL1045" t="s">
        <v>493</v>
      </c>
      <c r="AM1045" s="1">
        <v>33379</v>
      </c>
      <c r="AN1045">
        <v>200</v>
      </c>
      <c r="AO1045">
        <v>201</v>
      </c>
      <c r="AP1045" t="s">
        <v>497</v>
      </c>
    </row>
    <row r="1046" spans="1:42" x14ac:dyDescent="0.35">
      <c r="A1046" t="s">
        <v>625</v>
      </c>
      <c r="B1046" t="s">
        <v>643</v>
      </c>
      <c r="C1046" t="s">
        <v>505</v>
      </c>
      <c r="D1046">
        <v>2013</v>
      </c>
      <c r="E1046">
        <v>4</v>
      </c>
      <c r="F1046">
        <v>1</v>
      </c>
      <c r="G1046">
        <v>1</v>
      </c>
      <c r="H1046">
        <f>Table1[[#This Row],[Games Before Injury]]*Table1[[#This Row],[Minutes per Game]]</f>
        <v>943</v>
      </c>
      <c r="I1046">
        <v>82</v>
      </c>
      <c r="J1046">
        <f>Table1[[#This Row],[Minutes]]/Table1[[#This Row],[Games Played]]</f>
        <v>11.5</v>
      </c>
      <c r="K1046">
        <v>0</v>
      </c>
      <c r="L1046">
        <v>0</v>
      </c>
      <c r="M1046" s="1">
        <v>41576</v>
      </c>
      <c r="N1046" s="1">
        <v>41805</v>
      </c>
      <c r="P1046">
        <f>Table1[[#This Row],[Season Year]]-Table1[[#This Row],[Birth Year]]</f>
        <v>22</v>
      </c>
      <c r="Q1046" t="s">
        <v>501</v>
      </c>
      <c r="R1046" t="s">
        <v>501</v>
      </c>
      <c r="S1046">
        <f>DATEDIF(Table1[[#This Row],[Date Occurred]],Table1[[#This Row],[Date Returned]],"d")</f>
        <v>0</v>
      </c>
      <c r="T1046">
        <v>22</v>
      </c>
      <c r="U1046" s="5">
        <v>253</v>
      </c>
      <c r="V1046" s="5">
        <v>30.799999999999997</v>
      </c>
      <c r="W1046" s="5">
        <v>88</v>
      </c>
      <c r="X1046" s="5">
        <v>17.600000000000001</v>
      </c>
      <c r="Y1046" s="5">
        <v>55</v>
      </c>
      <c r="Z1046" s="5">
        <v>22</v>
      </c>
      <c r="AA1046" s="5">
        <v>28.6</v>
      </c>
      <c r="AB1046" s="5">
        <v>22</v>
      </c>
      <c r="AC1046" s="5">
        <v>24.200000000000003</v>
      </c>
      <c r="AD1046" s="5">
        <v>6.6</v>
      </c>
      <c r="AE1046" s="5">
        <v>17.600000000000001</v>
      </c>
      <c r="AF1046" s="5">
        <v>24.200000000000003</v>
      </c>
      <c r="AG1046" s="5">
        <v>22</v>
      </c>
      <c r="AH1046" s="5">
        <v>8.8000000000000007</v>
      </c>
      <c r="AI1046" s="5">
        <v>4.4000000000000004</v>
      </c>
      <c r="AJ1046" s="5">
        <v>101.19999999999999</v>
      </c>
      <c r="AK1046">
        <v>1991</v>
      </c>
      <c r="AL1046" t="s">
        <v>493</v>
      </c>
      <c r="AM1046" s="1">
        <v>33379</v>
      </c>
      <c r="AN1046">
        <v>200</v>
      </c>
      <c r="AO1046">
        <v>201</v>
      </c>
      <c r="AP1046" t="s">
        <v>497</v>
      </c>
    </row>
    <row r="1047" spans="1:42" x14ac:dyDescent="0.35">
      <c r="A1047" t="s">
        <v>626</v>
      </c>
      <c r="B1047" t="s">
        <v>643</v>
      </c>
      <c r="C1047" t="s">
        <v>506</v>
      </c>
      <c r="D1047">
        <v>2014</v>
      </c>
      <c r="E1047">
        <v>5</v>
      </c>
      <c r="F1047">
        <v>1</v>
      </c>
      <c r="G1047">
        <v>4</v>
      </c>
      <c r="H1047">
        <f>Table1[[#This Row],[Games Before Injury]]*Table1[[#This Row],[Minutes per Game]]</f>
        <v>2115.6</v>
      </c>
      <c r="I1047">
        <v>82</v>
      </c>
      <c r="J1047">
        <f>Table1[[#This Row],[Minutes]]/Table1[[#This Row],[Games Played]]</f>
        <v>25.8</v>
      </c>
      <c r="K1047">
        <v>0</v>
      </c>
      <c r="L1047">
        <v>0</v>
      </c>
      <c r="M1047" s="1">
        <v>41940</v>
      </c>
      <c r="N1047" s="1">
        <v>42171</v>
      </c>
      <c r="P1047">
        <f>Table1[[#This Row],[Season Year]]-Table1[[#This Row],[Birth Year]]</f>
        <v>25</v>
      </c>
      <c r="Q1047" t="s">
        <v>501</v>
      </c>
      <c r="R1047" t="s">
        <v>501</v>
      </c>
      <c r="S1047">
        <f>DATEDIF(Table1[[#This Row],[Date Occurred]],Table1[[#This Row],[Date Returned]],"d")</f>
        <v>0</v>
      </c>
      <c r="T1047">
        <v>67</v>
      </c>
      <c r="U1047" s="5">
        <v>1728.6000000000001</v>
      </c>
      <c r="V1047" s="5">
        <v>335</v>
      </c>
      <c r="W1047" s="5">
        <v>797.30000000000007</v>
      </c>
      <c r="X1047" s="5">
        <v>127.3</v>
      </c>
      <c r="Y1047" s="5">
        <v>348.40000000000003</v>
      </c>
      <c r="Z1047" s="5">
        <v>301.5</v>
      </c>
      <c r="AA1047" s="5">
        <v>348.40000000000003</v>
      </c>
      <c r="AB1047" s="5">
        <v>140.70000000000002</v>
      </c>
      <c r="AC1047" s="5">
        <v>147.4</v>
      </c>
      <c r="AD1047" s="5">
        <v>33.5</v>
      </c>
      <c r="AE1047" s="5">
        <v>120.60000000000001</v>
      </c>
      <c r="AF1047" s="5">
        <v>154.1</v>
      </c>
      <c r="AG1047" s="5">
        <v>281.40000000000003</v>
      </c>
      <c r="AH1047" s="5">
        <v>60.300000000000004</v>
      </c>
      <c r="AI1047" s="5">
        <v>6.7</v>
      </c>
      <c r="AJ1047" s="5">
        <v>1098.8</v>
      </c>
      <c r="AK1047">
        <v>1989</v>
      </c>
      <c r="AL1047" t="s">
        <v>487</v>
      </c>
      <c r="AM1047" s="1">
        <v>32546</v>
      </c>
      <c r="AN1047">
        <v>175</v>
      </c>
      <c r="AO1047">
        <v>185</v>
      </c>
      <c r="AP1047" t="s">
        <v>497</v>
      </c>
    </row>
    <row r="1048" spans="1:42" x14ac:dyDescent="0.35">
      <c r="A1048" t="s">
        <v>626</v>
      </c>
      <c r="B1048" t="s">
        <v>643</v>
      </c>
      <c r="C1048" t="s">
        <v>504</v>
      </c>
      <c r="D1048">
        <v>2012</v>
      </c>
      <c r="E1048">
        <v>3</v>
      </c>
      <c r="F1048">
        <v>1</v>
      </c>
      <c r="G1048">
        <v>2</v>
      </c>
      <c r="H1048">
        <f>Table1[[#This Row],[Games Before Injury]]*Table1[[#This Row],[Minutes per Game]]</f>
        <v>2205.7999999999997</v>
      </c>
      <c r="I1048">
        <v>82</v>
      </c>
      <c r="J1048">
        <f>Table1[[#This Row],[Minutes]]/Table1[[#This Row],[Games Played]]</f>
        <v>26.9</v>
      </c>
      <c r="K1048">
        <v>0</v>
      </c>
      <c r="L1048">
        <v>0</v>
      </c>
      <c r="M1048" s="1">
        <v>41212</v>
      </c>
      <c r="N1048" s="1">
        <v>41445</v>
      </c>
      <c r="P1048">
        <f>Table1[[#This Row],[Season Year]]-Table1[[#This Row],[Birth Year]]</f>
        <v>23</v>
      </c>
      <c r="Q1048" t="s">
        <v>501</v>
      </c>
      <c r="R1048" t="s">
        <v>501</v>
      </c>
      <c r="S1048">
        <f>DATEDIF(Table1[[#This Row],[Date Occurred]],Table1[[#This Row],[Date Returned]],"d")</f>
        <v>0</v>
      </c>
      <c r="T1048">
        <v>79</v>
      </c>
      <c r="U1048" s="5">
        <v>2125.1</v>
      </c>
      <c r="V1048" s="5">
        <f>576/Table1[[#This Row],[Games Played]]</f>
        <v>7.2911392405063289</v>
      </c>
      <c r="W1048" s="5">
        <v>829.5</v>
      </c>
      <c r="X1048" s="5">
        <v>118.5</v>
      </c>
      <c r="Y1048" s="5">
        <v>323.89999999999998</v>
      </c>
      <c r="Z1048" s="5">
        <v>252.8</v>
      </c>
      <c r="AA1048" s="5">
        <v>284.40000000000003</v>
      </c>
      <c r="AB1048" s="5">
        <v>142.20000000000002</v>
      </c>
      <c r="AC1048" s="5">
        <v>165.9</v>
      </c>
      <c r="AD1048" s="5">
        <v>31.6</v>
      </c>
      <c r="AE1048" s="5">
        <v>134.29999999999998</v>
      </c>
      <c r="AF1048" s="5">
        <v>158</v>
      </c>
      <c r="AG1048" s="5">
        <v>316</v>
      </c>
      <c r="AH1048" s="5">
        <v>63.2</v>
      </c>
      <c r="AI1048" s="5">
        <v>0</v>
      </c>
      <c r="AJ1048" s="5">
        <v>1098.1000000000001</v>
      </c>
      <c r="AK1048">
        <v>1989</v>
      </c>
      <c r="AL1048" t="s">
        <v>487</v>
      </c>
      <c r="AM1048" s="1">
        <v>32546</v>
      </c>
      <c r="AN1048">
        <v>175</v>
      </c>
      <c r="AO1048">
        <v>185</v>
      </c>
      <c r="AP1048" t="s">
        <v>497</v>
      </c>
    </row>
    <row r="1049" spans="1:42" x14ac:dyDescent="0.35">
      <c r="A1049" t="s">
        <v>626</v>
      </c>
      <c r="B1049" t="s">
        <v>643</v>
      </c>
      <c r="C1049" t="s">
        <v>507</v>
      </c>
      <c r="D1049">
        <v>2015</v>
      </c>
      <c r="E1049">
        <v>6</v>
      </c>
      <c r="F1049">
        <v>1</v>
      </c>
      <c r="G1049">
        <v>5</v>
      </c>
      <c r="H1049">
        <f>Table1[[#This Row],[Games Before Injury]]*Table1[[#This Row],[Minutes per Game]]</f>
        <v>2640.4</v>
      </c>
      <c r="I1049">
        <v>82</v>
      </c>
      <c r="J1049">
        <f>Table1[[#This Row],[Minutes]]/Table1[[#This Row],[Games Played]]</f>
        <v>32.200000000000003</v>
      </c>
      <c r="K1049">
        <v>0</v>
      </c>
      <c r="L1049">
        <v>0</v>
      </c>
      <c r="M1049" s="1">
        <v>42304</v>
      </c>
      <c r="N1049" s="1">
        <v>42540</v>
      </c>
      <c r="P1049">
        <f>Table1[[#This Row],[Season Year]]-Table1[[#This Row],[Birth Year]]</f>
        <v>26</v>
      </c>
      <c r="Q1049" t="s">
        <v>501</v>
      </c>
      <c r="R1049" t="s">
        <v>501</v>
      </c>
      <c r="S1049">
        <f>DATEDIF(Table1[[#This Row],[Date Occurred]],Table1[[#This Row],[Date Returned]],"d")</f>
        <v>0</v>
      </c>
      <c r="T1049">
        <v>82</v>
      </c>
      <c r="U1049" s="5">
        <v>2640.4</v>
      </c>
      <c r="V1049" s="5">
        <v>590.4</v>
      </c>
      <c r="W1049" s="5">
        <v>1385.8</v>
      </c>
      <c r="X1049" s="5">
        <v>164</v>
      </c>
      <c r="Y1049" s="5">
        <v>467.40000000000003</v>
      </c>
      <c r="Z1049" s="5">
        <v>475.59999999999997</v>
      </c>
      <c r="AA1049" s="5">
        <v>541.19999999999993</v>
      </c>
      <c r="AB1049" s="5">
        <v>221.4</v>
      </c>
      <c r="AC1049" s="5">
        <v>164</v>
      </c>
      <c r="AD1049" s="5">
        <v>49.199999999999996</v>
      </c>
      <c r="AE1049" s="5">
        <v>196.79999999999998</v>
      </c>
      <c r="AF1049" s="5">
        <v>246</v>
      </c>
      <c r="AG1049" s="5">
        <v>508.40000000000003</v>
      </c>
      <c r="AH1049" s="5">
        <v>90.2</v>
      </c>
      <c r="AI1049" s="5">
        <v>8.2000000000000011</v>
      </c>
      <c r="AJ1049" s="5">
        <v>1820.3999999999999</v>
      </c>
      <c r="AK1049">
        <v>1989</v>
      </c>
      <c r="AL1049" t="s">
        <v>487</v>
      </c>
      <c r="AM1049" s="1">
        <v>32546</v>
      </c>
      <c r="AN1049">
        <v>175</v>
      </c>
      <c r="AO1049">
        <v>185</v>
      </c>
      <c r="AP1049" t="s">
        <v>497</v>
      </c>
    </row>
    <row r="1050" spans="1:42" x14ac:dyDescent="0.35">
      <c r="A1050" t="s">
        <v>626</v>
      </c>
      <c r="B1050" t="s">
        <v>643</v>
      </c>
      <c r="C1050" t="s">
        <v>508</v>
      </c>
      <c r="D1050">
        <v>2016</v>
      </c>
      <c r="E1050">
        <v>7</v>
      </c>
      <c r="F1050">
        <v>1</v>
      </c>
      <c r="G1050">
        <v>6</v>
      </c>
      <c r="H1050">
        <f>Table1[[#This Row],[Games Before Injury]]*Table1[[#This Row],[Minutes per Game]]</f>
        <v>2771.6</v>
      </c>
      <c r="I1050">
        <v>82</v>
      </c>
      <c r="J1050">
        <f>Table1[[#This Row],[Minutes]]/Table1[[#This Row],[Games Played]]</f>
        <v>33.799999999999997</v>
      </c>
      <c r="K1050">
        <v>0</v>
      </c>
      <c r="L1050">
        <v>0</v>
      </c>
      <c r="M1050" s="1">
        <v>42668</v>
      </c>
      <c r="N1050" s="1">
        <v>42898</v>
      </c>
      <c r="P1050">
        <f>Table1[[#This Row],[Season Year]]-Table1[[#This Row],[Birth Year]]</f>
        <v>27</v>
      </c>
      <c r="Q1050" t="s">
        <v>501</v>
      </c>
      <c r="R1050" t="s">
        <v>501</v>
      </c>
      <c r="S1050">
        <f>DATEDIF(Table1[[#This Row],[Date Occurred]],Table1[[#This Row],[Date Returned]],"d")</f>
        <v>0</v>
      </c>
      <c r="T1050">
        <v>76</v>
      </c>
      <c r="U1050" s="5">
        <v>2568.7999999999997</v>
      </c>
      <c r="V1050" s="5">
        <v>684</v>
      </c>
      <c r="W1050" s="5">
        <v>1474.3999999999999</v>
      </c>
      <c r="X1050" s="5">
        <v>243.20000000000002</v>
      </c>
      <c r="Y1050" s="5">
        <v>646</v>
      </c>
      <c r="Z1050" s="5">
        <v>592.79999999999995</v>
      </c>
      <c r="AA1050" s="5">
        <v>646</v>
      </c>
      <c r="AB1050" s="5">
        <v>212.79999999999998</v>
      </c>
      <c r="AC1050" s="5">
        <v>167.20000000000002</v>
      </c>
      <c r="AD1050" s="5">
        <v>45.6</v>
      </c>
      <c r="AE1050" s="5">
        <v>159.6</v>
      </c>
      <c r="AF1050" s="5">
        <v>205.20000000000002</v>
      </c>
      <c r="AG1050" s="5">
        <v>448.40000000000003</v>
      </c>
      <c r="AH1050" s="5">
        <v>68.400000000000006</v>
      </c>
      <c r="AI1050" s="5">
        <v>15.200000000000001</v>
      </c>
      <c r="AJ1050" s="5">
        <v>2196.4</v>
      </c>
      <c r="AK1050">
        <v>1989</v>
      </c>
      <c r="AL1050" t="s">
        <v>487</v>
      </c>
      <c r="AM1050" s="1">
        <v>32546</v>
      </c>
      <c r="AN1050">
        <v>175</v>
      </c>
      <c r="AO1050">
        <v>185</v>
      </c>
      <c r="AP1050" t="s">
        <v>497</v>
      </c>
    </row>
    <row r="1051" spans="1:42" x14ac:dyDescent="0.35">
      <c r="A1051" t="s">
        <v>626</v>
      </c>
      <c r="B1051" t="s">
        <v>643</v>
      </c>
      <c r="C1051" t="s">
        <v>509</v>
      </c>
      <c r="D1051">
        <v>2017</v>
      </c>
      <c r="E1051">
        <v>8</v>
      </c>
      <c r="F1051">
        <v>1</v>
      </c>
      <c r="G1051">
        <v>7</v>
      </c>
      <c r="H1051">
        <f>Table1[[#This Row],[Games Before Injury]]*Table1[[#This Row],[Minutes per Game]]</f>
        <v>2205.7999999999997</v>
      </c>
      <c r="I1051">
        <v>82</v>
      </c>
      <c r="J1051">
        <f>Table1[[#This Row],[Minutes]]/Table1[[#This Row],[Games Played]]</f>
        <v>26.9</v>
      </c>
      <c r="K1051">
        <v>0</v>
      </c>
      <c r="L1051">
        <v>0</v>
      </c>
      <c r="M1051" s="1">
        <v>43030</v>
      </c>
      <c r="N1051" s="1">
        <v>43259</v>
      </c>
      <c r="P1051">
        <f>Table1[[#This Row],[Season Year]]-Table1[[#This Row],[Birth Year]]</f>
        <v>28</v>
      </c>
      <c r="Q1051" t="s">
        <v>501</v>
      </c>
      <c r="R1051" t="s">
        <v>501</v>
      </c>
      <c r="S1051">
        <f>DATEDIF(Table1[[#This Row],[Date Occurred]],Table1[[#This Row],[Date Returned]],"d")</f>
        <v>0</v>
      </c>
      <c r="T1051">
        <v>32</v>
      </c>
      <c r="U1051" s="5">
        <v>860.8</v>
      </c>
      <c r="V1051" s="5">
        <v>156.80000000000001</v>
      </c>
      <c r="W1051" s="5">
        <v>422.4</v>
      </c>
      <c r="X1051" s="5">
        <v>54.4</v>
      </c>
      <c r="Y1051" s="5">
        <v>188.8</v>
      </c>
      <c r="Z1051" s="5">
        <v>118.4</v>
      </c>
      <c r="AA1051" s="5">
        <v>131.19999999999999</v>
      </c>
      <c r="AB1051" s="5">
        <v>96</v>
      </c>
      <c r="AC1051" s="5">
        <v>57.6</v>
      </c>
      <c r="AD1051" s="5">
        <v>16</v>
      </c>
      <c r="AE1051" s="5">
        <v>51.2</v>
      </c>
      <c r="AF1051" s="5">
        <v>67.2</v>
      </c>
      <c r="AG1051" s="5">
        <v>153.6</v>
      </c>
      <c r="AH1051" s="5">
        <v>16</v>
      </c>
      <c r="AI1051" s="5">
        <v>3.2</v>
      </c>
      <c r="AJ1051" s="5">
        <v>486.4</v>
      </c>
      <c r="AK1051">
        <v>1989</v>
      </c>
      <c r="AL1051" t="s">
        <v>487</v>
      </c>
      <c r="AM1051" s="1">
        <v>32546</v>
      </c>
      <c r="AN1051">
        <v>175</v>
      </c>
      <c r="AO1051">
        <v>185</v>
      </c>
      <c r="AP1051" t="s">
        <v>497</v>
      </c>
    </row>
    <row r="1052" spans="1:42" x14ac:dyDescent="0.35">
      <c r="A1052" t="s">
        <v>626</v>
      </c>
      <c r="B1052" t="s">
        <v>643</v>
      </c>
      <c r="C1052" t="s">
        <v>510</v>
      </c>
      <c r="D1052">
        <v>2018</v>
      </c>
      <c r="E1052">
        <v>9</v>
      </c>
      <c r="F1052">
        <v>1</v>
      </c>
      <c r="G1052">
        <v>8</v>
      </c>
      <c r="H1052">
        <f>Table1[[#This Row],[Games Before Injury]]*Table1[[#This Row],[Minutes per Game]]</f>
        <v>1238.2</v>
      </c>
      <c r="I1052">
        <v>82</v>
      </c>
      <c r="J1052">
        <f>Table1[[#This Row],[Minutes]]/Table1[[#This Row],[Games Played]]</f>
        <v>15.1</v>
      </c>
      <c r="K1052">
        <v>0</v>
      </c>
      <c r="L1052">
        <v>0</v>
      </c>
      <c r="M1052" s="1">
        <v>43389</v>
      </c>
      <c r="N1052" s="1">
        <v>43629</v>
      </c>
      <c r="P1052">
        <f>Table1[[#This Row],[Season Year]]-Table1[[#This Row],[Birth Year]]</f>
        <v>29</v>
      </c>
      <c r="Q1052" t="s">
        <v>501</v>
      </c>
      <c r="R1052" t="s">
        <v>501</v>
      </c>
      <c r="S1052">
        <f>DATEDIF(Table1[[#This Row],[Date Occurred]],Table1[[#This Row],[Date Returned]],"d")</f>
        <v>0</v>
      </c>
      <c r="T1052">
        <v>12</v>
      </c>
      <c r="U1052" s="5">
        <v>181.2</v>
      </c>
      <c r="V1052" s="5">
        <v>33.599999999999994</v>
      </c>
      <c r="W1052" s="5">
        <v>99.600000000000009</v>
      </c>
      <c r="X1052" s="5">
        <v>12</v>
      </c>
      <c r="Y1052" s="5">
        <v>43.2</v>
      </c>
      <c r="Z1052" s="5">
        <v>16.799999999999997</v>
      </c>
      <c r="AA1052" s="5">
        <v>27.599999999999998</v>
      </c>
      <c r="AB1052" s="5">
        <v>18</v>
      </c>
      <c r="AC1052" s="5">
        <v>16.799999999999997</v>
      </c>
      <c r="AD1052" s="5">
        <v>4.8000000000000007</v>
      </c>
      <c r="AE1052" s="5">
        <v>8.3999999999999986</v>
      </c>
      <c r="AF1052" s="5">
        <v>13.200000000000001</v>
      </c>
      <c r="AG1052" s="5">
        <v>22.799999999999997</v>
      </c>
      <c r="AH1052" s="5">
        <v>4.8000000000000007</v>
      </c>
      <c r="AI1052" s="5">
        <v>1.2000000000000002</v>
      </c>
      <c r="AJ1052" s="5">
        <v>97.199999999999989</v>
      </c>
      <c r="AK1052">
        <v>1989</v>
      </c>
      <c r="AL1052" t="s">
        <v>487</v>
      </c>
      <c r="AM1052" s="1">
        <v>32546</v>
      </c>
      <c r="AN1052">
        <v>175</v>
      </c>
      <c r="AO1052">
        <v>185</v>
      </c>
      <c r="AP1052" t="s">
        <v>497</v>
      </c>
    </row>
    <row r="1053" spans="1:42" x14ac:dyDescent="0.35">
      <c r="A1053" t="s">
        <v>626</v>
      </c>
      <c r="B1053" t="s">
        <v>643</v>
      </c>
      <c r="C1053" t="s">
        <v>511</v>
      </c>
      <c r="D1053">
        <v>2019</v>
      </c>
      <c r="E1053">
        <v>10</v>
      </c>
      <c r="F1053">
        <v>1</v>
      </c>
      <c r="G1053">
        <v>9</v>
      </c>
      <c r="H1053">
        <f>Table1[[#This Row],[Games Before Injury]]*Table1[[#This Row],[Minutes per Game]]</f>
        <v>1732.5</v>
      </c>
      <c r="I1053">
        <v>75</v>
      </c>
      <c r="J1053">
        <f>Table1[[#This Row],[Minutes]]/Table1[[#This Row],[Games Played]]</f>
        <v>23.1</v>
      </c>
      <c r="K1053">
        <v>0</v>
      </c>
      <c r="L1053">
        <v>0</v>
      </c>
      <c r="M1053" s="1">
        <v>43760</v>
      </c>
      <c r="N1053" s="1">
        <v>44115</v>
      </c>
      <c r="P1053">
        <f>Table1[[#This Row],[Season Year]]-Table1[[#This Row],[Birth Year]]</f>
        <v>30</v>
      </c>
      <c r="Q1053" t="s">
        <v>501</v>
      </c>
      <c r="R1053" t="s">
        <v>501</v>
      </c>
      <c r="S1053">
        <f>DATEDIF(Table1[[#This Row],[Date Occurred]],Table1[[#This Row],[Date Returned]],"d")</f>
        <v>0</v>
      </c>
      <c r="T1053">
        <v>40</v>
      </c>
      <c r="U1053" s="5">
        <v>924</v>
      </c>
      <c r="V1053" s="5">
        <v>176</v>
      </c>
      <c r="W1053" s="5">
        <v>428</v>
      </c>
      <c r="X1053" s="5">
        <v>80</v>
      </c>
      <c r="Y1053" s="5">
        <v>188</v>
      </c>
      <c r="Z1053" s="5">
        <v>64</v>
      </c>
      <c r="AA1053" s="5">
        <v>76</v>
      </c>
      <c r="AB1053" s="5">
        <v>76</v>
      </c>
      <c r="AC1053" s="5">
        <v>76</v>
      </c>
      <c r="AD1053" s="5">
        <v>12</v>
      </c>
      <c r="AE1053" s="5">
        <v>56</v>
      </c>
      <c r="AF1053" s="5">
        <v>68</v>
      </c>
      <c r="AG1053" s="5">
        <v>148</v>
      </c>
      <c r="AH1053" s="5">
        <v>12</v>
      </c>
      <c r="AI1053" s="5">
        <v>8</v>
      </c>
      <c r="AJ1053" s="5">
        <v>488</v>
      </c>
      <c r="AK1053">
        <v>1989</v>
      </c>
      <c r="AL1053" t="s">
        <v>487</v>
      </c>
      <c r="AM1053" s="1">
        <v>32546</v>
      </c>
      <c r="AN1053">
        <v>175</v>
      </c>
      <c r="AO1053">
        <v>185</v>
      </c>
      <c r="AP1053" t="s">
        <v>497</v>
      </c>
    </row>
    <row r="1054" spans="1:42" x14ac:dyDescent="0.35">
      <c r="A1054" t="s">
        <v>626</v>
      </c>
      <c r="B1054" t="s">
        <v>643</v>
      </c>
      <c r="C1054" t="s">
        <v>505</v>
      </c>
      <c r="D1054">
        <v>2013</v>
      </c>
      <c r="E1054">
        <v>4</v>
      </c>
      <c r="F1054">
        <v>1</v>
      </c>
      <c r="G1054">
        <v>3</v>
      </c>
      <c r="H1054">
        <f>Table1[[#This Row],[Games Before Injury]]*Table1[[#This Row],[Minutes per Game]]</f>
        <v>2845.4</v>
      </c>
      <c r="I1054">
        <v>82</v>
      </c>
      <c r="J1054">
        <f>Table1[[#This Row],[Minutes]]/Table1[[#This Row],[Games Played]]</f>
        <v>34.700000000000003</v>
      </c>
      <c r="K1054">
        <v>0</v>
      </c>
      <c r="L1054">
        <v>0</v>
      </c>
      <c r="M1054" s="1">
        <v>41576</v>
      </c>
      <c r="N1054" s="1">
        <v>41805</v>
      </c>
      <c r="P1054">
        <f>Table1[[#This Row],[Season Year]]-Table1[[#This Row],[Birth Year]]</f>
        <v>24</v>
      </c>
      <c r="Q1054" t="s">
        <v>501</v>
      </c>
      <c r="R1054" t="s">
        <v>501</v>
      </c>
      <c r="S1054">
        <f>DATEDIF(Table1[[#This Row],[Date Occurred]],Table1[[#This Row],[Date Returned]],"d")</f>
        <v>0</v>
      </c>
      <c r="T1054">
        <v>72</v>
      </c>
      <c r="U1054" s="5">
        <v>2498.4</v>
      </c>
      <c r="V1054" s="5">
        <v>496.8</v>
      </c>
      <c r="W1054" s="5">
        <v>1094.3999999999999</v>
      </c>
      <c r="X1054" s="5">
        <v>129.6</v>
      </c>
      <c r="Y1054" s="5">
        <v>367.2</v>
      </c>
      <c r="Z1054" s="5">
        <v>345.59999999999997</v>
      </c>
      <c r="AA1054" s="5">
        <v>410.40000000000003</v>
      </c>
      <c r="AB1054" s="5">
        <v>216</v>
      </c>
      <c r="AC1054" s="5">
        <v>187.20000000000002</v>
      </c>
      <c r="AD1054" s="5">
        <v>50.4</v>
      </c>
      <c r="AE1054" s="5">
        <v>165.6</v>
      </c>
      <c r="AF1054" s="5">
        <v>208.79999999999998</v>
      </c>
      <c r="AG1054" s="5">
        <v>453.59999999999997</v>
      </c>
      <c r="AH1054" s="5">
        <v>93.600000000000009</v>
      </c>
      <c r="AI1054" s="5">
        <v>7.2</v>
      </c>
      <c r="AJ1054" s="5">
        <v>1461.6000000000001</v>
      </c>
      <c r="AK1054">
        <v>1989</v>
      </c>
      <c r="AL1054" t="s">
        <v>487</v>
      </c>
      <c r="AM1054" s="1">
        <v>32546</v>
      </c>
      <c r="AN1054">
        <v>175</v>
      </c>
      <c r="AO1054">
        <v>185</v>
      </c>
      <c r="AP1054" t="s">
        <v>497</v>
      </c>
    </row>
    <row r="1055" spans="1:42" x14ac:dyDescent="0.35">
      <c r="A1055" t="s">
        <v>626</v>
      </c>
      <c r="B1055" t="s">
        <v>643</v>
      </c>
      <c r="C1055" t="s">
        <v>503</v>
      </c>
      <c r="D1055">
        <v>2011</v>
      </c>
      <c r="E1055">
        <v>2</v>
      </c>
      <c r="F1055">
        <v>1</v>
      </c>
      <c r="G1055">
        <v>1</v>
      </c>
      <c r="H1055">
        <f>Table1[[#This Row],[Games Before Injury]]*Table1[[#This Row],[Minutes per Game]]</f>
        <v>1683</v>
      </c>
      <c r="I1055">
        <f>66</f>
        <v>66</v>
      </c>
      <c r="J1055" s="4">
        <f>Table1[[#This Row],[Minutes]]/Table1[[#This Row],[Games Played]]</f>
        <v>25.5</v>
      </c>
      <c r="K1055">
        <v>0</v>
      </c>
      <c r="L1055">
        <v>0</v>
      </c>
      <c r="M1055" s="1">
        <v>40902</v>
      </c>
      <c r="N1055" s="1">
        <v>41081</v>
      </c>
      <c r="P1055">
        <f>Table1[[#This Row],[Season Year]]-Table1[[#This Row],[Birth Year]]</f>
        <v>22</v>
      </c>
      <c r="Q1055" t="s">
        <v>501</v>
      </c>
      <c r="R1055" t="s">
        <v>501</v>
      </c>
      <c r="S1055">
        <f>DATEDIF(Table1[[#This Row],[Date Occurred]],Table1[[#This Row],[Date Returned]],"d")</f>
        <v>0</v>
      </c>
      <c r="T1055">
        <v>65</v>
      </c>
      <c r="U1055" s="5">
        <v>1657.5</v>
      </c>
      <c r="V1055" s="5">
        <v>253.5</v>
      </c>
      <c r="W1055" s="5">
        <v>572</v>
      </c>
      <c r="X1055" s="5">
        <v>84.5</v>
      </c>
      <c r="Y1055" s="5">
        <v>221</v>
      </c>
      <c r="Z1055" s="5">
        <v>156</v>
      </c>
      <c r="AA1055" s="5">
        <v>182</v>
      </c>
      <c r="AB1055" s="5">
        <v>104</v>
      </c>
      <c r="AC1055" s="5">
        <v>123.5</v>
      </c>
      <c r="AD1055" s="5">
        <v>45.5</v>
      </c>
      <c r="AE1055" s="5">
        <v>117</v>
      </c>
      <c r="AF1055" s="5">
        <v>169</v>
      </c>
      <c r="AG1055" s="5">
        <v>266.5</v>
      </c>
      <c r="AH1055" s="5">
        <v>52</v>
      </c>
      <c r="AI1055" s="5">
        <v>6.5</v>
      </c>
      <c r="AJ1055" s="5">
        <v>747.5</v>
      </c>
      <c r="AK1055">
        <v>1989</v>
      </c>
      <c r="AL1055" t="s">
        <v>487</v>
      </c>
      <c r="AM1055" s="1">
        <v>32546</v>
      </c>
      <c r="AN1055">
        <v>175</v>
      </c>
      <c r="AO1055">
        <v>185</v>
      </c>
      <c r="AP1055" t="s">
        <v>497</v>
      </c>
    </row>
    <row r="1056" spans="1:42" x14ac:dyDescent="0.35">
      <c r="A1056" t="s">
        <v>440</v>
      </c>
      <c r="B1056" t="s">
        <v>53</v>
      </c>
      <c r="C1056" s="1" t="s">
        <v>505</v>
      </c>
      <c r="D1056">
        <v>0</v>
      </c>
      <c r="E1056">
        <v>4</v>
      </c>
      <c r="F1056">
        <v>0</v>
      </c>
      <c r="G1056">
        <v>8</v>
      </c>
      <c r="H1056">
        <f>Table1[[#This Row],[Games Before Injury]]*Table1[[#This Row],[Minutes per Game]]</f>
        <v>148.99240506329113</v>
      </c>
      <c r="I1056">
        <v>8</v>
      </c>
      <c r="J1056">
        <f>Table1[[#This Row],[Minutes]]/Table1[[#This Row],[Games Played]]</f>
        <v>18.624050632911391</v>
      </c>
      <c r="K1056" s="1">
        <v>41738</v>
      </c>
      <c r="L1056" s="1">
        <v>41745</v>
      </c>
      <c r="M1056" s="1">
        <v>41576</v>
      </c>
      <c r="N1056" s="1">
        <v>41805</v>
      </c>
      <c r="O1056">
        <v>2</v>
      </c>
      <c r="P1056">
        <f>DATEDIF(Table1[[#This Row],[Birth Date]],Table1[[#This Row],[Date Returned]],"y")</f>
        <v>29</v>
      </c>
      <c r="Q1056" t="s">
        <v>501</v>
      </c>
      <c r="R1056" t="s">
        <v>47</v>
      </c>
      <c r="S1056">
        <f>DATEDIF(Table1[[#This Row],[Date Occurred]],Table1[[#This Row],[Date Returned]],"d")</f>
        <v>7</v>
      </c>
      <c r="T1056">
        <v>79</v>
      </c>
      <c r="U1056" s="5">
        <v>1471.3</v>
      </c>
      <c r="V1056" s="5">
        <v>254</v>
      </c>
      <c r="W1056" s="5">
        <v>656</v>
      </c>
      <c r="X1056" s="5">
        <v>73</v>
      </c>
      <c r="Y1056" s="5">
        <v>231</v>
      </c>
      <c r="Z1056" s="5">
        <v>79</v>
      </c>
      <c r="AA1056" s="5">
        <v>100</v>
      </c>
      <c r="AB1056" s="5">
        <v>125</v>
      </c>
      <c r="AC1056" s="5">
        <v>129</v>
      </c>
      <c r="AD1056" s="5">
        <v>16</v>
      </c>
      <c r="AE1056" s="5">
        <v>138</v>
      </c>
      <c r="AF1056" s="5">
        <v>154</v>
      </c>
      <c r="AG1056" s="5">
        <v>303</v>
      </c>
      <c r="AH1056" s="5">
        <v>26</v>
      </c>
      <c r="AI1056" s="5">
        <v>0</v>
      </c>
      <c r="AJ1056" s="5">
        <v>660</v>
      </c>
      <c r="AK1056">
        <v>1984</v>
      </c>
      <c r="AL1056" t="s">
        <v>490</v>
      </c>
      <c r="AM1056" s="1">
        <v>30859</v>
      </c>
      <c r="AN1056">
        <v>183</v>
      </c>
      <c r="AO1056">
        <v>185</v>
      </c>
      <c r="AP1056" t="s">
        <v>497</v>
      </c>
    </row>
    <row r="1057" spans="1:42" x14ac:dyDescent="0.35">
      <c r="A1057" t="s">
        <v>440</v>
      </c>
      <c r="B1057" t="s">
        <v>53</v>
      </c>
      <c r="C1057" s="1" t="s">
        <v>504</v>
      </c>
      <c r="D1057">
        <v>0</v>
      </c>
      <c r="E1057">
        <v>3</v>
      </c>
      <c r="F1057">
        <v>0</v>
      </c>
      <c r="G1057">
        <v>7</v>
      </c>
      <c r="H1057">
        <f>Table1[[#This Row],[Games Before Injury]]*Table1[[#This Row],[Minutes per Game]]</f>
        <v>509.21081081081081</v>
      </c>
      <c r="I1057">
        <v>22</v>
      </c>
      <c r="J1057">
        <f>Table1[[#This Row],[Minutes]]/Table1[[#This Row],[Games Played]]</f>
        <v>23.145945945945947</v>
      </c>
      <c r="K1057" s="1">
        <v>41283</v>
      </c>
      <c r="L1057" s="1">
        <v>41285</v>
      </c>
      <c r="M1057" s="1">
        <v>41212</v>
      </c>
      <c r="N1057" s="1">
        <v>41445</v>
      </c>
      <c r="O1057">
        <v>1</v>
      </c>
      <c r="P1057">
        <f>DATEDIF(Table1[[#This Row],[Birth Date]],Table1[[#This Row],[Date Returned]],"y")</f>
        <v>28</v>
      </c>
      <c r="Q1057" t="s">
        <v>501</v>
      </c>
      <c r="R1057" t="s">
        <v>47</v>
      </c>
      <c r="S1057">
        <f>DATEDIF(Table1[[#This Row],[Date Occurred]],Table1[[#This Row],[Date Returned]],"d")</f>
        <v>2</v>
      </c>
      <c r="T1057">
        <v>74</v>
      </c>
      <c r="U1057" s="5">
        <v>1712.8</v>
      </c>
      <c r="V1057" s="5">
        <f>576/Table1[[#This Row],[Games Played]]</f>
        <v>7.7837837837837842</v>
      </c>
      <c r="W1057" s="5">
        <v>758</v>
      </c>
      <c r="X1057" s="5">
        <v>97</v>
      </c>
      <c r="Y1057" s="5">
        <v>280</v>
      </c>
      <c r="Z1057" s="5">
        <v>105</v>
      </c>
      <c r="AA1057" s="5">
        <v>134</v>
      </c>
      <c r="AB1057" s="5">
        <v>145</v>
      </c>
      <c r="AC1057" s="5">
        <v>131</v>
      </c>
      <c r="AD1057" s="5">
        <v>34</v>
      </c>
      <c r="AE1057" s="5">
        <v>173</v>
      </c>
      <c r="AF1057" s="5">
        <v>207</v>
      </c>
      <c r="AG1057" s="5">
        <v>294</v>
      </c>
      <c r="AH1057" s="5">
        <v>32</v>
      </c>
      <c r="AI1057" s="5">
        <v>0</v>
      </c>
      <c r="AJ1057" s="5">
        <v>834</v>
      </c>
      <c r="AK1057">
        <v>1984</v>
      </c>
      <c r="AL1057" t="s">
        <v>490</v>
      </c>
      <c r="AM1057" s="1">
        <v>30859</v>
      </c>
      <c r="AN1057">
        <v>183</v>
      </c>
      <c r="AO1057">
        <v>185</v>
      </c>
      <c r="AP1057" t="s">
        <v>497</v>
      </c>
    </row>
    <row r="1058" spans="1:42" x14ac:dyDescent="0.35">
      <c r="A1058" t="s">
        <v>440</v>
      </c>
      <c r="B1058" t="s">
        <v>171</v>
      </c>
      <c r="C1058" s="1" t="s">
        <v>504</v>
      </c>
      <c r="D1058">
        <v>0</v>
      </c>
      <c r="E1058">
        <v>3</v>
      </c>
      <c r="F1058">
        <v>0</v>
      </c>
      <c r="G1058">
        <v>7</v>
      </c>
      <c r="H1058">
        <f>Table1[[#This Row],[Games Before Injury]]*Table1[[#This Row],[Minutes per Game]]</f>
        <v>92.583783783783787</v>
      </c>
      <c r="I1058">
        <v>4</v>
      </c>
      <c r="J1058">
        <f>Table1[[#This Row],[Minutes]]/Table1[[#This Row],[Games Played]]</f>
        <v>23.145945945945947</v>
      </c>
      <c r="K1058" s="1">
        <v>41222</v>
      </c>
      <c r="L1058" s="1">
        <v>41229</v>
      </c>
      <c r="M1058" s="1">
        <v>41212</v>
      </c>
      <c r="N1058" s="1">
        <v>41445</v>
      </c>
      <c r="O1058">
        <v>1</v>
      </c>
      <c r="P1058">
        <f>DATEDIF(Table1[[#This Row],[Birth Date]],Table1[[#This Row],[Date Returned]],"y")</f>
        <v>28</v>
      </c>
      <c r="Q1058" t="s">
        <v>501</v>
      </c>
      <c r="R1058" t="s">
        <v>9</v>
      </c>
      <c r="S1058">
        <f>DATEDIF(Table1[[#This Row],[Date Occurred]],Table1[[#This Row],[Date Returned]],"d")</f>
        <v>7</v>
      </c>
      <c r="T1058">
        <v>74</v>
      </c>
      <c r="U1058" s="5">
        <v>1712.8</v>
      </c>
      <c r="V1058" s="5">
        <f>576/Table1[[#This Row],[Games Played]]</f>
        <v>7.7837837837837842</v>
      </c>
      <c r="W1058" s="5">
        <v>758</v>
      </c>
      <c r="X1058" s="5">
        <v>97</v>
      </c>
      <c r="Y1058" s="5">
        <v>280</v>
      </c>
      <c r="Z1058" s="5">
        <v>105</v>
      </c>
      <c r="AA1058" s="5">
        <v>134</v>
      </c>
      <c r="AB1058" s="5">
        <v>145</v>
      </c>
      <c r="AC1058" s="5">
        <v>131</v>
      </c>
      <c r="AD1058" s="5">
        <v>34</v>
      </c>
      <c r="AE1058" s="5">
        <v>173</v>
      </c>
      <c r="AF1058" s="5">
        <v>207</v>
      </c>
      <c r="AG1058" s="5">
        <v>294</v>
      </c>
      <c r="AH1058" s="5">
        <v>32</v>
      </c>
      <c r="AI1058" s="5">
        <v>0</v>
      </c>
      <c r="AJ1058" s="5">
        <v>834</v>
      </c>
      <c r="AK1058">
        <v>1984</v>
      </c>
      <c r="AL1058" t="s">
        <v>490</v>
      </c>
      <c r="AM1058" s="1">
        <v>30859</v>
      </c>
      <c r="AN1058">
        <v>183</v>
      </c>
      <c r="AO1058">
        <v>185</v>
      </c>
      <c r="AP1058" t="s">
        <v>497</v>
      </c>
    </row>
    <row r="1059" spans="1:42" x14ac:dyDescent="0.35">
      <c r="A1059" t="s">
        <v>440</v>
      </c>
      <c r="B1059" t="s">
        <v>7</v>
      </c>
      <c r="C1059" s="1" t="s">
        <v>506</v>
      </c>
      <c r="D1059">
        <v>0</v>
      </c>
      <c r="E1059">
        <v>5</v>
      </c>
      <c r="F1059">
        <v>0</v>
      </c>
      <c r="G1059">
        <v>9</v>
      </c>
      <c r="H1059">
        <f>Table1[[#This Row],[Games Before Injury]]*Table1[[#This Row],[Minutes per Game]]</f>
        <v>1220.2246753246754</v>
      </c>
      <c r="I1059">
        <v>69</v>
      </c>
      <c r="J1059">
        <f>Table1[[#This Row],[Minutes]]/Table1[[#This Row],[Games Played]]</f>
        <v>17.684415584415586</v>
      </c>
      <c r="K1059" s="1">
        <v>42084</v>
      </c>
      <c r="L1059" s="1">
        <v>42095</v>
      </c>
      <c r="M1059" s="1">
        <v>41940</v>
      </c>
      <c r="N1059" s="1">
        <v>42171</v>
      </c>
      <c r="O1059">
        <v>3</v>
      </c>
      <c r="P1059">
        <f>DATEDIF(Table1[[#This Row],[Birth Date]],Table1[[#This Row],[Date Returned]],"y")</f>
        <v>30</v>
      </c>
      <c r="Q1059" t="s">
        <v>501</v>
      </c>
      <c r="R1059" t="s">
        <v>9</v>
      </c>
      <c r="S1059">
        <f>DATEDIF(Table1[[#This Row],[Date Occurred]],Table1[[#This Row],[Date Returned]],"d")</f>
        <v>11</v>
      </c>
      <c r="T1059">
        <v>77</v>
      </c>
      <c r="U1059" s="5">
        <v>1361.7</v>
      </c>
      <c r="V1059" s="5">
        <v>225</v>
      </c>
      <c r="W1059" s="5">
        <v>536</v>
      </c>
      <c r="X1059" s="5">
        <v>54</v>
      </c>
      <c r="Y1059" s="5">
        <v>167</v>
      </c>
      <c r="Z1059" s="5">
        <v>76</v>
      </c>
      <c r="AA1059" s="5">
        <v>94</v>
      </c>
      <c r="AB1059" s="5">
        <v>70</v>
      </c>
      <c r="AC1059" s="5">
        <v>104</v>
      </c>
      <c r="AD1059" s="5">
        <v>23</v>
      </c>
      <c r="AE1059" s="5">
        <v>111</v>
      </c>
      <c r="AF1059" s="5">
        <v>134</v>
      </c>
      <c r="AG1059" s="5">
        <v>263</v>
      </c>
      <c r="AH1059" s="5">
        <v>33</v>
      </c>
      <c r="AI1059" s="5">
        <v>1</v>
      </c>
      <c r="AJ1059" s="5">
        <v>580</v>
      </c>
      <c r="AK1059">
        <v>1984</v>
      </c>
      <c r="AL1059" t="s">
        <v>490</v>
      </c>
      <c r="AM1059" s="1">
        <v>30859</v>
      </c>
      <c r="AN1059">
        <v>183</v>
      </c>
      <c r="AO1059">
        <v>185</v>
      </c>
      <c r="AP1059" t="s">
        <v>497</v>
      </c>
    </row>
    <row r="1060" spans="1:42" x14ac:dyDescent="0.35">
      <c r="A1060" t="s">
        <v>440</v>
      </c>
      <c r="B1060" t="s">
        <v>13</v>
      </c>
      <c r="C1060" s="1" t="s">
        <v>507</v>
      </c>
      <c r="D1060">
        <v>0</v>
      </c>
      <c r="E1060">
        <v>6</v>
      </c>
      <c r="F1060">
        <v>0</v>
      </c>
      <c r="G1060">
        <v>10</v>
      </c>
      <c r="H1060">
        <f>Table1[[#This Row],[Games Before Injury]]*Table1[[#This Row],[Minutes per Game]]</f>
        <v>360.41081081081086</v>
      </c>
      <c r="I1060">
        <v>16</v>
      </c>
      <c r="J1060">
        <f>Table1[[#This Row],[Minutes]]/Table1[[#This Row],[Games Played]]</f>
        <v>22.525675675675679</v>
      </c>
      <c r="K1060" s="1">
        <v>42336</v>
      </c>
      <c r="L1060" s="1">
        <v>42347</v>
      </c>
      <c r="M1060" s="1">
        <v>42304</v>
      </c>
      <c r="N1060" s="1">
        <v>42540</v>
      </c>
      <c r="O1060">
        <v>4</v>
      </c>
      <c r="P1060">
        <f>DATEDIF(Table1[[#This Row],[Birth Date]],Table1[[#This Row],[Date Returned]],"y")</f>
        <v>31</v>
      </c>
      <c r="Q1060" t="s">
        <v>501</v>
      </c>
      <c r="R1060" t="s">
        <v>9</v>
      </c>
      <c r="S1060">
        <f>DATEDIF(Table1[[#This Row],[Date Occurred]],Table1[[#This Row],[Date Returned]],"d")</f>
        <v>11</v>
      </c>
      <c r="T1060">
        <v>74</v>
      </c>
      <c r="U1060" s="5">
        <v>1666.9</v>
      </c>
      <c r="V1060" s="5">
        <v>317</v>
      </c>
      <c r="W1060" s="5">
        <v>711</v>
      </c>
      <c r="X1060" s="5">
        <v>100</v>
      </c>
      <c r="Y1060" s="5">
        <v>260</v>
      </c>
      <c r="Z1060" s="5">
        <v>74</v>
      </c>
      <c r="AA1060" s="5">
        <v>96</v>
      </c>
      <c r="AB1060" s="5">
        <v>113</v>
      </c>
      <c r="AC1060" s="5">
        <v>110</v>
      </c>
      <c r="AD1060" s="5">
        <v>26</v>
      </c>
      <c r="AE1060" s="5">
        <v>126</v>
      </c>
      <c r="AF1060" s="5">
        <v>152</v>
      </c>
      <c r="AG1060" s="5">
        <v>302</v>
      </c>
      <c r="AH1060" s="5">
        <v>26</v>
      </c>
      <c r="AI1060" s="5">
        <v>2</v>
      </c>
      <c r="AJ1060" s="5">
        <v>808</v>
      </c>
      <c r="AK1060">
        <v>1984</v>
      </c>
      <c r="AL1060" t="s">
        <v>490</v>
      </c>
      <c r="AM1060" s="1">
        <v>30859</v>
      </c>
      <c r="AN1060">
        <v>183</v>
      </c>
      <c r="AO1060">
        <v>185</v>
      </c>
      <c r="AP1060" t="s">
        <v>497</v>
      </c>
    </row>
    <row r="1061" spans="1:42" x14ac:dyDescent="0.35">
      <c r="A1061" t="s">
        <v>440</v>
      </c>
      <c r="B1061" t="s">
        <v>69</v>
      </c>
      <c r="C1061" s="1" t="s">
        <v>507</v>
      </c>
      <c r="D1061">
        <v>0</v>
      </c>
      <c r="E1061">
        <v>6</v>
      </c>
      <c r="F1061">
        <v>0</v>
      </c>
      <c r="G1061">
        <v>10</v>
      </c>
      <c r="H1061">
        <f>Table1[[#This Row],[Games Before Injury]]*Table1[[#This Row],[Minutes per Game]]</f>
        <v>1283.9635135135136</v>
      </c>
      <c r="I1061">
        <v>57</v>
      </c>
      <c r="J1061">
        <f>Table1[[#This Row],[Minutes]]/Table1[[#This Row],[Games Played]]</f>
        <v>22.525675675675679</v>
      </c>
      <c r="K1061" s="1">
        <v>42470</v>
      </c>
      <c r="L1061" s="1">
        <v>42471</v>
      </c>
      <c r="M1061" s="1">
        <v>42304</v>
      </c>
      <c r="N1061" s="1">
        <v>42540</v>
      </c>
      <c r="O1061">
        <v>1</v>
      </c>
      <c r="P1061">
        <f>DATEDIF(Table1[[#This Row],[Birth Date]],Table1[[#This Row],[Date Returned]],"y")</f>
        <v>31</v>
      </c>
      <c r="Q1061" t="s">
        <v>501</v>
      </c>
      <c r="R1061" t="s">
        <v>19</v>
      </c>
      <c r="S1061">
        <f>DATEDIF(Table1[[#This Row],[Date Occurred]],Table1[[#This Row],[Date Returned]],"d")</f>
        <v>1</v>
      </c>
      <c r="T1061">
        <v>74</v>
      </c>
      <c r="U1061" s="5">
        <v>1666.9</v>
      </c>
      <c r="V1061" s="5">
        <v>317</v>
      </c>
      <c r="W1061" s="5">
        <v>711</v>
      </c>
      <c r="X1061" s="5">
        <v>100</v>
      </c>
      <c r="Y1061" s="5">
        <v>260</v>
      </c>
      <c r="Z1061" s="5">
        <v>74</v>
      </c>
      <c r="AA1061" s="5">
        <v>96</v>
      </c>
      <c r="AB1061" s="5">
        <v>113</v>
      </c>
      <c r="AC1061" s="5">
        <v>110</v>
      </c>
      <c r="AD1061" s="5">
        <v>26</v>
      </c>
      <c r="AE1061" s="5">
        <v>126</v>
      </c>
      <c r="AF1061" s="5">
        <v>152</v>
      </c>
      <c r="AG1061" s="5">
        <v>302</v>
      </c>
      <c r="AH1061" s="5">
        <v>26</v>
      </c>
      <c r="AI1061" s="5">
        <v>2</v>
      </c>
      <c r="AJ1061" s="5">
        <v>808</v>
      </c>
      <c r="AK1061">
        <v>1984</v>
      </c>
      <c r="AL1061" t="s">
        <v>490</v>
      </c>
      <c r="AM1061" s="1">
        <v>30859</v>
      </c>
      <c r="AN1061">
        <v>183</v>
      </c>
      <c r="AO1061">
        <v>185</v>
      </c>
      <c r="AP1061" t="s">
        <v>497</v>
      </c>
    </row>
    <row r="1062" spans="1:42" x14ac:dyDescent="0.35">
      <c r="A1062" t="s">
        <v>440</v>
      </c>
      <c r="B1062" t="s">
        <v>69</v>
      </c>
      <c r="C1062" s="1" t="s">
        <v>507</v>
      </c>
      <c r="D1062">
        <v>0</v>
      </c>
      <c r="E1062">
        <v>6</v>
      </c>
      <c r="F1062">
        <v>0</v>
      </c>
      <c r="G1062">
        <v>10</v>
      </c>
      <c r="H1062">
        <f>Table1[[#This Row],[Games Before Injury]]*Table1[[#This Row],[Minutes per Game]]</f>
        <v>22.525675675675679</v>
      </c>
      <c r="I1062">
        <v>1</v>
      </c>
      <c r="J1062">
        <f>Table1[[#This Row],[Minutes]]/Table1[[#This Row],[Games Played]]</f>
        <v>22.525675675675679</v>
      </c>
      <c r="K1062" s="1">
        <v>42473</v>
      </c>
      <c r="L1062" s="1">
        <v>42476</v>
      </c>
      <c r="M1062" s="1">
        <v>42304</v>
      </c>
      <c r="N1062" s="1">
        <v>42540</v>
      </c>
      <c r="O1062">
        <v>2</v>
      </c>
      <c r="P1062">
        <f>DATEDIF(Table1[[#This Row],[Birth Date]],Table1[[#This Row],[Date Returned]],"y")</f>
        <v>31</v>
      </c>
      <c r="Q1062" t="s">
        <v>501</v>
      </c>
      <c r="R1062" t="s">
        <v>19</v>
      </c>
      <c r="S1062">
        <f>DATEDIF(Table1[[#This Row],[Date Occurred]],Table1[[#This Row],[Date Returned]],"d")</f>
        <v>3</v>
      </c>
      <c r="T1062">
        <v>74</v>
      </c>
      <c r="U1062" s="5">
        <v>1666.9</v>
      </c>
      <c r="V1062" s="5">
        <v>317</v>
      </c>
      <c r="W1062" s="5">
        <v>711</v>
      </c>
      <c r="X1062" s="5">
        <v>100</v>
      </c>
      <c r="Y1062" s="5">
        <v>260</v>
      </c>
      <c r="Z1062" s="5">
        <v>74</v>
      </c>
      <c r="AA1062" s="5">
        <v>96</v>
      </c>
      <c r="AB1062" s="5">
        <v>113</v>
      </c>
      <c r="AC1062" s="5">
        <v>110</v>
      </c>
      <c r="AD1062" s="5">
        <v>26</v>
      </c>
      <c r="AE1062" s="5">
        <v>126</v>
      </c>
      <c r="AF1062" s="5">
        <v>152</v>
      </c>
      <c r="AG1062" s="5">
        <v>302</v>
      </c>
      <c r="AH1062" s="5">
        <v>26</v>
      </c>
      <c r="AI1062" s="5">
        <v>2</v>
      </c>
      <c r="AJ1062" s="5">
        <v>808</v>
      </c>
      <c r="AK1062">
        <v>1984</v>
      </c>
      <c r="AL1062" t="s">
        <v>490</v>
      </c>
      <c r="AM1062" s="1">
        <v>30859</v>
      </c>
      <c r="AN1062">
        <v>183</v>
      </c>
      <c r="AO1062">
        <v>185</v>
      </c>
      <c r="AP1062" t="s">
        <v>497</v>
      </c>
    </row>
    <row r="1063" spans="1:42" x14ac:dyDescent="0.35">
      <c r="A1063" t="s">
        <v>440</v>
      </c>
      <c r="B1063" t="s">
        <v>69</v>
      </c>
      <c r="C1063" s="1" t="s">
        <v>507</v>
      </c>
      <c r="D1063">
        <v>0</v>
      </c>
      <c r="E1063">
        <v>6</v>
      </c>
      <c r="F1063">
        <v>0</v>
      </c>
      <c r="G1063">
        <v>10</v>
      </c>
      <c r="H1063">
        <f>Table1[[#This Row],[Games Before Injury]]*Table1[[#This Row],[Minutes per Game]]</f>
        <v>22.525675675675679</v>
      </c>
      <c r="I1063">
        <v>1</v>
      </c>
      <c r="J1063">
        <f>Table1[[#This Row],[Minutes]]/Table1[[#This Row],[Games Played]]</f>
        <v>22.525675675675679</v>
      </c>
      <c r="K1063" s="1">
        <v>42478</v>
      </c>
      <c r="L1063" s="1">
        <v>42481</v>
      </c>
      <c r="M1063" s="1">
        <v>42304</v>
      </c>
      <c r="N1063" s="1">
        <v>42540</v>
      </c>
      <c r="O1063">
        <v>3</v>
      </c>
      <c r="P1063">
        <f>DATEDIF(Table1[[#This Row],[Birth Date]],Table1[[#This Row],[Date Returned]],"y")</f>
        <v>31</v>
      </c>
      <c r="Q1063" t="s">
        <v>501</v>
      </c>
      <c r="R1063" t="s">
        <v>19</v>
      </c>
      <c r="S1063">
        <f>DATEDIF(Table1[[#This Row],[Date Occurred]],Table1[[#This Row],[Date Returned]],"d")</f>
        <v>3</v>
      </c>
      <c r="T1063">
        <v>74</v>
      </c>
      <c r="U1063" s="5">
        <v>1666.9</v>
      </c>
      <c r="V1063" s="5">
        <v>317</v>
      </c>
      <c r="W1063" s="5">
        <v>711</v>
      </c>
      <c r="X1063" s="5">
        <v>100</v>
      </c>
      <c r="Y1063" s="5">
        <v>260</v>
      </c>
      <c r="Z1063" s="5">
        <v>74</v>
      </c>
      <c r="AA1063" s="5">
        <v>96</v>
      </c>
      <c r="AB1063" s="5">
        <v>113</v>
      </c>
      <c r="AC1063" s="5">
        <v>110</v>
      </c>
      <c r="AD1063" s="5">
        <v>26</v>
      </c>
      <c r="AE1063" s="5">
        <v>126</v>
      </c>
      <c r="AF1063" s="5">
        <v>152</v>
      </c>
      <c r="AG1063" s="5">
        <v>302</v>
      </c>
      <c r="AH1063" s="5">
        <v>26</v>
      </c>
      <c r="AI1063" s="5">
        <v>2</v>
      </c>
      <c r="AJ1063" s="5">
        <v>808</v>
      </c>
      <c r="AK1063">
        <v>1984</v>
      </c>
      <c r="AL1063" t="s">
        <v>490</v>
      </c>
      <c r="AM1063" s="1">
        <v>30859</v>
      </c>
      <c r="AN1063">
        <v>183</v>
      </c>
      <c r="AO1063">
        <v>185</v>
      </c>
      <c r="AP1063" t="s">
        <v>497</v>
      </c>
    </row>
    <row r="1064" spans="1:42" x14ac:dyDescent="0.35">
      <c r="A1064" t="s">
        <v>440</v>
      </c>
      <c r="B1064" t="s">
        <v>167</v>
      </c>
      <c r="C1064" s="1" t="s">
        <v>510</v>
      </c>
      <c r="D1064">
        <v>0</v>
      </c>
      <c r="E1064">
        <v>9</v>
      </c>
      <c r="F1064">
        <v>0</v>
      </c>
      <c r="G1064">
        <v>13</v>
      </c>
      <c r="H1064">
        <f>Table1[[#This Row],[Games Before Injury]]*Table1[[#This Row],[Minutes per Game]]</f>
        <v>296.8026315789474</v>
      </c>
      <c r="I1064">
        <v>15</v>
      </c>
      <c r="J1064">
        <f>Table1[[#This Row],[Minutes]]/Table1[[#This Row],[Games Played]]</f>
        <v>19.786842105263158</v>
      </c>
      <c r="K1064" s="1">
        <v>43423</v>
      </c>
      <c r="L1064" s="1">
        <v>43425</v>
      </c>
      <c r="M1064" s="1">
        <v>43389</v>
      </c>
      <c r="N1064" s="1">
        <v>43629</v>
      </c>
      <c r="O1064">
        <v>4</v>
      </c>
      <c r="P1064">
        <f>DATEDIF(Table1[[#This Row],[Birth Date]],Table1[[#This Row],[Date Returned]],"y")</f>
        <v>34</v>
      </c>
      <c r="Q1064" t="s">
        <v>501</v>
      </c>
      <c r="R1064" t="s">
        <v>19</v>
      </c>
      <c r="S1064">
        <f>DATEDIF(Table1[[#This Row],[Date Occurred]],Table1[[#This Row],[Date Returned]],"d")</f>
        <v>2</v>
      </c>
      <c r="T1064">
        <v>38</v>
      </c>
      <c r="U1064" s="5">
        <v>751.9</v>
      </c>
      <c r="V1064" s="5">
        <v>161</v>
      </c>
      <c r="W1064" s="5">
        <v>385</v>
      </c>
      <c r="X1064" s="5">
        <v>38</v>
      </c>
      <c r="Y1064" s="5">
        <v>128</v>
      </c>
      <c r="Z1064" s="5">
        <v>55</v>
      </c>
      <c r="AA1064" s="5">
        <v>78</v>
      </c>
      <c r="AB1064" s="5">
        <v>72</v>
      </c>
      <c r="AC1064" s="5">
        <v>50</v>
      </c>
      <c r="AD1064" s="5">
        <v>13</v>
      </c>
      <c r="AE1064" s="5">
        <v>82</v>
      </c>
      <c r="AF1064" s="5">
        <v>95</v>
      </c>
      <c r="AG1064" s="5">
        <v>211</v>
      </c>
      <c r="AH1064" s="5">
        <v>22</v>
      </c>
      <c r="AI1064" s="5">
        <v>1</v>
      </c>
      <c r="AJ1064" s="5">
        <v>415</v>
      </c>
      <c r="AK1064">
        <v>1984</v>
      </c>
      <c r="AL1064" t="s">
        <v>490</v>
      </c>
      <c r="AM1064" s="1">
        <v>30859</v>
      </c>
      <c r="AN1064">
        <v>183</v>
      </c>
      <c r="AO1064">
        <v>185</v>
      </c>
      <c r="AP1064" t="s">
        <v>497</v>
      </c>
    </row>
    <row r="1065" spans="1:42" x14ac:dyDescent="0.35">
      <c r="A1065" t="s">
        <v>440</v>
      </c>
      <c r="B1065" t="s">
        <v>7</v>
      </c>
      <c r="C1065" s="1" t="s">
        <v>510</v>
      </c>
      <c r="D1065">
        <v>0</v>
      </c>
      <c r="E1065">
        <v>9</v>
      </c>
      <c r="F1065">
        <v>0</v>
      </c>
      <c r="G1065">
        <v>13</v>
      </c>
      <c r="H1065">
        <f>Table1[[#This Row],[Games Before Injury]]*Table1[[#This Row],[Minutes per Game]]</f>
        <v>197.86842105263159</v>
      </c>
      <c r="I1065">
        <v>10</v>
      </c>
      <c r="J1065">
        <f>Table1[[#This Row],[Minutes]]/Table1[[#This Row],[Games Played]]</f>
        <v>19.786842105263158</v>
      </c>
      <c r="K1065" s="1">
        <v>43447</v>
      </c>
      <c r="L1065" s="1">
        <v>43452</v>
      </c>
      <c r="M1065" s="1">
        <v>43389</v>
      </c>
      <c r="N1065" s="1">
        <v>43629</v>
      </c>
      <c r="O1065">
        <v>5</v>
      </c>
      <c r="P1065">
        <f>DATEDIF(Table1[[#This Row],[Birth Date]],Table1[[#This Row],[Date Returned]],"y")</f>
        <v>34</v>
      </c>
      <c r="Q1065" t="s">
        <v>501</v>
      </c>
      <c r="R1065" t="s">
        <v>9</v>
      </c>
      <c r="S1065">
        <f>DATEDIF(Table1[[#This Row],[Date Occurred]],Table1[[#This Row],[Date Returned]],"d")</f>
        <v>5</v>
      </c>
      <c r="T1065">
        <v>38</v>
      </c>
      <c r="U1065" s="5">
        <v>751.9</v>
      </c>
      <c r="V1065" s="5">
        <v>161</v>
      </c>
      <c r="W1065" s="5">
        <v>385</v>
      </c>
      <c r="X1065" s="5">
        <v>38</v>
      </c>
      <c r="Y1065" s="5">
        <v>128</v>
      </c>
      <c r="Z1065" s="5">
        <v>55</v>
      </c>
      <c r="AA1065" s="5">
        <v>78</v>
      </c>
      <c r="AB1065" s="5">
        <v>72</v>
      </c>
      <c r="AC1065" s="5">
        <v>50</v>
      </c>
      <c r="AD1065" s="5">
        <v>13</v>
      </c>
      <c r="AE1065" s="5">
        <v>82</v>
      </c>
      <c r="AF1065" s="5">
        <v>95</v>
      </c>
      <c r="AG1065" s="5">
        <v>211</v>
      </c>
      <c r="AH1065" s="5">
        <v>22</v>
      </c>
      <c r="AI1065" s="5">
        <v>1</v>
      </c>
      <c r="AJ1065" s="5">
        <v>415</v>
      </c>
      <c r="AK1065">
        <v>1984</v>
      </c>
      <c r="AL1065" t="s">
        <v>490</v>
      </c>
      <c r="AM1065" s="1">
        <v>30859</v>
      </c>
      <c r="AN1065">
        <v>183</v>
      </c>
      <c r="AO1065">
        <v>185</v>
      </c>
      <c r="AP1065" t="s">
        <v>497</v>
      </c>
    </row>
    <row r="1066" spans="1:42" x14ac:dyDescent="0.35">
      <c r="A1066" t="s">
        <v>440</v>
      </c>
      <c r="B1066" t="s">
        <v>259</v>
      </c>
      <c r="C1066" s="1" t="s">
        <v>510</v>
      </c>
      <c r="D1066">
        <v>0</v>
      </c>
      <c r="E1066">
        <v>9</v>
      </c>
      <c r="F1066">
        <v>0</v>
      </c>
      <c r="G1066">
        <v>13</v>
      </c>
      <c r="H1066">
        <f>Table1[[#This Row],[Games Before Injury]]*Table1[[#This Row],[Minutes per Game]]</f>
        <v>197.86842105263159</v>
      </c>
      <c r="I1066">
        <v>10</v>
      </c>
      <c r="J1066">
        <f>Table1[[#This Row],[Minutes]]/Table1[[#This Row],[Games Played]]</f>
        <v>19.786842105263158</v>
      </c>
      <c r="K1066" s="1">
        <v>43477</v>
      </c>
      <c r="L1066" s="1">
        <v>43629</v>
      </c>
      <c r="M1066" s="1">
        <v>43389</v>
      </c>
      <c r="N1066" s="1">
        <v>43629</v>
      </c>
      <c r="O1066">
        <v>6</v>
      </c>
      <c r="P1066">
        <f>DATEDIF(Table1[[#This Row],[Birth Date]],Table1[[#This Row],[Date Returned]],"y")</f>
        <v>34</v>
      </c>
      <c r="Q1066" t="s">
        <v>11</v>
      </c>
      <c r="R1066" t="s">
        <v>9</v>
      </c>
      <c r="S1066">
        <f>DATEDIF(Table1[[#This Row],[Date Occurred]],Table1[[#This Row],[Date Returned]],"d")</f>
        <v>152</v>
      </c>
      <c r="T1066">
        <v>38</v>
      </c>
      <c r="U1066" s="5">
        <v>751.9</v>
      </c>
      <c r="V1066" s="5">
        <v>161</v>
      </c>
      <c r="W1066" s="5">
        <v>385</v>
      </c>
      <c r="X1066" s="5">
        <v>38</v>
      </c>
      <c r="Y1066" s="5">
        <v>128</v>
      </c>
      <c r="Z1066" s="5">
        <v>55</v>
      </c>
      <c r="AA1066" s="5">
        <v>78</v>
      </c>
      <c r="AB1066" s="5">
        <v>72</v>
      </c>
      <c r="AC1066" s="5">
        <v>50</v>
      </c>
      <c r="AD1066" s="5">
        <v>13</v>
      </c>
      <c r="AE1066" s="5">
        <v>82</v>
      </c>
      <c r="AF1066" s="5">
        <v>95</v>
      </c>
      <c r="AG1066" s="5">
        <v>211</v>
      </c>
      <c r="AH1066" s="5">
        <v>22</v>
      </c>
      <c r="AI1066" s="5">
        <v>1</v>
      </c>
      <c r="AJ1066" s="5">
        <v>415</v>
      </c>
      <c r="AK1066">
        <v>1984</v>
      </c>
      <c r="AL1066" t="s">
        <v>490</v>
      </c>
      <c r="AM1066" s="1">
        <v>30859</v>
      </c>
      <c r="AN1066">
        <v>183</v>
      </c>
      <c r="AO1066">
        <v>185</v>
      </c>
      <c r="AP1066" t="s">
        <v>497</v>
      </c>
    </row>
    <row r="1067" spans="1:42" x14ac:dyDescent="0.35">
      <c r="A1067" t="s">
        <v>440</v>
      </c>
      <c r="B1067" t="s">
        <v>171</v>
      </c>
      <c r="C1067" s="1" t="s">
        <v>505</v>
      </c>
      <c r="D1067">
        <v>0</v>
      </c>
      <c r="E1067">
        <v>4</v>
      </c>
      <c r="F1067">
        <v>0</v>
      </c>
      <c r="G1067">
        <v>8</v>
      </c>
      <c r="H1067">
        <f>Table1[[#This Row],[Games Before Injury]]*Table1[[#This Row],[Minutes per Game]]</f>
        <v>1266.4354430379747</v>
      </c>
      <c r="I1067">
        <v>68</v>
      </c>
      <c r="J1067">
        <f>Table1[[#This Row],[Minutes]]/Table1[[#This Row],[Games Played]]</f>
        <v>18.624050632911391</v>
      </c>
      <c r="K1067" s="1">
        <v>41722</v>
      </c>
      <c r="L1067" s="1">
        <v>41723</v>
      </c>
      <c r="M1067" s="1">
        <v>41576</v>
      </c>
      <c r="N1067" s="1">
        <v>41805</v>
      </c>
      <c r="O1067">
        <v>2</v>
      </c>
      <c r="P1067">
        <f>DATEDIF(Table1[[#This Row],[Birth Date]],Table1[[#This Row],[Date Returned]],"y")</f>
        <v>29</v>
      </c>
      <c r="Q1067" t="s">
        <v>8</v>
      </c>
      <c r="R1067" t="s">
        <v>9</v>
      </c>
      <c r="S1067">
        <f>DATEDIF(Table1[[#This Row],[Date Occurred]],Table1[[#This Row],[Date Returned]],"d")</f>
        <v>1</v>
      </c>
      <c r="T1067">
        <v>79</v>
      </c>
      <c r="U1067" s="5">
        <v>1471.3</v>
      </c>
      <c r="V1067" s="5">
        <v>254</v>
      </c>
      <c r="W1067" s="5">
        <v>656</v>
      </c>
      <c r="X1067" s="5">
        <v>73</v>
      </c>
      <c r="Y1067" s="5">
        <v>231</v>
      </c>
      <c r="Z1067" s="5">
        <v>79</v>
      </c>
      <c r="AA1067" s="5">
        <v>100</v>
      </c>
      <c r="AB1067" s="5">
        <v>125</v>
      </c>
      <c r="AC1067" s="5">
        <v>129</v>
      </c>
      <c r="AD1067" s="5">
        <v>16</v>
      </c>
      <c r="AE1067" s="5">
        <v>138</v>
      </c>
      <c r="AF1067" s="5">
        <v>154</v>
      </c>
      <c r="AG1067" s="5">
        <v>303</v>
      </c>
      <c r="AH1067" s="5">
        <v>26</v>
      </c>
      <c r="AI1067" s="5">
        <v>0</v>
      </c>
      <c r="AJ1067" s="5">
        <v>660</v>
      </c>
      <c r="AK1067">
        <v>1984</v>
      </c>
      <c r="AL1067" t="s">
        <v>490</v>
      </c>
      <c r="AM1067" s="1">
        <v>30859</v>
      </c>
      <c r="AN1067">
        <v>183</v>
      </c>
      <c r="AO1067">
        <v>185</v>
      </c>
      <c r="AP1067" t="s">
        <v>497</v>
      </c>
    </row>
    <row r="1068" spans="1:42" x14ac:dyDescent="0.35">
      <c r="A1068" t="s">
        <v>440</v>
      </c>
      <c r="B1068" t="s">
        <v>41</v>
      </c>
      <c r="C1068" s="1" t="s">
        <v>509</v>
      </c>
      <c r="D1068">
        <v>0</v>
      </c>
      <c r="E1068">
        <v>8</v>
      </c>
      <c r="F1068">
        <v>0</v>
      </c>
      <c r="G1068">
        <v>12</v>
      </c>
      <c r="H1068">
        <f>Table1[[#This Row],[Games Before Injury]]*Table1[[#This Row],[Minutes per Game]]</f>
        <v>1022.3942028985507</v>
      </c>
      <c r="I1068">
        <v>44</v>
      </c>
      <c r="J1068">
        <f>Table1[[#This Row],[Minutes]]/Table1[[#This Row],[Games Played]]</f>
        <v>23.236231884057972</v>
      </c>
      <c r="K1068" s="1">
        <v>43116</v>
      </c>
      <c r="L1068" s="1">
        <v>43120</v>
      </c>
      <c r="M1068" s="1">
        <v>43030</v>
      </c>
      <c r="N1068" s="1">
        <v>43259</v>
      </c>
      <c r="O1068">
        <v>5</v>
      </c>
      <c r="P1068">
        <f>DATEDIF(Table1[[#This Row],[Birth Date]],Table1[[#This Row],[Date Returned]],"y")</f>
        <v>33</v>
      </c>
      <c r="Q1068" t="s">
        <v>501</v>
      </c>
      <c r="R1068" t="s">
        <v>19</v>
      </c>
      <c r="S1068">
        <f>DATEDIF(Table1[[#This Row],[Date Occurred]],Table1[[#This Row],[Date Returned]],"d")</f>
        <v>4</v>
      </c>
      <c r="T1068">
        <v>69</v>
      </c>
      <c r="U1068" s="5">
        <v>1603.3</v>
      </c>
      <c r="V1068" s="5">
        <v>303</v>
      </c>
      <c r="W1068" s="5">
        <v>690</v>
      </c>
      <c r="X1068" s="5">
        <v>115</v>
      </c>
      <c r="Y1068" s="5">
        <v>313</v>
      </c>
      <c r="Z1068" s="5">
        <v>80</v>
      </c>
      <c r="AA1068" s="5">
        <v>102</v>
      </c>
      <c r="AB1068" s="5">
        <v>143</v>
      </c>
      <c r="AC1068" s="5">
        <v>83</v>
      </c>
      <c r="AD1068" s="5">
        <v>15</v>
      </c>
      <c r="AE1068" s="5">
        <v>186</v>
      </c>
      <c r="AF1068" s="5">
        <v>201</v>
      </c>
      <c r="AG1068" s="5">
        <v>434</v>
      </c>
      <c r="AH1068" s="5">
        <v>35</v>
      </c>
      <c r="AI1068" s="5">
        <v>3</v>
      </c>
      <c r="AJ1068" s="5">
        <v>801</v>
      </c>
      <c r="AK1068">
        <v>1984</v>
      </c>
      <c r="AL1068" t="s">
        <v>490</v>
      </c>
      <c r="AM1068" s="1">
        <v>30859</v>
      </c>
      <c r="AN1068">
        <v>183</v>
      </c>
      <c r="AO1068">
        <v>185</v>
      </c>
      <c r="AP1068" t="s">
        <v>497</v>
      </c>
    </row>
    <row r="1069" spans="1:42" x14ac:dyDescent="0.35">
      <c r="A1069" t="s">
        <v>440</v>
      </c>
      <c r="B1069" t="s">
        <v>441</v>
      </c>
      <c r="C1069" s="1" t="s">
        <v>509</v>
      </c>
      <c r="D1069">
        <v>0</v>
      </c>
      <c r="E1069">
        <v>8</v>
      </c>
      <c r="F1069">
        <v>0</v>
      </c>
      <c r="G1069">
        <v>12</v>
      </c>
      <c r="H1069">
        <f>Table1[[#This Row],[Games Before Injury]]*Table1[[#This Row],[Minutes per Game]]</f>
        <v>92.944927536231887</v>
      </c>
      <c r="I1069">
        <v>4</v>
      </c>
      <c r="J1069">
        <f>Table1[[#This Row],[Minutes]]/Table1[[#This Row],[Games Played]]</f>
        <v>23.236231884057972</v>
      </c>
      <c r="K1069" s="1">
        <v>43127</v>
      </c>
      <c r="L1069" s="1">
        <v>43134</v>
      </c>
      <c r="M1069" s="1">
        <v>43030</v>
      </c>
      <c r="N1069" s="1">
        <v>43259</v>
      </c>
      <c r="O1069">
        <v>1</v>
      </c>
      <c r="P1069">
        <f>DATEDIF(Table1[[#This Row],[Birth Date]],Table1[[#This Row],[Date Returned]],"y")</f>
        <v>33</v>
      </c>
      <c r="Q1069" t="s">
        <v>501</v>
      </c>
      <c r="R1069" t="s">
        <v>27</v>
      </c>
      <c r="S1069">
        <f>DATEDIF(Table1[[#This Row],[Date Occurred]],Table1[[#This Row],[Date Returned]],"d")</f>
        <v>7</v>
      </c>
      <c r="T1069">
        <v>69</v>
      </c>
      <c r="U1069" s="5">
        <v>1603.3</v>
      </c>
      <c r="V1069" s="5">
        <v>303</v>
      </c>
      <c r="W1069" s="5">
        <v>690</v>
      </c>
      <c r="X1069" s="5">
        <v>115</v>
      </c>
      <c r="Y1069" s="5">
        <v>313</v>
      </c>
      <c r="Z1069" s="5">
        <v>80</v>
      </c>
      <c r="AA1069" s="5">
        <v>102</v>
      </c>
      <c r="AB1069" s="5">
        <v>143</v>
      </c>
      <c r="AC1069" s="5">
        <v>83</v>
      </c>
      <c r="AD1069" s="5">
        <v>15</v>
      </c>
      <c r="AE1069" s="5">
        <v>186</v>
      </c>
      <c r="AF1069" s="5">
        <v>201</v>
      </c>
      <c r="AG1069" s="5">
        <v>434</v>
      </c>
      <c r="AH1069" s="5">
        <v>35</v>
      </c>
      <c r="AI1069" s="5">
        <v>3</v>
      </c>
      <c r="AJ1069" s="5">
        <v>801</v>
      </c>
      <c r="AK1069">
        <v>1984</v>
      </c>
      <c r="AL1069" t="s">
        <v>490</v>
      </c>
      <c r="AM1069" s="1">
        <v>30859</v>
      </c>
      <c r="AN1069">
        <v>183</v>
      </c>
      <c r="AO1069">
        <v>185</v>
      </c>
      <c r="AP1069" t="s">
        <v>497</v>
      </c>
    </row>
    <row r="1070" spans="1:42" x14ac:dyDescent="0.35">
      <c r="A1070" t="s">
        <v>440</v>
      </c>
      <c r="B1070" t="s">
        <v>442</v>
      </c>
      <c r="C1070" s="1" t="s">
        <v>509</v>
      </c>
      <c r="D1070">
        <v>0</v>
      </c>
      <c r="E1070">
        <v>8</v>
      </c>
      <c r="F1070">
        <v>0</v>
      </c>
      <c r="G1070">
        <v>12</v>
      </c>
      <c r="H1070">
        <f>Table1[[#This Row],[Games Before Injury]]*Table1[[#This Row],[Minutes per Game]]</f>
        <v>348.54347826086956</v>
      </c>
      <c r="I1070">
        <v>15</v>
      </c>
      <c r="J1070">
        <f>Table1[[#This Row],[Minutes]]/Table1[[#This Row],[Games Played]]</f>
        <v>23.236231884057972</v>
      </c>
      <c r="K1070" s="1">
        <v>43176</v>
      </c>
      <c r="L1070" s="1">
        <v>43179</v>
      </c>
      <c r="M1070" s="1">
        <v>43030</v>
      </c>
      <c r="N1070" s="1">
        <v>43259</v>
      </c>
      <c r="O1070">
        <v>2</v>
      </c>
      <c r="P1070">
        <f>DATEDIF(Table1[[#This Row],[Birth Date]],Table1[[#This Row],[Date Returned]],"y")</f>
        <v>33</v>
      </c>
      <c r="Q1070" t="s">
        <v>501</v>
      </c>
      <c r="R1070" t="s">
        <v>27</v>
      </c>
      <c r="S1070">
        <f>DATEDIF(Table1[[#This Row],[Date Occurred]],Table1[[#This Row],[Date Returned]],"d")</f>
        <v>3</v>
      </c>
      <c r="T1070">
        <v>69</v>
      </c>
      <c r="U1070" s="5">
        <v>1603.3</v>
      </c>
      <c r="V1070" s="5">
        <v>303</v>
      </c>
      <c r="W1070" s="5">
        <v>690</v>
      </c>
      <c r="X1070" s="5">
        <v>115</v>
      </c>
      <c r="Y1070" s="5">
        <v>313</v>
      </c>
      <c r="Z1070" s="5">
        <v>80</v>
      </c>
      <c r="AA1070" s="5">
        <v>102</v>
      </c>
      <c r="AB1070" s="5">
        <v>143</v>
      </c>
      <c r="AC1070" s="5">
        <v>83</v>
      </c>
      <c r="AD1070" s="5">
        <v>15</v>
      </c>
      <c r="AE1070" s="5">
        <v>186</v>
      </c>
      <c r="AF1070" s="5">
        <v>201</v>
      </c>
      <c r="AG1070" s="5">
        <v>434</v>
      </c>
      <c r="AH1070" s="5">
        <v>35</v>
      </c>
      <c r="AI1070" s="5">
        <v>3</v>
      </c>
      <c r="AJ1070" s="5">
        <v>801</v>
      </c>
      <c r="AK1070">
        <v>1984</v>
      </c>
      <c r="AL1070" t="s">
        <v>490</v>
      </c>
      <c r="AM1070" s="1">
        <v>30859</v>
      </c>
      <c r="AN1070">
        <v>183</v>
      </c>
      <c r="AO1070">
        <v>185</v>
      </c>
      <c r="AP1070" t="s">
        <v>497</v>
      </c>
    </row>
    <row r="1071" spans="1:42" x14ac:dyDescent="0.35">
      <c r="A1071" t="s">
        <v>440</v>
      </c>
      <c r="B1071" t="s">
        <v>441</v>
      </c>
      <c r="C1071" s="1" t="s">
        <v>509</v>
      </c>
      <c r="D1071">
        <v>0</v>
      </c>
      <c r="E1071">
        <v>8</v>
      </c>
      <c r="F1071">
        <v>0</v>
      </c>
      <c r="G1071">
        <v>12</v>
      </c>
      <c r="H1071">
        <f>Table1[[#This Row],[Games Before Injury]]*Table1[[#This Row],[Minutes per Game]]</f>
        <v>92.944927536231887</v>
      </c>
      <c r="I1071">
        <v>4</v>
      </c>
      <c r="J1071">
        <f>Table1[[#This Row],[Minutes]]/Table1[[#This Row],[Games Played]]</f>
        <v>23.236231884057972</v>
      </c>
      <c r="K1071" s="1">
        <v>43196</v>
      </c>
      <c r="L1071" s="1">
        <v>43259</v>
      </c>
      <c r="M1071" s="1">
        <v>43030</v>
      </c>
      <c r="N1071" s="1">
        <v>43259</v>
      </c>
      <c r="O1071">
        <v>3</v>
      </c>
      <c r="P1071">
        <f>DATEDIF(Table1[[#This Row],[Birth Date]],Table1[[#This Row],[Date Returned]],"y")</f>
        <v>33</v>
      </c>
      <c r="Q1071" t="s">
        <v>11</v>
      </c>
      <c r="R1071" t="s">
        <v>27</v>
      </c>
      <c r="S1071">
        <f>DATEDIF(Table1[[#This Row],[Date Occurred]],Table1[[#This Row],[Date Returned]],"d")</f>
        <v>63</v>
      </c>
      <c r="T1071">
        <v>69</v>
      </c>
      <c r="U1071" s="5">
        <v>1603.3</v>
      </c>
      <c r="V1071" s="5">
        <v>303</v>
      </c>
      <c r="W1071" s="5">
        <v>690</v>
      </c>
      <c r="X1071" s="5">
        <v>115</v>
      </c>
      <c r="Y1071" s="5">
        <v>313</v>
      </c>
      <c r="Z1071" s="5">
        <v>80</v>
      </c>
      <c r="AA1071" s="5">
        <v>102</v>
      </c>
      <c r="AB1071" s="5">
        <v>143</v>
      </c>
      <c r="AC1071" s="5">
        <v>83</v>
      </c>
      <c r="AD1071" s="5">
        <v>15</v>
      </c>
      <c r="AE1071" s="5">
        <v>186</v>
      </c>
      <c r="AF1071" s="5">
        <v>201</v>
      </c>
      <c r="AG1071" s="5">
        <v>434</v>
      </c>
      <c r="AH1071" s="5">
        <v>35</v>
      </c>
      <c r="AI1071" s="5">
        <v>3</v>
      </c>
      <c r="AJ1071" s="5">
        <v>801</v>
      </c>
      <c r="AK1071">
        <v>1984</v>
      </c>
      <c r="AL1071" t="s">
        <v>490</v>
      </c>
      <c r="AM1071" s="1">
        <v>30859</v>
      </c>
      <c r="AN1071">
        <v>183</v>
      </c>
      <c r="AO1071">
        <v>185</v>
      </c>
      <c r="AP1071" t="s">
        <v>497</v>
      </c>
    </row>
    <row r="1072" spans="1:42" x14ac:dyDescent="0.35">
      <c r="A1072" t="s">
        <v>539</v>
      </c>
      <c r="B1072" t="s">
        <v>643</v>
      </c>
      <c r="C1072" t="s">
        <v>503</v>
      </c>
      <c r="D1072">
        <v>2011</v>
      </c>
      <c r="E1072">
        <v>2</v>
      </c>
      <c r="F1072">
        <v>1</v>
      </c>
      <c r="G1072">
        <v>3</v>
      </c>
      <c r="H1072">
        <f>Table1[[#This Row],[Games Before Injury]]*Table1[[#This Row],[Minutes per Game]]</f>
        <v>1518</v>
      </c>
      <c r="I1072">
        <f>66</f>
        <v>66</v>
      </c>
      <c r="J1072" s="4">
        <f>Table1[[#This Row],[Minutes]]/Table1[[#This Row],[Games Played]]</f>
        <v>23</v>
      </c>
      <c r="K1072">
        <v>0</v>
      </c>
      <c r="L1072">
        <v>0</v>
      </c>
      <c r="M1072" s="1">
        <v>40902</v>
      </c>
      <c r="N1072" s="1">
        <v>41081</v>
      </c>
      <c r="P1072">
        <f>Table1[[#This Row],[Season Year]]-Table1[[#This Row],[Birth Year]]</f>
        <v>23</v>
      </c>
      <c r="Q1072" t="s">
        <v>501</v>
      </c>
      <c r="R1072" t="s">
        <v>501</v>
      </c>
      <c r="S1072">
        <f>DATEDIF(Table1[[#This Row],[Date Occurred]],Table1[[#This Row],[Date Returned]],"d")</f>
        <v>0</v>
      </c>
      <c r="T1072">
        <v>54</v>
      </c>
      <c r="U1072" s="5">
        <v>1242</v>
      </c>
      <c r="V1072" s="5">
        <v>183.6</v>
      </c>
      <c r="W1072" s="5">
        <v>394.2</v>
      </c>
      <c r="X1072" s="5">
        <v>0</v>
      </c>
      <c r="Y1072" s="5">
        <v>0</v>
      </c>
      <c r="Z1072" s="5">
        <v>86.4</v>
      </c>
      <c r="AA1072" s="5">
        <v>135</v>
      </c>
      <c r="AB1072" s="5">
        <v>70.2</v>
      </c>
      <c r="AC1072" s="5">
        <v>86.4</v>
      </c>
      <c r="AD1072" s="5">
        <v>135</v>
      </c>
      <c r="AE1072" s="5">
        <v>199.8</v>
      </c>
      <c r="AF1072" s="5">
        <v>334.8</v>
      </c>
      <c r="AG1072" s="5">
        <v>43.2</v>
      </c>
      <c r="AH1072" s="5">
        <v>32.4</v>
      </c>
      <c r="AI1072" s="5">
        <v>32.4</v>
      </c>
      <c r="AJ1072" s="5">
        <v>453.6</v>
      </c>
      <c r="AK1072">
        <v>1988</v>
      </c>
      <c r="AL1072" t="s">
        <v>654</v>
      </c>
      <c r="AM1072" s="1">
        <v>32390</v>
      </c>
      <c r="AN1072">
        <v>206</v>
      </c>
      <c r="AO1072">
        <v>242</v>
      </c>
      <c r="AP1072" t="s">
        <v>499</v>
      </c>
    </row>
    <row r="1073" spans="1:42" x14ac:dyDescent="0.35">
      <c r="A1073" t="s">
        <v>539</v>
      </c>
      <c r="B1073" t="s">
        <v>643</v>
      </c>
      <c r="C1073" t="s">
        <v>504</v>
      </c>
      <c r="D1073">
        <v>2012</v>
      </c>
      <c r="E1073">
        <v>3</v>
      </c>
      <c r="F1073">
        <v>1</v>
      </c>
      <c r="G1073">
        <v>4</v>
      </c>
      <c r="H1073">
        <f>Table1[[#This Row],[Games Before Injury]]*Table1[[#This Row],[Minutes per Game]]</f>
        <v>2378</v>
      </c>
      <c r="I1073">
        <v>82</v>
      </c>
      <c r="J1073">
        <f>Table1[[#This Row],[Minutes]]/Table1[[#This Row],[Games Played]]</f>
        <v>29</v>
      </c>
      <c r="K1073">
        <v>0</v>
      </c>
      <c r="L1073">
        <v>0</v>
      </c>
      <c r="M1073" s="1">
        <v>41212</v>
      </c>
      <c r="N1073" s="1">
        <v>41445</v>
      </c>
      <c r="P1073">
        <f>Table1[[#This Row],[Season Year]]-Table1[[#This Row],[Birth Year]]</f>
        <v>24</v>
      </c>
      <c r="Q1073" t="s">
        <v>501</v>
      </c>
      <c r="R1073" t="s">
        <v>501</v>
      </c>
      <c r="S1073">
        <f>DATEDIF(Table1[[#This Row],[Date Occurred]],Table1[[#This Row],[Date Returned]],"d")</f>
        <v>0</v>
      </c>
      <c r="T1073">
        <v>80</v>
      </c>
      <c r="U1073" s="5">
        <v>2320</v>
      </c>
      <c r="V1073" s="5">
        <f>576/Table1[[#This Row],[Games Played]]</f>
        <v>7.2</v>
      </c>
      <c r="W1073" s="5">
        <v>744</v>
      </c>
      <c r="X1073" s="5">
        <v>0</v>
      </c>
      <c r="Y1073" s="5">
        <v>0</v>
      </c>
      <c r="Z1073" s="5">
        <v>184</v>
      </c>
      <c r="AA1073" s="5">
        <v>272</v>
      </c>
      <c r="AB1073" s="5">
        <v>144</v>
      </c>
      <c r="AC1073" s="5">
        <v>160</v>
      </c>
      <c r="AD1073" s="5">
        <v>264</v>
      </c>
      <c r="AE1073" s="5">
        <v>560</v>
      </c>
      <c r="AF1073" s="5">
        <v>832</v>
      </c>
      <c r="AG1073" s="5">
        <v>88</v>
      </c>
      <c r="AH1073" s="5">
        <v>48</v>
      </c>
      <c r="AI1073" s="5">
        <v>48</v>
      </c>
      <c r="AJ1073" s="5">
        <v>1016</v>
      </c>
      <c r="AK1073">
        <v>1988</v>
      </c>
      <c r="AL1073" t="s">
        <v>654</v>
      </c>
      <c r="AM1073" s="1">
        <v>32390</v>
      </c>
      <c r="AN1073">
        <v>206</v>
      </c>
      <c r="AO1073">
        <v>242</v>
      </c>
      <c r="AP1073" t="s">
        <v>499</v>
      </c>
    </row>
    <row r="1074" spans="1:42" x14ac:dyDescent="0.35">
      <c r="A1074" t="s">
        <v>539</v>
      </c>
      <c r="B1074" t="s">
        <v>643</v>
      </c>
      <c r="C1074" t="s">
        <v>506</v>
      </c>
      <c r="D1074">
        <v>2014</v>
      </c>
      <c r="E1074">
        <v>5</v>
      </c>
      <c r="F1074">
        <v>1</v>
      </c>
      <c r="G1074">
        <v>6</v>
      </c>
      <c r="H1074">
        <f>Table1[[#This Row],[Games Before Injury]]*Table1[[#This Row],[Minutes per Game]]</f>
        <v>1582.6000000000001</v>
      </c>
      <c r="I1074">
        <v>82</v>
      </c>
      <c r="J1074">
        <f>Table1[[#This Row],[Minutes]]/Table1[[#This Row],[Games Played]]</f>
        <v>19.3</v>
      </c>
      <c r="K1074">
        <v>0</v>
      </c>
      <c r="L1074">
        <v>0</v>
      </c>
      <c r="M1074" s="1">
        <v>41940</v>
      </c>
      <c r="N1074" s="1">
        <v>42171</v>
      </c>
      <c r="P1074">
        <f>Table1[[#This Row],[Season Year]]-Table1[[#This Row],[Birth Year]]</f>
        <v>26</v>
      </c>
      <c r="Q1074" t="s">
        <v>501</v>
      </c>
      <c r="R1074" t="s">
        <v>501</v>
      </c>
      <c r="S1074">
        <f>DATEDIF(Table1[[#This Row],[Date Occurred]],Table1[[#This Row],[Date Returned]],"d")</f>
        <v>0</v>
      </c>
      <c r="T1074">
        <v>73</v>
      </c>
      <c r="U1074" s="5">
        <v>1408.9</v>
      </c>
      <c r="V1074" s="5">
        <v>219</v>
      </c>
      <c r="W1074" s="5">
        <v>459.9</v>
      </c>
      <c r="X1074" s="5">
        <v>0</v>
      </c>
      <c r="Y1074" s="5">
        <v>0</v>
      </c>
      <c r="Z1074" s="5">
        <v>116.80000000000001</v>
      </c>
      <c r="AA1074" s="5">
        <v>204.39999999999998</v>
      </c>
      <c r="AB1074" s="5">
        <v>94.9</v>
      </c>
      <c r="AC1074" s="5">
        <v>138.69999999999999</v>
      </c>
      <c r="AD1074" s="5">
        <v>153.30000000000001</v>
      </c>
      <c r="AE1074" s="5">
        <v>299.29999999999995</v>
      </c>
      <c r="AF1074" s="5">
        <v>452.6</v>
      </c>
      <c r="AG1074" s="5">
        <v>58.400000000000006</v>
      </c>
      <c r="AH1074" s="5">
        <v>36.5</v>
      </c>
      <c r="AI1074" s="5">
        <v>36.5</v>
      </c>
      <c r="AJ1074" s="5">
        <v>554.79999999999995</v>
      </c>
      <c r="AK1074">
        <v>1988</v>
      </c>
      <c r="AL1074" t="s">
        <v>654</v>
      </c>
      <c r="AM1074" s="1">
        <v>32390</v>
      </c>
      <c r="AN1074">
        <v>206</v>
      </c>
      <c r="AO1074">
        <v>242</v>
      </c>
      <c r="AP1074" t="s">
        <v>499</v>
      </c>
    </row>
    <row r="1075" spans="1:42" x14ac:dyDescent="0.35">
      <c r="A1075" t="s">
        <v>539</v>
      </c>
      <c r="B1075" t="s">
        <v>643</v>
      </c>
      <c r="C1075" t="s">
        <v>507</v>
      </c>
      <c r="D1075">
        <v>2015</v>
      </c>
      <c r="E1075">
        <v>6</v>
      </c>
      <c r="F1075">
        <v>1</v>
      </c>
      <c r="G1075">
        <v>7</v>
      </c>
      <c r="H1075">
        <f>Table1[[#This Row],[Games Before Injury]]*Table1[[#This Row],[Minutes per Game]]</f>
        <v>1025</v>
      </c>
      <c r="I1075">
        <v>82</v>
      </c>
      <c r="J1075">
        <f>Table1[[#This Row],[Minutes]]/Table1[[#This Row],[Games Played]]</f>
        <v>12.5</v>
      </c>
      <c r="K1075">
        <v>0</v>
      </c>
      <c r="L1075">
        <v>0</v>
      </c>
      <c r="M1075" s="1">
        <v>42304</v>
      </c>
      <c r="N1075" s="1">
        <v>42540</v>
      </c>
      <c r="P1075">
        <f>Table1[[#This Row],[Season Year]]-Table1[[#This Row],[Birth Year]]</f>
        <v>27</v>
      </c>
      <c r="Q1075" t="s">
        <v>501</v>
      </c>
      <c r="R1075" t="s">
        <v>501</v>
      </c>
      <c r="S1075">
        <f>DATEDIF(Table1[[#This Row],[Date Occurred]],Table1[[#This Row],[Date Returned]],"d")</f>
        <v>0</v>
      </c>
      <c r="T1075">
        <v>35</v>
      </c>
      <c r="U1075" s="5">
        <v>437.5</v>
      </c>
      <c r="V1075" s="5">
        <v>80.5</v>
      </c>
      <c r="W1075" s="5">
        <v>154</v>
      </c>
      <c r="X1075" s="5">
        <v>0</v>
      </c>
      <c r="Y1075" s="5">
        <v>0</v>
      </c>
      <c r="Z1075" s="5">
        <v>45.5</v>
      </c>
      <c r="AA1075" s="5">
        <v>101.5</v>
      </c>
      <c r="AB1075" s="5">
        <v>24.5</v>
      </c>
      <c r="AC1075" s="5">
        <v>45.5</v>
      </c>
      <c r="AD1075" s="5">
        <v>38.5</v>
      </c>
      <c r="AE1075" s="5">
        <v>94.5</v>
      </c>
      <c r="AF1075" s="5">
        <v>133</v>
      </c>
      <c r="AG1075" s="5">
        <v>24.5</v>
      </c>
      <c r="AH1075" s="5">
        <v>14</v>
      </c>
      <c r="AI1075" s="5">
        <v>14</v>
      </c>
      <c r="AJ1075" s="5">
        <v>206.5</v>
      </c>
      <c r="AK1075">
        <v>1988</v>
      </c>
      <c r="AL1075" t="s">
        <v>654</v>
      </c>
      <c r="AM1075" s="1">
        <v>32390</v>
      </c>
      <c r="AN1075">
        <v>206</v>
      </c>
      <c r="AO1075">
        <v>242</v>
      </c>
      <c r="AP1075" t="s">
        <v>499</v>
      </c>
    </row>
    <row r="1076" spans="1:42" x14ac:dyDescent="0.35">
      <c r="A1076" t="s">
        <v>539</v>
      </c>
      <c r="B1076" t="s">
        <v>643</v>
      </c>
      <c r="C1076" t="s">
        <v>505</v>
      </c>
      <c r="D1076">
        <v>2013</v>
      </c>
      <c r="E1076">
        <v>4</v>
      </c>
      <c r="F1076">
        <v>1</v>
      </c>
      <c r="G1076">
        <v>5</v>
      </c>
      <c r="H1076">
        <f>Table1[[#This Row],[Games Before Injury]]*Table1[[#This Row],[Minutes per Game]]</f>
        <v>2205.7999999999997</v>
      </c>
      <c r="I1076">
        <v>82</v>
      </c>
      <c r="J1076">
        <f>Table1[[#This Row],[Minutes]]/Table1[[#This Row],[Games Played]]</f>
        <v>26.9</v>
      </c>
      <c r="K1076">
        <v>0</v>
      </c>
      <c r="L1076">
        <v>0</v>
      </c>
      <c r="M1076" s="1">
        <v>41576</v>
      </c>
      <c r="N1076" s="1">
        <v>41805</v>
      </c>
      <c r="P1076">
        <f>Table1[[#This Row],[Season Year]]-Table1[[#This Row],[Birth Year]]</f>
        <v>25</v>
      </c>
      <c r="Q1076" t="s">
        <v>501</v>
      </c>
      <c r="R1076" t="s">
        <v>501</v>
      </c>
      <c r="S1076">
        <f>DATEDIF(Table1[[#This Row],[Date Occurred]],Table1[[#This Row],[Date Returned]],"d")</f>
        <v>0</v>
      </c>
      <c r="T1076">
        <v>69</v>
      </c>
      <c r="U1076" s="5">
        <v>1856.1</v>
      </c>
      <c r="V1076" s="5">
        <v>331.2</v>
      </c>
      <c r="W1076" s="5">
        <v>655.5</v>
      </c>
      <c r="X1076" s="5">
        <v>0</v>
      </c>
      <c r="Y1076" s="5">
        <v>6.9</v>
      </c>
      <c r="Z1076" s="5">
        <v>151.80000000000001</v>
      </c>
      <c r="AA1076" s="5">
        <v>289.8</v>
      </c>
      <c r="AB1076" s="5">
        <v>131.1</v>
      </c>
      <c r="AC1076" s="5">
        <v>179.4</v>
      </c>
      <c r="AD1076" s="5">
        <v>207</v>
      </c>
      <c r="AE1076" s="5">
        <v>427.8</v>
      </c>
      <c r="AF1076" s="5">
        <v>634.79999999999995</v>
      </c>
      <c r="AG1076" s="5">
        <v>96.6</v>
      </c>
      <c r="AH1076" s="5">
        <v>48.3</v>
      </c>
      <c r="AI1076" s="5">
        <v>48.3</v>
      </c>
      <c r="AJ1076" s="5">
        <v>814.2</v>
      </c>
      <c r="AK1076">
        <v>1988</v>
      </c>
      <c r="AL1076" t="s">
        <v>654</v>
      </c>
      <c r="AM1076" s="1">
        <v>32390</v>
      </c>
      <c r="AN1076">
        <v>206</v>
      </c>
      <c r="AO1076">
        <v>242</v>
      </c>
      <c r="AP1076" t="s">
        <v>499</v>
      </c>
    </row>
    <row r="1077" spans="1:42" x14ac:dyDescent="0.35">
      <c r="A1077" t="s">
        <v>100</v>
      </c>
      <c r="B1077" t="s">
        <v>643</v>
      </c>
      <c r="C1077" t="s">
        <v>511</v>
      </c>
      <c r="D1077">
        <v>2019</v>
      </c>
      <c r="E1077">
        <v>10</v>
      </c>
      <c r="F1077">
        <v>1</v>
      </c>
      <c r="G1077">
        <v>14</v>
      </c>
      <c r="H1077">
        <f>Table1[[#This Row],[Games Before Injury]]*Table1[[#This Row],[Minutes per Game]]</f>
        <v>1980</v>
      </c>
      <c r="I1077">
        <v>75</v>
      </c>
      <c r="J1077">
        <f>Table1[[#This Row],[Minutes]]/Table1[[#This Row],[Games Played]]</f>
        <v>26.4</v>
      </c>
      <c r="K1077">
        <v>0</v>
      </c>
      <c r="L1077">
        <v>0</v>
      </c>
      <c r="M1077" s="1">
        <v>43760</v>
      </c>
      <c r="N1077" s="1">
        <v>44115</v>
      </c>
      <c r="P1077">
        <f>Table1[[#This Row],[Season Year]]-Table1[[#This Row],[Birth Year]]</f>
        <v>35</v>
      </c>
      <c r="Q1077" t="s">
        <v>501</v>
      </c>
      <c r="R1077" t="s">
        <v>501</v>
      </c>
      <c r="S1077">
        <f>DATEDIF(Table1[[#This Row],[Date Occurred]],Table1[[#This Row],[Date Returned]],"d")</f>
        <v>0</v>
      </c>
      <c r="T1077">
        <v>60</v>
      </c>
      <c r="U1077" s="5">
        <v>1584</v>
      </c>
      <c r="V1077" s="5">
        <v>288</v>
      </c>
      <c r="W1077" s="5">
        <v>630</v>
      </c>
      <c r="X1077" s="5">
        <v>180</v>
      </c>
      <c r="Y1077" s="5">
        <v>396</v>
      </c>
      <c r="Z1077" s="5">
        <v>168</v>
      </c>
      <c r="AA1077" s="5">
        <v>186</v>
      </c>
      <c r="AB1077" s="5">
        <v>78</v>
      </c>
      <c r="AC1077" s="5">
        <v>96</v>
      </c>
      <c r="AD1077" s="5">
        <v>12</v>
      </c>
      <c r="AE1077" s="5">
        <v>144</v>
      </c>
      <c r="AF1077" s="5">
        <v>150</v>
      </c>
      <c r="AG1077" s="5">
        <v>120</v>
      </c>
      <c r="AH1077" s="5">
        <v>18</v>
      </c>
      <c r="AI1077" s="5">
        <v>12</v>
      </c>
      <c r="AJ1077" s="5">
        <v>918</v>
      </c>
      <c r="AK1077">
        <v>1984</v>
      </c>
      <c r="AL1077" t="s">
        <v>490</v>
      </c>
      <c r="AM1077" s="1">
        <v>30857</v>
      </c>
      <c r="AN1077">
        <v>193</v>
      </c>
      <c r="AO1077">
        <v>200</v>
      </c>
      <c r="AP1077" t="s">
        <v>496</v>
      </c>
    </row>
    <row r="1078" spans="1:42" x14ac:dyDescent="0.35">
      <c r="A1078" t="s">
        <v>100</v>
      </c>
      <c r="B1078" t="s">
        <v>101</v>
      </c>
      <c r="C1078" s="1" t="s">
        <v>504</v>
      </c>
      <c r="D1078">
        <v>0</v>
      </c>
      <c r="E1078">
        <v>3</v>
      </c>
      <c r="F1078">
        <v>0</v>
      </c>
      <c r="G1078">
        <v>6</v>
      </c>
      <c r="H1078">
        <f>Table1[[#This Row],[Games Before Injury]]*Table1[[#This Row],[Minutes per Game]]</f>
        <v>1738.7923076923078</v>
      </c>
      <c r="I1078">
        <v>57</v>
      </c>
      <c r="J1078">
        <f>Table1[[#This Row],[Minutes]]/Table1[[#This Row],[Games Played]]</f>
        <v>30.505128205128205</v>
      </c>
      <c r="K1078" s="1">
        <v>41343</v>
      </c>
      <c r="L1078" s="1">
        <v>41344</v>
      </c>
      <c r="M1078" s="1">
        <v>41212</v>
      </c>
      <c r="N1078" s="1">
        <v>41445</v>
      </c>
      <c r="O1078">
        <v>1</v>
      </c>
      <c r="P1078">
        <f>DATEDIF(Table1[[#This Row],[Birth Date]],Table1[[#This Row],[Date Returned]],"y")</f>
        <v>28</v>
      </c>
      <c r="Q1078" t="s">
        <v>8</v>
      </c>
      <c r="R1078" t="s">
        <v>9</v>
      </c>
      <c r="S1078">
        <f>DATEDIF(Table1[[#This Row],[Date Occurred]],Table1[[#This Row],[Date Returned]],"d")</f>
        <v>1</v>
      </c>
      <c r="T1078">
        <v>78</v>
      </c>
      <c r="U1078" s="5">
        <v>2379.4</v>
      </c>
      <c r="V1078" s="5">
        <f>576/Table1[[#This Row],[Games Played]]</f>
        <v>7.384615384615385</v>
      </c>
      <c r="W1078" s="5">
        <v>880</v>
      </c>
      <c r="X1078" s="5">
        <v>165</v>
      </c>
      <c r="Y1078" s="5">
        <v>451</v>
      </c>
      <c r="Z1078" s="5">
        <v>171</v>
      </c>
      <c r="AA1078" s="5">
        <v>190</v>
      </c>
      <c r="AB1078" s="5">
        <v>138</v>
      </c>
      <c r="AC1078" s="5">
        <v>117</v>
      </c>
      <c r="AD1078" s="5">
        <v>17</v>
      </c>
      <c r="AE1078" s="5">
        <v>154</v>
      </c>
      <c r="AF1078" s="5">
        <v>171</v>
      </c>
      <c r="AG1078" s="5">
        <v>296</v>
      </c>
      <c r="AH1078" s="5">
        <v>38</v>
      </c>
      <c r="AI1078" s="5">
        <v>9</v>
      </c>
      <c r="AJ1078" s="5">
        <v>1100</v>
      </c>
      <c r="AK1078">
        <v>1984</v>
      </c>
      <c r="AL1078" t="s">
        <v>490</v>
      </c>
      <c r="AM1078" s="1">
        <v>30857</v>
      </c>
      <c r="AN1078">
        <v>193</v>
      </c>
      <c r="AO1078">
        <v>200</v>
      </c>
      <c r="AP1078" t="s">
        <v>496</v>
      </c>
    </row>
    <row r="1079" spans="1:42" x14ac:dyDescent="0.35">
      <c r="A1079" t="s">
        <v>100</v>
      </c>
      <c r="B1079" t="s">
        <v>53</v>
      </c>
      <c r="C1079" s="1" t="s">
        <v>506</v>
      </c>
      <c r="D1079">
        <v>0</v>
      </c>
      <c r="E1079">
        <v>5</v>
      </c>
      <c r="F1079">
        <v>0</v>
      </c>
      <c r="G1079">
        <v>8</v>
      </c>
      <c r="H1079">
        <f>Table1[[#This Row],[Games Before Injury]]*Table1[[#This Row],[Minutes per Game]]</f>
        <v>1389.8653846153845</v>
      </c>
      <c r="I1079">
        <v>45</v>
      </c>
      <c r="J1079">
        <f>Table1[[#This Row],[Minutes]]/Table1[[#This Row],[Games Played]]</f>
        <v>30.885897435897434</v>
      </c>
      <c r="K1079" s="1">
        <v>42032</v>
      </c>
      <c r="L1079" s="1">
        <v>42034</v>
      </c>
      <c r="M1079" s="1">
        <v>41940</v>
      </c>
      <c r="N1079" s="1">
        <v>42171</v>
      </c>
      <c r="O1079">
        <v>1</v>
      </c>
      <c r="P1079">
        <f>DATEDIF(Table1[[#This Row],[Birth Date]],Table1[[#This Row],[Date Returned]],"y")</f>
        <v>30</v>
      </c>
      <c r="Q1079" t="s">
        <v>501</v>
      </c>
      <c r="R1079" t="s">
        <v>47</v>
      </c>
      <c r="S1079">
        <f>DATEDIF(Table1[[#This Row],[Date Occurred]],Table1[[#This Row],[Date Returned]],"d")</f>
        <v>2</v>
      </c>
      <c r="T1079">
        <v>78</v>
      </c>
      <c r="U1079" s="5">
        <v>2409.1</v>
      </c>
      <c r="V1079" s="5">
        <v>447</v>
      </c>
      <c r="W1079" s="5">
        <v>938</v>
      </c>
      <c r="X1079" s="5">
        <v>200</v>
      </c>
      <c r="Y1079" s="5">
        <v>458</v>
      </c>
      <c r="Z1079" s="5">
        <v>183</v>
      </c>
      <c r="AA1079" s="5">
        <v>203</v>
      </c>
      <c r="AB1079" s="5">
        <v>95</v>
      </c>
      <c r="AC1079" s="5">
        <v>134</v>
      </c>
      <c r="AD1079" s="5">
        <v>22</v>
      </c>
      <c r="AE1079" s="5">
        <v>145</v>
      </c>
      <c r="AF1079" s="5">
        <v>167</v>
      </c>
      <c r="AG1079" s="5">
        <v>137</v>
      </c>
      <c r="AH1079" s="5">
        <v>39</v>
      </c>
      <c r="AI1079" s="5">
        <v>8</v>
      </c>
      <c r="AJ1079" s="5">
        <v>1277</v>
      </c>
      <c r="AK1079">
        <v>1984</v>
      </c>
      <c r="AL1079" t="s">
        <v>490</v>
      </c>
      <c r="AM1079" s="1">
        <v>30857</v>
      </c>
      <c r="AN1079">
        <v>193</v>
      </c>
      <c r="AO1079">
        <v>200</v>
      </c>
      <c r="AP1079" t="s">
        <v>496</v>
      </c>
    </row>
    <row r="1080" spans="1:42" x14ac:dyDescent="0.35">
      <c r="A1080" t="s">
        <v>100</v>
      </c>
      <c r="B1080" t="s">
        <v>53</v>
      </c>
      <c r="C1080" s="1" t="s">
        <v>506</v>
      </c>
      <c r="D1080">
        <v>0</v>
      </c>
      <c r="E1080">
        <v>5</v>
      </c>
      <c r="F1080">
        <v>0</v>
      </c>
      <c r="G1080">
        <v>8</v>
      </c>
      <c r="H1080">
        <f>Table1[[#This Row],[Games Before Injury]]*Table1[[#This Row],[Minutes per Game]]</f>
        <v>92.657692307692301</v>
      </c>
      <c r="I1080">
        <v>3</v>
      </c>
      <c r="J1080">
        <f>Table1[[#This Row],[Minutes]]/Table1[[#This Row],[Games Played]]</f>
        <v>30.885897435897434</v>
      </c>
      <c r="K1080" s="1">
        <v>42040</v>
      </c>
      <c r="L1080" s="1">
        <v>42044</v>
      </c>
      <c r="M1080" s="1">
        <v>41940</v>
      </c>
      <c r="N1080" s="1">
        <v>42171</v>
      </c>
      <c r="O1080">
        <v>2</v>
      </c>
      <c r="P1080">
        <f>DATEDIF(Table1[[#This Row],[Birth Date]],Table1[[#This Row],[Date Returned]],"y")</f>
        <v>30</v>
      </c>
      <c r="Q1080" t="s">
        <v>501</v>
      </c>
      <c r="R1080" t="s">
        <v>47</v>
      </c>
      <c r="S1080">
        <f>DATEDIF(Table1[[#This Row],[Date Occurred]],Table1[[#This Row],[Date Returned]],"d")</f>
        <v>4</v>
      </c>
      <c r="T1080">
        <v>78</v>
      </c>
      <c r="U1080" s="5">
        <v>2409.1</v>
      </c>
      <c r="V1080" s="5">
        <v>447</v>
      </c>
      <c r="W1080" s="5">
        <v>938</v>
      </c>
      <c r="X1080" s="5">
        <v>200</v>
      </c>
      <c r="Y1080" s="5">
        <v>458</v>
      </c>
      <c r="Z1080" s="5">
        <v>183</v>
      </c>
      <c r="AA1080" s="5">
        <v>203</v>
      </c>
      <c r="AB1080" s="5">
        <v>95</v>
      </c>
      <c r="AC1080" s="5">
        <v>134</v>
      </c>
      <c r="AD1080" s="5">
        <v>22</v>
      </c>
      <c r="AE1080" s="5">
        <v>145</v>
      </c>
      <c r="AF1080" s="5">
        <v>167</v>
      </c>
      <c r="AG1080" s="5">
        <v>137</v>
      </c>
      <c r="AH1080" s="5">
        <v>39</v>
      </c>
      <c r="AI1080" s="5">
        <v>8</v>
      </c>
      <c r="AJ1080" s="5">
        <v>1277</v>
      </c>
      <c r="AK1080">
        <v>1984</v>
      </c>
      <c r="AL1080" t="s">
        <v>490</v>
      </c>
      <c r="AM1080" s="1">
        <v>30857</v>
      </c>
      <c r="AN1080">
        <v>193</v>
      </c>
      <c r="AO1080">
        <v>200</v>
      </c>
      <c r="AP1080" t="s">
        <v>496</v>
      </c>
    </row>
    <row r="1081" spans="1:42" x14ac:dyDescent="0.35">
      <c r="A1081" t="s">
        <v>100</v>
      </c>
      <c r="B1081" t="s">
        <v>53</v>
      </c>
      <c r="C1081" s="1" t="s">
        <v>507</v>
      </c>
      <c r="D1081">
        <v>0</v>
      </c>
      <c r="E1081">
        <v>6</v>
      </c>
      <c r="F1081">
        <v>0</v>
      </c>
      <c r="G1081">
        <v>9</v>
      </c>
      <c r="H1081">
        <f>Table1[[#This Row],[Games Before Injury]]*Table1[[#This Row],[Minutes per Game]]</f>
        <v>223.66933333333336</v>
      </c>
      <c r="I1081">
        <v>8</v>
      </c>
      <c r="J1081">
        <f>Table1[[#This Row],[Minutes]]/Table1[[#This Row],[Games Played]]</f>
        <v>27.958666666666669</v>
      </c>
      <c r="K1081" s="1">
        <v>42320</v>
      </c>
      <c r="L1081" s="1">
        <v>42328</v>
      </c>
      <c r="M1081" s="1">
        <v>42304</v>
      </c>
      <c r="N1081" s="1">
        <v>42540</v>
      </c>
      <c r="O1081">
        <v>3</v>
      </c>
      <c r="P1081">
        <f>DATEDIF(Table1[[#This Row],[Birth Date]],Table1[[#This Row],[Date Returned]],"y")</f>
        <v>31</v>
      </c>
      <c r="Q1081" t="s">
        <v>501</v>
      </c>
      <c r="R1081" t="s">
        <v>47</v>
      </c>
      <c r="S1081">
        <f>DATEDIF(Table1[[#This Row],[Date Occurred]],Table1[[#This Row],[Date Returned]],"d")</f>
        <v>8</v>
      </c>
      <c r="T1081">
        <v>75</v>
      </c>
      <c r="U1081" s="5">
        <v>2096.9</v>
      </c>
      <c r="V1081" s="5">
        <v>422</v>
      </c>
      <c r="W1081" s="5">
        <v>880</v>
      </c>
      <c r="X1081" s="5">
        <v>200</v>
      </c>
      <c r="Y1081" s="5">
        <v>421</v>
      </c>
      <c r="Z1081" s="5">
        <v>182</v>
      </c>
      <c r="AA1081" s="5">
        <v>205</v>
      </c>
      <c r="AB1081" s="5">
        <v>78</v>
      </c>
      <c r="AC1081" s="5">
        <v>135</v>
      </c>
      <c r="AD1081" s="5">
        <v>10</v>
      </c>
      <c r="AE1081" s="5">
        <v>129</v>
      </c>
      <c r="AF1081" s="5">
        <v>139</v>
      </c>
      <c r="AG1081" s="5">
        <v>106</v>
      </c>
      <c r="AH1081" s="5">
        <v>42</v>
      </c>
      <c r="AI1081" s="5">
        <v>5</v>
      </c>
      <c r="AJ1081" s="5">
        <v>1226</v>
      </c>
      <c r="AK1081">
        <v>1984</v>
      </c>
      <c r="AL1081" t="s">
        <v>490</v>
      </c>
      <c r="AM1081" s="1">
        <v>30857</v>
      </c>
      <c r="AN1081">
        <v>193</v>
      </c>
      <c r="AO1081">
        <v>200</v>
      </c>
      <c r="AP1081" t="s">
        <v>496</v>
      </c>
    </row>
    <row r="1082" spans="1:42" x14ac:dyDescent="0.35">
      <c r="A1082" t="s">
        <v>100</v>
      </c>
      <c r="B1082" t="s">
        <v>13</v>
      </c>
      <c r="C1082" s="1" t="s">
        <v>507</v>
      </c>
      <c r="D1082">
        <v>0</v>
      </c>
      <c r="E1082">
        <v>6</v>
      </c>
      <c r="F1082">
        <v>0</v>
      </c>
      <c r="G1082">
        <v>10</v>
      </c>
      <c r="H1082">
        <f>Table1[[#This Row],[Games Before Injury]]*Table1[[#This Row],[Minutes per Game]]</f>
        <v>223.66933333333336</v>
      </c>
      <c r="I1082">
        <v>8</v>
      </c>
      <c r="J1082">
        <f>Table1[[#This Row],[Minutes]]/Table1[[#This Row],[Games Played]]</f>
        <v>27.958666666666669</v>
      </c>
      <c r="K1082" s="1">
        <v>42341</v>
      </c>
      <c r="L1082" s="1">
        <v>42345</v>
      </c>
      <c r="M1082" s="1">
        <v>42304</v>
      </c>
      <c r="N1082" s="1">
        <v>42540</v>
      </c>
      <c r="O1082">
        <v>2</v>
      </c>
      <c r="P1082">
        <f>DATEDIF(Table1[[#This Row],[Birth Date]],Table1[[#This Row],[Date Returned]],"y")</f>
        <v>31</v>
      </c>
      <c r="Q1082" t="s">
        <v>501</v>
      </c>
      <c r="R1082" t="s">
        <v>9</v>
      </c>
      <c r="S1082">
        <f>DATEDIF(Table1[[#This Row],[Date Occurred]],Table1[[#This Row],[Date Returned]],"d")</f>
        <v>4</v>
      </c>
      <c r="T1082">
        <v>75</v>
      </c>
      <c r="U1082" s="5">
        <v>2096.9</v>
      </c>
      <c r="V1082" s="5">
        <v>422</v>
      </c>
      <c r="W1082" s="5">
        <v>880</v>
      </c>
      <c r="X1082" s="5">
        <v>200</v>
      </c>
      <c r="Y1082" s="5">
        <v>421</v>
      </c>
      <c r="Z1082" s="5">
        <v>182</v>
      </c>
      <c r="AA1082" s="5">
        <v>205</v>
      </c>
      <c r="AB1082" s="5">
        <v>78</v>
      </c>
      <c r="AC1082" s="5">
        <v>135</v>
      </c>
      <c r="AD1082" s="5">
        <v>10</v>
      </c>
      <c r="AE1082" s="5">
        <v>129</v>
      </c>
      <c r="AF1082" s="5">
        <v>139</v>
      </c>
      <c r="AG1082" s="5">
        <v>106</v>
      </c>
      <c r="AH1082" s="5">
        <v>42</v>
      </c>
      <c r="AI1082" s="5">
        <v>5</v>
      </c>
      <c r="AJ1082" s="5">
        <v>1226</v>
      </c>
      <c r="AK1082">
        <v>1984</v>
      </c>
      <c r="AL1082" t="s">
        <v>490</v>
      </c>
      <c r="AM1082" s="1">
        <v>30857</v>
      </c>
      <c r="AN1082">
        <v>193</v>
      </c>
      <c r="AO1082">
        <v>200</v>
      </c>
      <c r="AP1082" t="s">
        <v>496</v>
      </c>
    </row>
    <row r="1083" spans="1:42" x14ac:dyDescent="0.35">
      <c r="A1083" t="s">
        <v>100</v>
      </c>
      <c r="B1083" t="s">
        <v>13</v>
      </c>
      <c r="C1083" s="1" t="s">
        <v>508</v>
      </c>
      <c r="D1083">
        <v>0</v>
      </c>
      <c r="E1083">
        <v>7</v>
      </c>
      <c r="F1083">
        <v>0</v>
      </c>
      <c r="G1083">
        <v>11</v>
      </c>
      <c r="H1083">
        <f>Table1[[#This Row],[Games Before Injury]]*Table1[[#This Row],[Minutes per Game]]</f>
        <v>2000.9256410256407</v>
      </c>
      <c r="I1083">
        <v>71</v>
      </c>
      <c r="J1083">
        <f>Table1[[#This Row],[Minutes]]/Table1[[#This Row],[Games Played]]</f>
        <v>28.18205128205128</v>
      </c>
      <c r="K1083" s="1">
        <v>42820</v>
      </c>
      <c r="L1083" s="1">
        <v>42823</v>
      </c>
      <c r="M1083" s="1">
        <v>42668</v>
      </c>
      <c r="N1083" s="1">
        <v>42898</v>
      </c>
      <c r="O1083">
        <v>3</v>
      </c>
      <c r="P1083">
        <f>DATEDIF(Table1[[#This Row],[Birth Date]],Table1[[#This Row],[Date Returned]],"y")</f>
        <v>32</v>
      </c>
      <c r="Q1083" t="s">
        <v>501</v>
      </c>
      <c r="R1083" t="s">
        <v>9</v>
      </c>
      <c r="S1083">
        <f>DATEDIF(Table1[[#This Row],[Date Occurred]],Table1[[#This Row],[Date Returned]],"d")</f>
        <v>3</v>
      </c>
      <c r="T1083">
        <v>78</v>
      </c>
      <c r="U1083" s="5">
        <v>2198.1999999999998</v>
      </c>
      <c r="V1083" s="5">
        <v>396</v>
      </c>
      <c r="W1083" s="5">
        <v>890</v>
      </c>
      <c r="X1083" s="5">
        <v>201</v>
      </c>
      <c r="Y1083" s="5">
        <v>468</v>
      </c>
      <c r="Z1083" s="5">
        <v>180</v>
      </c>
      <c r="AA1083" s="5">
        <v>202</v>
      </c>
      <c r="AB1083" s="5">
        <v>98</v>
      </c>
      <c r="AC1083" s="5">
        <v>125</v>
      </c>
      <c r="AD1083" s="5">
        <v>11</v>
      </c>
      <c r="AE1083" s="5">
        <v>160</v>
      </c>
      <c r="AF1083" s="5">
        <v>171</v>
      </c>
      <c r="AG1083" s="5">
        <v>110</v>
      </c>
      <c r="AH1083" s="5">
        <v>54</v>
      </c>
      <c r="AI1083" s="5">
        <v>13</v>
      </c>
      <c r="AJ1083" s="5">
        <v>1173</v>
      </c>
      <c r="AK1083">
        <v>1984</v>
      </c>
      <c r="AL1083" t="s">
        <v>490</v>
      </c>
      <c r="AM1083" s="1">
        <v>30857</v>
      </c>
      <c r="AN1083">
        <v>193</v>
      </c>
      <c r="AO1083">
        <v>200</v>
      </c>
      <c r="AP1083" t="s">
        <v>496</v>
      </c>
    </row>
    <row r="1084" spans="1:42" x14ac:dyDescent="0.35">
      <c r="A1084" t="s">
        <v>100</v>
      </c>
      <c r="B1084" t="s">
        <v>103</v>
      </c>
      <c r="C1084" s="1" t="s">
        <v>509</v>
      </c>
      <c r="D1084">
        <v>0</v>
      </c>
      <c r="E1084">
        <v>8</v>
      </c>
      <c r="F1084">
        <v>0</v>
      </c>
      <c r="G1084">
        <v>12</v>
      </c>
      <c r="H1084">
        <f>Table1[[#This Row],[Games Before Injury]]*Table1[[#This Row],[Minutes per Game]]</f>
        <v>151.12857142857143</v>
      </c>
      <c r="I1084">
        <v>5</v>
      </c>
      <c r="J1084">
        <f>Table1[[#This Row],[Minutes]]/Table1[[#This Row],[Games Played]]</f>
        <v>30.22571428571429</v>
      </c>
      <c r="K1084" s="1">
        <v>43036</v>
      </c>
      <c r="L1084" s="1">
        <v>43040</v>
      </c>
      <c r="M1084" s="1">
        <v>43030</v>
      </c>
      <c r="N1084" s="1">
        <v>43259</v>
      </c>
      <c r="O1084">
        <v>4</v>
      </c>
      <c r="P1084">
        <f>DATEDIF(Table1[[#This Row],[Birth Date]],Table1[[#This Row],[Date Returned]],"y")</f>
        <v>33</v>
      </c>
      <c r="Q1084" t="s">
        <v>501</v>
      </c>
      <c r="R1084" t="s">
        <v>47</v>
      </c>
      <c r="S1084">
        <f>DATEDIF(Table1[[#This Row],[Date Occurred]],Table1[[#This Row],[Date Returned]],"d")</f>
        <v>4</v>
      </c>
      <c r="T1084">
        <v>70</v>
      </c>
      <c r="U1084" s="5">
        <v>2115.8000000000002</v>
      </c>
      <c r="V1084" s="5">
        <v>404</v>
      </c>
      <c r="W1084" s="5">
        <v>879</v>
      </c>
      <c r="X1084" s="5">
        <v>193</v>
      </c>
      <c r="Y1084" s="5">
        <v>460</v>
      </c>
      <c r="Z1084" s="5">
        <v>197</v>
      </c>
      <c r="AA1084" s="5">
        <v>218</v>
      </c>
      <c r="AB1084" s="5">
        <v>103</v>
      </c>
      <c r="AC1084" s="5">
        <v>123</v>
      </c>
      <c r="AD1084" s="5">
        <v>9</v>
      </c>
      <c r="AE1084" s="5">
        <v>169</v>
      </c>
      <c r="AF1084" s="5">
        <v>178</v>
      </c>
      <c r="AG1084" s="5">
        <v>210</v>
      </c>
      <c r="AH1084" s="5">
        <v>35</v>
      </c>
      <c r="AI1084" s="5">
        <v>6</v>
      </c>
      <c r="AJ1084" s="5">
        <v>1198</v>
      </c>
      <c r="AK1084">
        <v>1984</v>
      </c>
      <c r="AL1084" t="s">
        <v>490</v>
      </c>
      <c r="AM1084" s="1">
        <v>30857</v>
      </c>
      <c r="AN1084">
        <v>193</v>
      </c>
      <c r="AO1084">
        <v>200</v>
      </c>
      <c r="AP1084" t="s">
        <v>496</v>
      </c>
    </row>
    <row r="1085" spans="1:42" x14ac:dyDescent="0.35">
      <c r="A1085" t="s">
        <v>100</v>
      </c>
      <c r="B1085" t="s">
        <v>104</v>
      </c>
      <c r="C1085" s="1" t="s">
        <v>509</v>
      </c>
      <c r="D1085">
        <v>0</v>
      </c>
      <c r="E1085">
        <v>8</v>
      </c>
      <c r="F1085">
        <v>0</v>
      </c>
      <c r="G1085">
        <v>12</v>
      </c>
      <c r="H1085">
        <f>Table1[[#This Row],[Games Before Injury]]*Table1[[#This Row],[Minutes per Game]]</f>
        <v>695.19142857142867</v>
      </c>
      <c r="I1085">
        <v>23</v>
      </c>
      <c r="J1085">
        <f>Table1[[#This Row],[Minutes]]/Table1[[#This Row],[Games Played]]</f>
        <v>30.22571428571429</v>
      </c>
      <c r="K1085" s="1">
        <v>43090</v>
      </c>
      <c r="L1085" s="1">
        <v>43094</v>
      </c>
      <c r="M1085" s="1">
        <v>43030</v>
      </c>
      <c r="N1085" s="1">
        <v>43259</v>
      </c>
      <c r="O1085">
        <v>1</v>
      </c>
      <c r="P1085">
        <f>DATEDIF(Table1[[#This Row],[Birth Date]],Table1[[#This Row],[Date Returned]],"y")</f>
        <v>33</v>
      </c>
      <c r="Q1085" t="s">
        <v>501</v>
      </c>
      <c r="R1085" t="s">
        <v>19</v>
      </c>
      <c r="S1085">
        <f>DATEDIF(Table1[[#This Row],[Date Occurred]],Table1[[#This Row],[Date Returned]],"d")</f>
        <v>4</v>
      </c>
      <c r="T1085">
        <v>70</v>
      </c>
      <c r="U1085" s="5">
        <v>2115.8000000000002</v>
      </c>
      <c r="V1085" s="5">
        <v>404</v>
      </c>
      <c r="W1085" s="5">
        <v>879</v>
      </c>
      <c r="X1085" s="5">
        <v>193</v>
      </c>
      <c r="Y1085" s="5">
        <v>460</v>
      </c>
      <c r="Z1085" s="5">
        <v>197</v>
      </c>
      <c r="AA1085" s="5">
        <v>218</v>
      </c>
      <c r="AB1085" s="5">
        <v>103</v>
      </c>
      <c r="AC1085" s="5">
        <v>123</v>
      </c>
      <c r="AD1085" s="5">
        <v>9</v>
      </c>
      <c r="AE1085" s="5">
        <v>169</v>
      </c>
      <c r="AF1085" s="5">
        <v>178</v>
      </c>
      <c r="AG1085" s="5">
        <v>210</v>
      </c>
      <c r="AH1085" s="5">
        <v>35</v>
      </c>
      <c r="AI1085" s="5">
        <v>6</v>
      </c>
      <c r="AJ1085" s="5">
        <v>1198</v>
      </c>
      <c r="AK1085">
        <v>1984</v>
      </c>
      <c r="AL1085" t="s">
        <v>490</v>
      </c>
      <c r="AM1085" s="1">
        <v>30857</v>
      </c>
      <c r="AN1085">
        <v>193</v>
      </c>
      <c r="AO1085">
        <v>200</v>
      </c>
      <c r="AP1085" t="s">
        <v>496</v>
      </c>
    </row>
    <row r="1086" spans="1:42" x14ac:dyDescent="0.35">
      <c r="A1086" t="s">
        <v>100</v>
      </c>
      <c r="B1086" t="s">
        <v>105</v>
      </c>
      <c r="C1086" s="1" t="s">
        <v>509</v>
      </c>
      <c r="D1086">
        <v>0</v>
      </c>
      <c r="E1086">
        <v>8</v>
      </c>
      <c r="F1086">
        <v>0</v>
      </c>
      <c r="G1086">
        <v>12</v>
      </c>
      <c r="H1086">
        <f>Table1[[#This Row],[Games Before Injury]]*Table1[[#This Row],[Minutes per Game]]</f>
        <v>241.80571428571432</v>
      </c>
      <c r="I1086">
        <v>8</v>
      </c>
      <c r="J1086">
        <f>Table1[[#This Row],[Minutes]]/Table1[[#This Row],[Games Played]]</f>
        <v>30.22571428571429</v>
      </c>
      <c r="K1086" s="1">
        <v>43116</v>
      </c>
      <c r="L1086" s="1">
        <v>43131</v>
      </c>
      <c r="M1086" s="1">
        <v>43030</v>
      </c>
      <c r="N1086" s="1">
        <v>43259</v>
      </c>
      <c r="O1086">
        <v>2</v>
      </c>
      <c r="P1086">
        <f>DATEDIF(Table1[[#This Row],[Birth Date]],Table1[[#This Row],[Date Returned]],"y")</f>
        <v>33</v>
      </c>
      <c r="Q1086" t="s">
        <v>501</v>
      </c>
      <c r="R1086" t="s">
        <v>19</v>
      </c>
      <c r="S1086">
        <f>DATEDIF(Table1[[#This Row],[Date Occurred]],Table1[[#This Row],[Date Returned]],"d")</f>
        <v>15</v>
      </c>
      <c r="T1086">
        <v>70</v>
      </c>
      <c r="U1086" s="5">
        <v>2115.8000000000002</v>
      </c>
      <c r="V1086" s="5">
        <v>404</v>
      </c>
      <c r="W1086" s="5">
        <v>879</v>
      </c>
      <c r="X1086" s="5">
        <v>193</v>
      </c>
      <c r="Y1086" s="5">
        <v>460</v>
      </c>
      <c r="Z1086" s="5">
        <v>197</v>
      </c>
      <c r="AA1086" s="5">
        <v>218</v>
      </c>
      <c r="AB1086" s="5">
        <v>103</v>
      </c>
      <c r="AC1086" s="5">
        <v>123</v>
      </c>
      <c r="AD1086" s="5">
        <v>9</v>
      </c>
      <c r="AE1086" s="5">
        <v>169</v>
      </c>
      <c r="AF1086" s="5">
        <v>178</v>
      </c>
      <c r="AG1086" s="5">
        <v>210</v>
      </c>
      <c r="AH1086" s="5">
        <v>35</v>
      </c>
      <c r="AI1086" s="5">
        <v>6</v>
      </c>
      <c r="AJ1086" s="5">
        <v>1198</v>
      </c>
      <c r="AK1086">
        <v>1984</v>
      </c>
      <c r="AL1086" t="s">
        <v>490</v>
      </c>
      <c r="AM1086" s="1">
        <v>30857</v>
      </c>
      <c r="AN1086">
        <v>193</v>
      </c>
      <c r="AO1086">
        <v>200</v>
      </c>
      <c r="AP1086" t="s">
        <v>496</v>
      </c>
    </row>
    <row r="1087" spans="1:42" x14ac:dyDescent="0.35">
      <c r="A1087" t="s">
        <v>100</v>
      </c>
      <c r="B1087" t="s">
        <v>103</v>
      </c>
      <c r="C1087" s="1" t="s">
        <v>509</v>
      </c>
      <c r="D1087">
        <v>0</v>
      </c>
      <c r="E1087">
        <v>8</v>
      </c>
      <c r="F1087">
        <v>0</v>
      </c>
      <c r="G1087">
        <v>12</v>
      </c>
      <c r="H1087">
        <f>Table1[[#This Row],[Games Before Injury]]*Table1[[#This Row],[Minutes per Game]]</f>
        <v>1329.9314285714288</v>
      </c>
      <c r="I1087">
        <v>44</v>
      </c>
      <c r="J1087">
        <f>Table1[[#This Row],[Minutes]]/Table1[[#This Row],[Games Played]]</f>
        <v>30.22571428571429</v>
      </c>
      <c r="K1087" s="1">
        <v>43201</v>
      </c>
      <c r="L1087" s="1">
        <v>43204</v>
      </c>
      <c r="M1087" s="1">
        <v>43030</v>
      </c>
      <c r="N1087" s="1">
        <v>43259</v>
      </c>
      <c r="O1087">
        <v>5</v>
      </c>
      <c r="P1087">
        <f>DATEDIF(Table1[[#This Row],[Birth Date]],Table1[[#This Row],[Date Returned]],"y")</f>
        <v>33</v>
      </c>
      <c r="Q1087" t="s">
        <v>501</v>
      </c>
      <c r="R1087" t="s">
        <v>47</v>
      </c>
      <c r="S1087">
        <f>DATEDIF(Table1[[#This Row],[Date Occurred]],Table1[[#This Row],[Date Returned]],"d")</f>
        <v>3</v>
      </c>
      <c r="T1087">
        <v>70</v>
      </c>
      <c r="U1087" s="5">
        <v>2115.8000000000002</v>
      </c>
      <c r="V1087" s="5">
        <v>404</v>
      </c>
      <c r="W1087" s="5">
        <v>879</v>
      </c>
      <c r="X1087" s="5">
        <v>193</v>
      </c>
      <c r="Y1087" s="5">
        <v>460</v>
      </c>
      <c r="Z1087" s="5">
        <v>197</v>
      </c>
      <c r="AA1087" s="5">
        <v>218</v>
      </c>
      <c r="AB1087" s="5">
        <v>103</v>
      </c>
      <c r="AC1087" s="5">
        <v>123</v>
      </c>
      <c r="AD1087" s="5">
        <v>9</v>
      </c>
      <c r="AE1087" s="5">
        <v>169</v>
      </c>
      <c r="AF1087" s="5">
        <v>178</v>
      </c>
      <c r="AG1087" s="5">
        <v>210</v>
      </c>
      <c r="AH1087" s="5">
        <v>35</v>
      </c>
      <c r="AI1087" s="5">
        <v>6</v>
      </c>
      <c r="AJ1087" s="5">
        <v>1198</v>
      </c>
      <c r="AK1087">
        <v>1984</v>
      </c>
      <c r="AL1087" t="s">
        <v>490</v>
      </c>
      <c r="AM1087" s="1">
        <v>30857</v>
      </c>
      <c r="AN1087">
        <v>193</v>
      </c>
      <c r="AO1087">
        <v>200</v>
      </c>
      <c r="AP1087" t="s">
        <v>496</v>
      </c>
    </row>
    <row r="1088" spans="1:42" x14ac:dyDescent="0.35">
      <c r="A1088" t="s">
        <v>100</v>
      </c>
      <c r="B1088" t="s">
        <v>73</v>
      </c>
      <c r="C1088" s="1" t="s">
        <v>510</v>
      </c>
      <c r="D1088">
        <v>0</v>
      </c>
      <c r="E1088">
        <v>9</v>
      </c>
      <c r="F1088">
        <v>0</v>
      </c>
      <c r="G1088">
        <v>13</v>
      </c>
      <c r="H1088">
        <f>Table1[[#This Row],[Games Before Injury]]*Table1[[#This Row],[Minutes per Game]]</f>
        <v>1252.2631578947369</v>
      </c>
      <c r="I1088">
        <v>40</v>
      </c>
      <c r="J1088">
        <f>Table1[[#This Row],[Minutes]]/Table1[[#This Row],[Games Played]]</f>
        <v>31.306578947368422</v>
      </c>
      <c r="K1088" s="1">
        <v>43473</v>
      </c>
      <c r="L1088" s="1">
        <v>43476</v>
      </c>
      <c r="M1088" s="1">
        <v>43389</v>
      </c>
      <c r="N1088" s="1">
        <v>43629</v>
      </c>
      <c r="O1088">
        <v>6</v>
      </c>
      <c r="P1088">
        <f>DATEDIF(Table1[[#This Row],[Birth Date]],Table1[[#This Row],[Date Returned]],"y")</f>
        <v>34</v>
      </c>
      <c r="Q1088" t="s">
        <v>501</v>
      </c>
      <c r="R1088" t="s">
        <v>47</v>
      </c>
      <c r="S1088">
        <f>DATEDIF(Table1[[#This Row],[Date Occurred]],Table1[[#This Row],[Date Returned]],"d")</f>
        <v>3</v>
      </c>
      <c r="T1088">
        <v>76</v>
      </c>
      <c r="U1088" s="5">
        <v>2379.3000000000002</v>
      </c>
      <c r="V1088" s="5">
        <v>452</v>
      </c>
      <c r="W1088" s="5">
        <v>1027</v>
      </c>
      <c r="X1088" s="5">
        <v>240</v>
      </c>
      <c r="Y1088" s="5">
        <v>605</v>
      </c>
      <c r="Z1088" s="5">
        <v>228</v>
      </c>
      <c r="AA1088" s="5">
        <v>255</v>
      </c>
      <c r="AB1088" s="5">
        <v>101</v>
      </c>
      <c r="AC1088" s="5">
        <v>129</v>
      </c>
      <c r="AD1088" s="5">
        <v>20</v>
      </c>
      <c r="AE1088" s="5">
        <v>166</v>
      </c>
      <c r="AF1088" s="5">
        <v>186</v>
      </c>
      <c r="AG1088" s="5">
        <v>206</v>
      </c>
      <c r="AH1088" s="5">
        <v>32</v>
      </c>
      <c r="AI1088" s="5">
        <v>17</v>
      </c>
      <c r="AJ1088" s="5">
        <v>1372</v>
      </c>
      <c r="AK1088">
        <v>1984</v>
      </c>
      <c r="AL1088" t="s">
        <v>490</v>
      </c>
      <c r="AM1088" s="1">
        <v>30857</v>
      </c>
      <c r="AN1088">
        <v>193</v>
      </c>
      <c r="AO1088">
        <v>200</v>
      </c>
      <c r="AP1088" t="s">
        <v>496</v>
      </c>
    </row>
    <row r="1089" spans="1:42" x14ac:dyDescent="0.35">
      <c r="A1089" t="s">
        <v>100</v>
      </c>
      <c r="B1089" t="s">
        <v>73</v>
      </c>
      <c r="C1089" s="1" t="s">
        <v>510</v>
      </c>
      <c r="D1089">
        <v>0</v>
      </c>
      <c r="E1089">
        <v>9</v>
      </c>
      <c r="F1089">
        <v>0</v>
      </c>
      <c r="G1089">
        <v>13</v>
      </c>
      <c r="H1089">
        <f>Table1[[#This Row],[Games Before Injury]]*Table1[[#This Row],[Minutes per Game]]</f>
        <v>1127.0368421052631</v>
      </c>
      <c r="I1089">
        <v>36</v>
      </c>
      <c r="J1089">
        <f>Table1[[#This Row],[Minutes]]/Table1[[#This Row],[Games Played]]</f>
        <v>31.306578947368422</v>
      </c>
      <c r="K1089" s="1">
        <v>43563</v>
      </c>
      <c r="L1089" s="1">
        <v>43567</v>
      </c>
      <c r="M1089" s="1">
        <v>43389</v>
      </c>
      <c r="N1089" s="1">
        <v>43629</v>
      </c>
      <c r="O1089">
        <v>7</v>
      </c>
      <c r="P1089">
        <f>DATEDIF(Table1[[#This Row],[Birth Date]],Table1[[#This Row],[Date Returned]],"y")</f>
        <v>34</v>
      </c>
      <c r="Q1089" t="s">
        <v>501</v>
      </c>
      <c r="R1089" t="s">
        <v>47</v>
      </c>
      <c r="S1089">
        <f>DATEDIF(Table1[[#This Row],[Date Occurred]],Table1[[#This Row],[Date Returned]],"d")</f>
        <v>4</v>
      </c>
      <c r="T1089">
        <v>76</v>
      </c>
      <c r="U1089" s="5">
        <v>2379.3000000000002</v>
      </c>
      <c r="V1089" s="5">
        <v>452</v>
      </c>
      <c r="W1089" s="5">
        <v>1027</v>
      </c>
      <c r="X1089" s="5">
        <v>240</v>
      </c>
      <c r="Y1089" s="5">
        <v>605</v>
      </c>
      <c r="Z1089" s="5">
        <v>228</v>
      </c>
      <c r="AA1089" s="5">
        <v>255</v>
      </c>
      <c r="AB1089" s="5">
        <v>101</v>
      </c>
      <c r="AC1089" s="5">
        <v>129</v>
      </c>
      <c r="AD1089" s="5">
        <v>20</v>
      </c>
      <c r="AE1089" s="5">
        <v>166</v>
      </c>
      <c r="AF1089" s="5">
        <v>186</v>
      </c>
      <c r="AG1089" s="5">
        <v>206</v>
      </c>
      <c r="AH1089" s="5">
        <v>32</v>
      </c>
      <c r="AI1089" s="5">
        <v>17</v>
      </c>
      <c r="AJ1089" s="5">
        <v>1372</v>
      </c>
      <c r="AK1089">
        <v>1984</v>
      </c>
      <c r="AL1089" t="s">
        <v>490</v>
      </c>
      <c r="AM1089" s="1">
        <v>30857</v>
      </c>
      <c r="AN1089">
        <v>193</v>
      </c>
      <c r="AO1089">
        <v>200</v>
      </c>
      <c r="AP1089" t="s">
        <v>496</v>
      </c>
    </row>
    <row r="1090" spans="1:42" x14ac:dyDescent="0.35">
      <c r="A1090" t="s">
        <v>100</v>
      </c>
      <c r="B1090" t="s">
        <v>643</v>
      </c>
      <c r="C1090" t="s">
        <v>503</v>
      </c>
      <c r="D1090">
        <v>2011</v>
      </c>
      <c r="E1090">
        <v>2</v>
      </c>
      <c r="F1090">
        <v>1</v>
      </c>
      <c r="G1090">
        <v>5</v>
      </c>
      <c r="H1090">
        <f>Table1[[#This Row],[Games Before Injury]]*Table1[[#This Row],[Minutes per Game]]</f>
        <v>1795.2</v>
      </c>
      <c r="I1090">
        <f>66</f>
        <v>66</v>
      </c>
      <c r="J1090" s="4">
        <f>Table1[[#This Row],[Minutes]]/Table1[[#This Row],[Games Played]]</f>
        <v>27.2</v>
      </c>
      <c r="K1090">
        <v>0</v>
      </c>
      <c r="L1090">
        <v>0</v>
      </c>
      <c r="M1090" s="1">
        <v>40902</v>
      </c>
      <c r="N1090" s="1">
        <v>41081</v>
      </c>
      <c r="P1090">
        <f>Table1[[#This Row],[Season Year]]-Table1[[#This Row],[Birth Year]]</f>
        <v>27</v>
      </c>
      <c r="Q1090" t="s">
        <v>501</v>
      </c>
      <c r="R1090" t="s">
        <v>501</v>
      </c>
      <c r="S1090">
        <f>DATEDIF(Table1[[#This Row],[Date Occurred]],Table1[[#This Row],[Date Returned]],"d")</f>
        <v>0</v>
      </c>
      <c r="T1090">
        <v>65</v>
      </c>
      <c r="U1090" s="5">
        <v>1768</v>
      </c>
      <c r="V1090" s="5">
        <v>247</v>
      </c>
      <c r="W1090" s="5">
        <v>585</v>
      </c>
      <c r="X1090" s="5">
        <v>110.5</v>
      </c>
      <c r="Y1090" s="5">
        <v>266.5</v>
      </c>
      <c r="Z1090" s="5">
        <v>143</v>
      </c>
      <c r="AA1090" s="5">
        <v>156</v>
      </c>
      <c r="AB1090" s="5">
        <v>65</v>
      </c>
      <c r="AC1090" s="5">
        <v>91</v>
      </c>
      <c r="AD1090" s="5">
        <v>19.5</v>
      </c>
      <c r="AE1090" s="5">
        <v>130</v>
      </c>
      <c r="AF1090" s="5">
        <v>149.5</v>
      </c>
      <c r="AG1090" s="5">
        <v>162.5</v>
      </c>
      <c r="AH1090" s="5">
        <v>26</v>
      </c>
      <c r="AI1090" s="5">
        <v>6.5</v>
      </c>
      <c r="AJ1090" s="5">
        <v>754</v>
      </c>
      <c r="AK1090">
        <v>1984</v>
      </c>
      <c r="AL1090" t="s">
        <v>490</v>
      </c>
      <c r="AM1090" s="1">
        <v>30857</v>
      </c>
      <c r="AN1090">
        <v>193</v>
      </c>
      <c r="AO1090">
        <v>200</v>
      </c>
      <c r="AP1090" t="s">
        <v>496</v>
      </c>
    </row>
    <row r="1091" spans="1:42" x14ac:dyDescent="0.35">
      <c r="A1091" t="s">
        <v>566</v>
      </c>
      <c r="B1091" t="s">
        <v>643</v>
      </c>
      <c r="C1091" t="s">
        <v>503</v>
      </c>
      <c r="D1091">
        <v>2011</v>
      </c>
      <c r="E1091">
        <v>2</v>
      </c>
      <c r="F1091">
        <v>1</v>
      </c>
      <c r="G1091">
        <v>7</v>
      </c>
      <c r="H1091">
        <f>Table1[[#This Row],[Games Before Injury]]*Table1[[#This Row],[Minutes per Game]]</f>
        <v>1821.6000000000001</v>
      </c>
      <c r="I1091">
        <v>66</v>
      </c>
      <c r="J1091" s="4">
        <f>Table1[[#This Row],[Minutes]]/Table1[[#This Row],[Games Played]]</f>
        <v>27.6</v>
      </c>
      <c r="K1091">
        <v>0</v>
      </c>
      <c r="L1091">
        <v>0</v>
      </c>
      <c r="M1091" s="1">
        <v>40902</v>
      </c>
      <c r="N1091" s="1">
        <v>41081</v>
      </c>
      <c r="P1091">
        <f>Table1[[#This Row],[Season Year]]-Table1[[#This Row],[Birth Year]]</f>
        <v>26</v>
      </c>
      <c r="Q1091" t="s">
        <v>501</v>
      </c>
      <c r="R1091" t="s">
        <v>501</v>
      </c>
      <c r="S1091">
        <f>DATEDIF(Table1[[#This Row],[Date Occurred]],Table1[[#This Row],[Date Returned]],"d")</f>
        <v>0</v>
      </c>
      <c r="T1091">
        <v>35</v>
      </c>
      <c r="U1091" s="5">
        <v>966</v>
      </c>
      <c r="V1091" s="5">
        <v>164.5</v>
      </c>
      <c r="W1091" s="5">
        <v>406</v>
      </c>
      <c r="X1091" s="5">
        <v>66.5</v>
      </c>
      <c r="Y1091" s="5">
        <v>192.5</v>
      </c>
      <c r="Z1091" s="5">
        <v>38.5</v>
      </c>
      <c r="AA1091" s="5">
        <v>56</v>
      </c>
      <c r="AB1091" s="5">
        <v>45.5</v>
      </c>
      <c r="AC1091" s="5">
        <v>87.5</v>
      </c>
      <c r="AD1091" s="5">
        <v>28</v>
      </c>
      <c r="AE1091" s="5">
        <v>108.5</v>
      </c>
      <c r="AF1091" s="5">
        <v>136.5</v>
      </c>
      <c r="AG1091" s="5">
        <v>84</v>
      </c>
      <c r="AH1091" s="5">
        <v>52.5</v>
      </c>
      <c r="AI1091" s="5">
        <v>7</v>
      </c>
      <c r="AJ1091" s="5">
        <v>437.5</v>
      </c>
      <c r="AK1091">
        <v>1985</v>
      </c>
      <c r="AL1091" t="s">
        <v>654</v>
      </c>
      <c r="AM1091" s="1">
        <v>31299</v>
      </c>
      <c r="AN1091">
        <v>198</v>
      </c>
      <c r="AO1091">
        <v>225</v>
      </c>
      <c r="AP1091" t="s">
        <v>496</v>
      </c>
    </row>
    <row r="1092" spans="1:42" x14ac:dyDescent="0.35">
      <c r="A1092" t="s">
        <v>566</v>
      </c>
      <c r="B1092" t="s">
        <v>643</v>
      </c>
      <c r="C1092" t="s">
        <v>504</v>
      </c>
      <c r="D1092">
        <v>2012</v>
      </c>
      <c r="E1092">
        <v>3</v>
      </c>
      <c r="F1092">
        <v>1</v>
      </c>
      <c r="G1092">
        <v>8</v>
      </c>
      <c r="H1092">
        <f>Table1[[#This Row],[Games Before Injury]]*Table1[[#This Row],[Minutes per Game]]</f>
        <v>2747</v>
      </c>
      <c r="I1092">
        <v>82</v>
      </c>
      <c r="J1092">
        <f>Table1[[#This Row],[Minutes]]/Table1[[#This Row],[Games Played]]</f>
        <v>33.5</v>
      </c>
      <c r="K1092">
        <v>0</v>
      </c>
      <c r="L1092">
        <v>0</v>
      </c>
      <c r="M1092" s="1">
        <v>41212</v>
      </c>
      <c r="N1092" s="1">
        <v>41445</v>
      </c>
      <c r="P1092">
        <f>Table1[[#This Row],[Season Year]]-Table1[[#This Row],[Birth Year]]</f>
        <v>27</v>
      </c>
      <c r="Q1092" t="s">
        <v>501</v>
      </c>
      <c r="R1092" t="s">
        <v>501</v>
      </c>
      <c r="S1092">
        <f>DATEDIF(Table1[[#This Row],[Date Occurred]],Table1[[#This Row],[Date Returned]],"d")</f>
        <v>0</v>
      </c>
      <c r="T1092">
        <v>80</v>
      </c>
      <c r="U1092" s="5">
        <v>2680</v>
      </c>
      <c r="V1092" s="5">
        <f>576/Table1[[#This Row],[Games Played]]</f>
        <v>7.2</v>
      </c>
      <c r="W1092" s="5">
        <v>1248</v>
      </c>
      <c r="X1092" s="5">
        <v>152</v>
      </c>
      <c r="Y1092" s="5">
        <v>440</v>
      </c>
      <c r="Z1092" s="5">
        <v>240</v>
      </c>
      <c r="AA1092" s="5">
        <v>312</v>
      </c>
      <c r="AB1092" s="5">
        <v>136</v>
      </c>
      <c r="AC1092" s="5">
        <v>224</v>
      </c>
      <c r="AD1092" s="5">
        <v>64</v>
      </c>
      <c r="AE1092" s="5">
        <v>360</v>
      </c>
      <c r="AF1092" s="5">
        <v>424</v>
      </c>
      <c r="AG1092" s="5">
        <v>216</v>
      </c>
      <c r="AH1092" s="5">
        <v>104</v>
      </c>
      <c r="AI1092" s="5">
        <v>24</v>
      </c>
      <c r="AJ1092" s="5">
        <v>1448</v>
      </c>
      <c r="AK1092">
        <v>1985</v>
      </c>
      <c r="AL1092" t="s">
        <v>654</v>
      </c>
      <c r="AM1092" s="1">
        <v>31299</v>
      </c>
      <c r="AN1092">
        <v>198</v>
      </c>
      <c r="AO1092">
        <v>225</v>
      </c>
      <c r="AP1092" t="s">
        <v>496</v>
      </c>
    </row>
    <row r="1093" spans="1:42" x14ac:dyDescent="0.35">
      <c r="A1093" t="s">
        <v>566</v>
      </c>
      <c r="B1093" t="s">
        <v>643</v>
      </c>
      <c r="C1093" t="s">
        <v>506</v>
      </c>
      <c r="D1093">
        <v>2014</v>
      </c>
      <c r="E1093">
        <v>5</v>
      </c>
      <c r="F1093">
        <v>1</v>
      </c>
      <c r="G1093">
        <v>10</v>
      </c>
      <c r="H1093">
        <f>Table1[[#This Row],[Games Before Injury]]*Table1[[#This Row],[Minutes per Game]]</f>
        <v>2435.4</v>
      </c>
      <c r="I1093">
        <v>82</v>
      </c>
      <c r="J1093">
        <f>Table1[[#This Row],[Minutes]]/Table1[[#This Row],[Games Played]]</f>
        <v>29.7</v>
      </c>
      <c r="K1093">
        <v>0</v>
      </c>
      <c r="L1093">
        <v>0</v>
      </c>
      <c r="M1093" s="1">
        <v>41940</v>
      </c>
      <c r="N1093" s="1">
        <v>42171</v>
      </c>
      <c r="P1093">
        <f>Table1[[#This Row],[Season Year]]-Table1[[#This Row],[Birth Year]]</f>
        <v>29</v>
      </c>
      <c r="Q1093" t="s">
        <v>501</v>
      </c>
      <c r="R1093" t="s">
        <v>501</v>
      </c>
      <c r="S1093">
        <f>DATEDIF(Table1[[#This Row],[Date Occurred]],Table1[[#This Row],[Date Returned]],"d")</f>
        <v>0</v>
      </c>
      <c r="T1093">
        <v>70</v>
      </c>
      <c r="U1093" s="5">
        <v>2079</v>
      </c>
      <c r="V1093" s="5">
        <v>315</v>
      </c>
      <c r="W1093" s="5">
        <v>756</v>
      </c>
      <c r="X1093" s="5">
        <v>161</v>
      </c>
      <c r="Y1093" s="5">
        <v>427</v>
      </c>
      <c r="Z1093" s="5">
        <v>56</v>
      </c>
      <c r="AA1093" s="5">
        <v>70</v>
      </c>
      <c r="AB1093" s="5">
        <v>98</v>
      </c>
      <c r="AC1093" s="5">
        <v>161</v>
      </c>
      <c r="AD1093" s="5">
        <v>28</v>
      </c>
      <c r="AE1093" s="5">
        <v>189</v>
      </c>
      <c r="AF1093" s="5">
        <v>217</v>
      </c>
      <c r="AG1093" s="5">
        <v>196</v>
      </c>
      <c r="AH1093" s="5">
        <v>84</v>
      </c>
      <c r="AI1093" s="5">
        <v>21</v>
      </c>
      <c r="AJ1093" s="5">
        <v>847</v>
      </c>
      <c r="AK1093">
        <v>1985</v>
      </c>
      <c r="AL1093" t="s">
        <v>654</v>
      </c>
      <c r="AM1093" s="1">
        <v>31299</v>
      </c>
      <c r="AN1093">
        <v>198</v>
      </c>
      <c r="AO1093">
        <v>225</v>
      </c>
      <c r="AP1093" t="s">
        <v>496</v>
      </c>
    </row>
    <row r="1094" spans="1:42" x14ac:dyDescent="0.35">
      <c r="A1094" t="s">
        <v>566</v>
      </c>
      <c r="B1094" t="s">
        <v>643</v>
      </c>
      <c r="C1094" t="s">
        <v>507</v>
      </c>
      <c r="D1094">
        <v>2015</v>
      </c>
      <c r="E1094">
        <v>6</v>
      </c>
      <c r="F1094">
        <v>1</v>
      </c>
      <c r="G1094">
        <v>11</v>
      </c>
      <c r="H1094">
        <f>Table1[[#This Row],[Games Before Injury]]*Table1[[#This Row],[Minutes per Game]]</f>
        <v>2517.4</v>
      </c>
      <c r="I1094">
        <v>82</v>
      </c>
      <c r="J1094">
        <f>Table1[[#This Row],[Minutes]]/Table1[[#This Row],[Games Played]]</f>
        <v>30.700000000000003</v>
      </c>
      <c r="K1094">
        <v>0</v>
      </c>
      <c r="L1094">
        <v>0</v>
      </c>
      <c r="M1094" s="1">
        <v>42304</v>
      </c>
      <c r="N1094" s="1">
        <v>42540</v>
      </c>
      <c r="P1094">
        <f>Table1[[#This Row],[Season Year]]-Table1[[#This Row],[Birth Year]]</f>
        <v>30</v>
      </c>
      <c r="Q1094" t="s">
        <v>501</v>
      </c>
      <c r="R1094" t="s">
        <v>501</v>
      </c>
      <c r="S1094">
        <f>DATEDIF(Table1[[#This Row],[Date Occurred]],Table1[[#This Row],[Date Returned]],"d")</f>
        <v>0</v>
      </c>
      <c r="T1094">
        <v>77</v>
      </c>
      <c r="U1094" s="5">
        <v>2363.9</v>
      </c>
      <c r="V1094" s="5">
        <v>354.2</v>
      </c>
      <c r="W1094" s="5">
        <v>847</v>
      </c>
      <c r="X1094" s="5">
        <v>200.20000000000002</v>
      </c>
      <c r="Y1094" s="5">
        <v>508.2</v>
      </c>
      <c r="Z1094" s="5">
        <v>46.199999999999996</v>
      </c>
      <c r="AA1094" s="5">
        <v>69.3</v>
      </c>
      <c r="AB1094" s="5">
        <v>61.6</v>
      </c>
      <c r="AC1094" s="5">
        <v>200.20000000000002</v>
      </c>
      <c r="AD1094" s="5">
        <v>46.199999999999996</v>
      </c>
      <c r="AE1094" s="5">
        <v>177.1</v>
      </c>
      <c r="AF1094" s="5">
        <v>215.6</v>
      </c>
      <c r="AG1094" s="5">
        <v>130.9</v>
      </c>
      <c r="AH1094" s="5">
        <v>84.7</v>
      </c>
      <c r="AI1094" s="5">
        <v>23.099999999999998</v>
      </c>
      <c r="AJ1094" s="5">
        <v>954.80000000000007</v>
      </c>
      <c r="AK1094">
        <v>1985</v>
      </c>
      <c r="AL1094" t="s">
        <v>654</v>
      </c>
      <c r="AM1094" s="1">
        <v>31299</v>
      </c>
      <c r="AN1094">
        <v>198</v>
      </c>
      <c r="AO1094">
        <v>225</v>
      </c>
      <c r="AP1094" t="s">
        <v>496</v>
      </c>
    </row>
    <row r="1095" spans="1:42" x14ac:dyDescent="0.35">
      <c r="A1095" t="s">
        <v>566</v>
      </c>
      <c r="B1095" t="s">
        <v>643</v>
      </c>
      <c r="C1095" t="s">
        <v>508</v>
      </c>
      <c r="D1095">
        <v>2016</v>
      </c>
      <c r="E1095">
        <v>7</v>
      </c>
      <c r="F1095">
        <v>1</v>
      </c>
      <c r="G1095">
        <v>12</v>
      </c>
      <c r="H1095">
        <f>Table1[[#This Row],[Games Before Injury]]*Table1[[#This Row],[Minutes per Game]]</f>
        <v>2378</v>
      </c>
      <c r="I1095">
        <v>82</v>
      </c>
      <c r="J1095">
        <f>Table1[[#This Row],[Minutes]]/Table1[[#This Row],[Games Played]]</f>
        <v>29</v>
      </c>
      <c r="K1095">
        <v>0</v>
      </c>
      <c r="L1095">
        <v>0</v>
      </c>
      <c r="M1095" s="1">
        <v>42668</v>
      </c>
      <c r="N1095" s="1">
        <v>42898</v>
      </c>
      <c r="P1095">
        <f>Table1[[#This Row],[Season Year]]-Table1[[#This Row],[Birth Year]]</f>
        <v>31</v>
      </c>
      <c r="Q1095" t="s">
        <v>501</v>
      </c>
      <c r="R1095" t="s">
        <v>501</v>
      </c>
      <c r="S1095">
        <f>DATEDIF(Table1[[#This Row],[Date Occurred]],Table1[[#This Row],[Date Returned]],"d")</f>
        <v>0</v>
      </c>
      <c r="T1095">
        <v>41</v>
      </c>
      <c r="U1095" s="5">
        <v>1189</v>
      </c>
      <c r="V1095" s="5">
        <v>123</v>
      </c>
      <c r="W1095" s="5">
        <v>356.7</v>
      </c>
      <c r="X1095" s="5">
        <v>94.3</v>
      </c>
      <c r="Y1095" s="5">
        <v>270.59999999999997</v>
      </c>
      <c r="Z1095" s="5">
        <v>8.2000000000000011</v>
      </c>
      <c r="AA1095" s="5">
        <v>16.400000000000002</v>
      </c>
      <c r="AB1095" s="5">
        <v>24.599999999999998</v>
      </c>
      <c r="AC1095" s="5">
        <v>77.899999999999991</v>
      </c>
      <c r="AD1095" s="5">
        <v>16.400000000000002</v>
      </c>
      <c r="AE1095" s="5">
        <v>94.3</v>
      </c>
      <c r="AF1095" s="5">
        <v>114.8</v>
      </c>
      <c r="AG1095" s="5">
        <v>61.5</v>
      </c>
      <c r="AH1095" s="5">
        <v>41</v>
      </c>
      <c r="AI1095" s="5">
        <v>12.299999999999999</v>
      </c>
      <c r="AJ1095" s="5">
        <v>352.59999999999997</v>
      </c>
      <c r="AK1095">
        <v>1985</v>
      </c>
      <c r="AL1095" t="s">
        <v>654</v>
      </c>
      <c r="AM1095" s="1">
        <v>31299</v>
      </c>
      <c r="AN1095">
        <v>198</v>
      </c>
      <c r="AO1095">
        <v>225</v>
      </c>
      <c r="AP1095" t="s">
        <v>496</v>
      </c>
    </row>
    <row r="1096" spans="1:42" x14ac:dyDescent="0.35">
      <c r="A1096" t="s">
        <v>566</v>
      </c>
      <c r="B1096" t="s">
        <v>643</v>
      </c>
      <c r="C1096" t="s">
        <v>509</v>
      </c>
      <c r="D1096">
        <v>2017</v>
      </c>
      <c r="E1096">
        <v>8</v>
      </c>
      <c r="F1096">
        <v>1</v>
      </c>
      <c r="G1096">
        <v>13</v>
      </c>
      <c r="H1096">
        <f>Table1[[#This Row],[Games Before Injury]]*Table1[[#This Row],[Minutes per Game]]</f>
        <v>2304.2000000000003</v>
      </c>
      <c r="I1096">
        <v>82</v>
      </c>
      <c r="J1096">
        <f>Table1[[#This Row],[Minutes]]/Table1[[#This Row],[Games Played]]</f>
        <v>28.1</v>
      </c>
      <c r="K1096">
        <v>0</v>
      </c>
      <c r="L1096">
        <v>0</v>
      </c>
      <c r="M1096" s="1">
        <v>43030</v>
      </c>
      <c r="N1096" s="1">
        <v>43259</v>
      </c>
      <c r="P1096">
        <f>Table1[[#This Row],[Season Year]]-Table1[[#This Row],[Birth Year]]</f>
        <v>32</v>
      </c>
      <c r="Q1096" t="s">
        <v>501</v>
      </c>
      <c r="R1096" t="s">
        <v>501</v>
      </c>
      <c r="S1096">
        <f>DATEDIF(Table1[[#This Row],[Date Occurred]],Table1[[#This Row],[Date Returned]],"d")</f>
        <v>0</v>
      </c>
      <c r="T1096">
        <v>80</v>
      </c>
      <c r="U1096" s="5">
        <v>2248</v>
      </c>
      <c r="V1096" s="5">
        <v>240</v>
      </c>
      <c r="W1096" s="5">
        <v>592</v>
      </c>
      <c r="X1096" s="5">
        <v>144</v>
      </c>
      <c r="Y1096" s="5">
        <v>384</v>
      </c>
      <c r="Z1096" s="5">
        <v>40</v>
      </c>
      <c r="AA1096" s="5">
        <v>56</v>
      </c>
      <c r="AB1096" s="5">
        <v>80</v>
      </c>
      <c r="AC1096" s="5">
        <v>160</v>
      </c>
      <c r="AD1096" s="5">
        <v>32</v>
      </c>
      <c r="AE1096" s="5">
        <v>208</v>
      </c>
      <c r="AF1096" s="5">
        <v>232</v>
      </c>
      <c r="AG1096" s="5">
        <v>144</v>
      </c>
      <c r="AH1096" s="5">
        <v>72</v>
      </c>
      <c r="AI1096" s="5">
        <v>8</v>
      </c>
      <c r="AJ1096" s="5">
        <v>664</v>
      </c>
      <c r="AK1096">
        <v>1985</v>
      </c>
      <c r="AL1096" t="s">
        <v>654</v>
      </c>
      <c r="AM1096" s="1">
        <v>31299</v>
      </c>
      <c r="AN1096">
        <v>198</v>
      </c>
      <c r="AO1096">
        <v>225</v>
      </c>
      <c r="AP1096" t="s">
        <v>496</v>
      </c>
    </row>
    <row r="1097" spans="1:42" x14ac:dyDescent="0.35">
      <c r="A1097" t="s">
        <v>566</v>
      </c>
      <c r="B1097" t="s">
        <v>643</v>
      </c>
      <c r="C1097" t="s">
        <v>510</v>
      </c>
      <c r="D1097">
        <v>2018</v>
      </c>
      <c r="E1097">
        <v>9</v>
      </c>
      <c r="F1097">
        <v>1</v>
      </c>
      <c r="G1097">
        <v>14</v>
      </c>
      <c r="H1097">
        <f>Table1[[#This Row],[Games Before Injury]]*Table1[[#This Row],[Minutes per Game]]</f>
        <v>1656.3999999999999</v>
      </c>
      <c r="I1097">
        <v>82</v>
      </c>
      <c r="J1097">
        <f>Table1[[#This Row],[Minutes]]/Table1[[#This Row],[Games Played]]</f>
        <v>20.2</v>
      </c>
      <c r="K1097">
        <v>0</v>
      </c>
      <c r="L1097">
        <v>0</v>
      </c>
      <c r="M1097" s="1">
        <v>43389</v>
      </c>
      <c r="N1097" s="1">
        <v>43629</v>
      </c>
      <c r="P1097">
        <f>Table1[[#This Row],[Season Year]]-Table1[[#This Row],[Birth Year]]</f>
        <v>33</v>
      </c>
      <c r="Q1097" t="s">
        <v>501</v>
      </c>
      <c r="R1097" t="s">
        <v>501</v>
      </c>
      <c r="S1097">
        <f>DATEDIF(Table1[[#This Row],[Date Occurred]],Table1[[#This Row],[Date Returned]],"d")</f>
        <v>0</v>
      </c>
      <c r="T1097">
        <v>11</v>
      </c>
      <c r="U1097" s="5">
        <v>222.2</v>
      </c>
      <c r="V1097" s="5">
        <v>27.5</v>
      </c>
      <c r="W1097" s="5">
        <v>79.2</v>
      </c>
      <c r="X1097" s="5">
        <v>12.100000000000001</v>
      </c>
      <c r="Y1097" s="5">
        <v>38.5</v>
      </c>
      <c r="Z1097" s="5">
        <v>7.6999999999999993</v>
      </c>
      <c r="AA1097" s="5">
        <v>9.9</v>
      </c>
      <c r="AB1097" s="5">
        <v>11</v>
      </c>
      <c r="AC1097" s="5">
        <v>18.7</v>
      </c>
      <c r="AD1097" s="5">
        <v>0</v>
      </c>
      <c r="AE1097" s="5">
        <v>17.600000000000001</v>
      </c>
      <c r="AF1097" s="5">
        <v>17.600000000000001</v>
      </c>
      <c r="AG1097" s="5">
        <v>20.9</v>
      </c>
      <c r="AH1097" s="5">
        <v>11</v>
      </c>
      <c r="AI1097" s="5">
        <v>3.3</v>
      </c>
      <c r="AJ1097" s="5">
        <v>73.7</v>
      </c>
      <c r="AK1097">
        <v>1985</v>
      </c>
      <c r="AL1097" t="s">
        <v>654</v>
      </c>
      <c r="AM1097" s="1">
        <v>31299</v>
      </c>
      <c r="AN1097">
        <v>198</v>
      </c>
      <c r="AO1097">
        <v>225</v>
      </c>
      <c r="AP1097" t="s">
        <v>496</v>
      </c>
    </row>
    <row r="1098" spans="1:42" x14ac:dyDescent="0.35">
      <c r="A1098" t="s">
        <v>566</v>
      </c>
      <c r="B1098" t="s">
        <v>643</v>
      </c>
      <c r="C1098" t="s">
        <v>505</v>
      </c>
      <c r="D1098">
        <v>2013</v>
      </c>
      <c r="E1098">
        <v>4</v>
      </c>
      <c r="F1098">
        <v>1</v>
      </c>
      <c r="G1098">
        <v>9</v>
      </c>
      <c r="H1098">
        <f>Table1[[#This Row],[Games Before Injury]]*Table1[[#This Row],[Minutes per Game]]</f>
        <v>2681.4</v>
      </c>
      <c r="I1098">
        <v>82</v>
      </c>
      <c r="J1098">
        <f>Table1[[#This Row],[Minutes]]/Table1[[#This Row],[Games Played]]</f>
        <v>32.700000000000003</v>
      </c>
      <c r="K1098">
        <v>0</v>
      </c>
      <c r="L1098">
        <v>0</v>
      </c>
      <c r="M1098" s="1">
        <v>41576</v>
      </c>
      <c r="N1098" s="1">
        <v>41805</v>
      </c>
      <c r="P1098">
        <f>Table1[[#This Row],[Season Year]]-Table1[[#This Row],[Birth Year]]</f>
        <v>28</v>
      </c>
      <c r="Q1098" t="s">
        <v>501</v>
      </c>
      <c r="R1098" t="s">
        <v>501</v>
      </c>
      <c r="S1098">
        <f>DATEDIF(Table1[[#This Row],[Date Occurred]],Table1[[#This Row],[Date Returned]],"d")</f>
        <v>0</v>
      </c>
      <c r="T1098">
        <v>74</v>
      </c>
      <c r="U1098" s="5">
        <v>2419.8000000000002</v>
      </c>
      <c r="V1098" s="5">
        <v>399.6</v>
      </c>
      <c r="W1098" s="5">
        <v>954.6</v>
      </c>
      <c r="X1098" s="5">
        <v>192.4</v>
      </c>
      <c r="Y1098" s="5">
        <v>481</v>
      </c>
      <c r="Z1098" s="5">
        <v>88.8</v>
      </c>
      <c r="AA1098" s="5">
        <v>140.6</v>
      </c>
      <c r="AB1098" s="5">
        <v>111</v>
      </c>
      <c r="AC1098" s="5">
        <v>192.4</v>
      </c>
      <c r="AD1098" s="5">
        <v>37</v>
      </c>
      <c r="AE1098" s="5">
        <v>259</v>
      </c>
      <c r="AF1098" s="5">
        <v>296</v>
      </c>
      <c r="AG1098" s="5">
        <v>222</v>
      </c>
      <c r="AH1098" s="5">
        <v>66.600000000000009</v>
      </c>
      <c r="AI1098" s="5">
        <v>22.2</v>
      </c>
      <c r="AJ1098" s="5">
        <v>1073</v>
      </c>
      <c r="AK1098">
        <v>1985</v>
      </c>
      <c r="AL1098" t="s">
        <v>654</v>
      </c>
      <c r="AM1098" s="1">
        <v>31299</v>
      </c>
      <c r="AN1098">
        <v>198</v>
      </c>
      <c r="AO1098">
        <v>225</v>
      </c>
      <c r="AP1098" t="s">
        <v>496</v>
      </c>
    </row>
    <row r="1099" spans="1:42" x14ac:dyDescent="0.35">
      <c r="A1099" t="s">
        <v>627</v>
      </c>
      <c r="B1099" t="s">
        <v>643</v>
      </c>
      <c r="C1099" t="s">
        <v>506</v>
      </c>
      <c r="D1099">
        <v>2014</v>
      </c>
      <c r="E1099">
        <v>5</v>
      </c>
      <c r="F1099">
        <v>1</v>
      </c>
      <c r="G1099">
        <v>1</v>
      </c>
      <c r="H1099">
        <f>Table1[[#This Row],[Games Before Injury]]*Table1[[#This Row],[Minutes per Game]]</f>
        <v>2419</v>
      </c>
      <c r="I1099">
        <v>82</v>
      </c>
      <c r="J1099">
        <f>Table1[[#This Row],[Minutes]]/Table1[[#This Row],[Games Played]]</f>
        <v>29.5</v>
      </c>
      <c r="K1099">
        <v>0</v>
      </c>
      <c r="L1099">
        <v>0</v>
      </c>
      <c r="M1099" s="1">
        <v>41940</v>
      </c>
      <c r="N1099" s="1">
        <v>42171</v>
      </c>
      <c r="P1099">
        <f>Table1[[#This Row],[Season Year]]-Table1[[#This Row],[Birth Year]]</f>
        <v>19</v>
      </c>
      <c r="Q1099" t="s">
        <v>501</v>
      </c>
      <c r="R1099" t="s">
        <v>501</v>
      </c>
      <c r="S1099">
        <f>DATEDIF(Table1[[#This Row],[Date Occurred]],Table1[[#This Row],[Date Returned]],"d")</f>
        <v>0</v>
      </c>
      <c r="T1099">
        <v>25</v>
      </c>
      <c r="U1099" s="5">
        <v>737.5</v>
      </c>
      <c r="V1099" s="5">
        <v>130</v>
      </c>
      <c r="W1099" s="5">
        <v>262.5</v>
      </c>
      <c r="X1099" s="5">
        <v>5</v>
      </c>
      <c r="Y1099" s="5">
        <v>15</v>
      </c>
      <c r="Z1099" s="5">
        <v>45</v>
      </c>
      <c r="AA1099" s="5">
        <v>65</v>
      </c>
      <c r="AB1099" s="5">
        <v>47.5</v>
      </c>
      <c r="AC1099" s="5">
        <v>42.5</v>
      </c>
      <c r="AD1099" s="5">
        <v>50</v>
      </c>
      <c r="AE1099" s="5">
        <v>87.5</v>
      </c>
      <c r="AF1099" s="5">
        <v>137.5</v>
      </c>
      <c r="AG1099" s="5">
        <v>42.5</v>
      </c>
      <c r="AH1099" s="5">
        <v>30</v>
      </c>
      <c r="AI1099" s="5">
        <v>5</v>
      </c>
      <c r="AJ1099" s="5">
        <v>307.5</v>
      </c>
      <c r="AK1099">
        <v>1995</v>
      </c>
      <c r="AL1099" t="s">
        <v>486</v>
      </c>
      <c r="AM1099" s="1">
        <v>34773</v>
      </c>
      <c r="AN1099">
        <v>203</v>
      </c>
      <c r="AO1099">
        <v>245</v>
      </c>
      <c r="AP1099" t="s">
        <v>498</v>
      </c>
    </row>
    <row r="1100" spans="1:42" x14ac:dyDescent="0.35">
      <c r="A1100" t="s">
        <v>627</v>
      </c>
      <c r="B1100" t="s">
        <v>643</v>
      </c>
      <c r="C1100" t="s">
        <v>507</v>
      </c>
      <c r="D1100">
        <v>2015</v>
      </c>
      <c r="E1100">
        <v>6</v>
      </c>
      <c r="F1100">
        <v>1</v>
      </c>
      <c r="G1100">
        <v>2</v>
      </c>
      <c r="H1100">
        <f>Table1[[#This Row],[Games Before Injury]]*Table1[[#This Row],[Minutes per Game]]</f>
        <v>2599.4</v>
      </c>
      <c r="I1100">
        <v>82</v>
      </c>
      <c r="J1100">
        <f>Table1[[#This Row],[Minutes]]/Table1[[#This Row],[Games Played]]</f>
        <v>31.7</v>
      </c>
      <c r="K1100">
        <v>0</v>
      </c>
      <c r="L1100">
        <v>0</v>
      </c>
      <c r="M1100" s="1">
        <v>42304</v>
      </c>
      <c r="N1100" s="1">
        <v>42540</v>
      </c>
      <c r="P1100">
        <f>Table1[[#This Row],[Season Year]]-Table1[[#This Row],[Birth Year]]</f>
        <v>20</v>
      </c>
      <c r="Q1100" t="s">
        <v>501</v>
      </c>
      <c r="R1100" t="s">
        <v>501</v>
      </c>
      <c r="S1100">
        <f>DATEDIF(Table1[[#This Row],[Date Occurred]],Table1[[#This Row],[Date Returned]],"d")</f>
        <v>0</v>
      </c>
      <c r="T1100">
        <v>76</v>
      </c>
      <c r="U1100" s="5">
        <v>2409.1999999999998</v>
      </c>
      <c r="V1100" s="5">
        <v>440.8</v>
      </c>
      <c r="W1100" s="5">
        <v>896.80000000000007</v>
      </c>
      <c r="X1100" s="5">
        <v>7.6000000000000005</v>
      </c>
      <c r="Y1100" s="5">
        <v>38</v>
      </c>
      <c r="Z1100" s="5">
        <v>174.79999999999998</v>
      </c>
      <c r="AA1100" s="5">
        <v>228</v>
      </c>
      <c r="AB1100" s="5">
        <v>114</v>
      </c>
      <c r="AC1100" s="5">
        <v>152</v>
      </c>
      <c r="AD1100" s="5">
        <v>121.60000000000001</v>
      </c>
      <c r="AE1100" s="5">
        <v>273.60000000000002</v>
      </c>
      <c r="AF1100" s="5">
        <v>395.2</v>
      </c>
      <c r="AG1100" s="5">
        <v>129.19999999999999</v>
      </c>
      <c r="AH1100" s="5">
        <v>68.400000000000006</v>
      </c>
      <c r="AI1100" s="5">
        <v>30.400000000000002</v>
      </c>
      <c r="AJ1100" s="5">
        <v>1071.5999999999999</v>
      </c>
      <c r="AK1100">
        <v>1995</v>
      </c>
      <c r="AL1100" t="s">
        <v>486</v>
      </c>
      <c r="AM1100" s="1">
        <v>34773</v>
      </c>
      <c r="AN1100">
        <v>203</v>
      </c>
      <c r="AO1100">
        <v>245</v>
      </c>
      <c r="AP1100" t="s">
        <v>498</v>
      </c>
    </row>
    <row r="1101" spans="1:42" x14ac:dyDescent="0.35">
      <c r="A1101" t="s">
        <v>627</v>
      </c>
      <c r="B1101" t="s">
        <v>643</v>
      </c>
      <c r="C1101" t="s">
        <v>508</v>
      </c>
      <c r="D1101">
        <v>2016</v>
      </c>
      <c r="E1101">
        <v>7</v>
      </c>
      <c r="F1101">
        <v>1</v>
      </c>
      <c r="G1101">
        <v>3</v>
      </c>
      <c r="H1101">
        <f>Table1[[#This Row],[Games Before Injury]]*Table1[[#This Row],[Minutes per Game]]</f>
        <v>2779.7999999999997</v>
      </c>
      <c r="I1101">
        <v>82</v>
      </c>
      <c r="J1101">
        <f>Table1[[#This Row],[Minutes]]/Table1[[#This Row],[Games Played]]</f>
        <v>33.9</v>
      </c>
      <c r="K1101">
        <v>0</v>
      </c>
      <c r="L1101">
        <v>0</v>
      </c>
      <c r="M1101" s="1">
        <v>42668</v>
      </c>
      <c r="N1101" s="1">
        <v>42898</v>
      </c>
      <c r="P1101">
        <f>Table1[[#This Row],[Season Year]]-Table1[[#This Row],[Birth Year]]</f>
        <v>21</v>
      </c>
      <c r="Q1101" t="s">
        <v>501</v>
      </c>
      <c r="R1101" t="s">
        <v>501</v>
      </c>
      <c r="S1101">
        <f>DATEDIF(Table1[[#This Row],[Date Occurred]],Table1[[#This Row],[Date Returned]],"d")</f>
        <v>0</v>
      </c>
      <c r="T1101">
        <v>51</v>
      </c>
      <c r="U1101" s="5">
        <v>1728.8999999999999</v>
      </c>
      <c r="V1101" s="5">
        <v>397.8</v>
      </c>
      <c r="W1101" s="5">
        <v>816</v>
      </c>
      <c r="X1101" s="5">
        <v>66.3</v>
      </c>
      <c r="Y1101" s="5">
        <v>178.5</v>
      </c>
      <c r="Z1101" s="5">
        <v>163.20000000000002</v>
      </c>
      <c r="AA1101" s="5">
        <v>219.29999999999998</v>
      </c>
      <c r="AB1101" s="5">
        <v>91.8</v>
      </c>
      <c r="AC1101" s="5">
        <v>112.2</v>
      </c>
      <c r="AD1101" s="5">
        <v>76.5</v>
      </c>
      <c r="AE1101" s="5">
        <v>234.6</v>
      </c>
      <c r="AF1101" s="5">
        <v>316.2</v>
      </c>
      <c r="AG1101" s="5">
        <v>142.79999999999998</v>
      </c>
      <c r="AH1101" s="5">
        <v>51</v>
      </c>
      <c r="AI1101" s="5">
        <v>20.400000000000002</v>
      </c>
      <c r="AJ1101" s="5">
        <v>1025.1000000000001</v>
      </c>
      <c r="AK1101">
        <v>1995</v>
      </c>
      <c r="AL1101" t="s">
        <v>486</v>
      </c>
      <c r="AM1101" s="1">
        <v>34773</v>
      </c>
      <c r="AN1101">
        <v>203</v>
      </c>
      <c r="AO1101">
        <v>245</v>
      </c>
      <c r="AP1101" t="s">
        <v>498</v>
      </c>
    </row>
    <row r="1102" spans="1:42" x14ac:dyDescent="0.35">
      <c r="A1102" t="s">
        <v>627</v>
      </c>
      <c r="B1102" t="s">
        <v>643</v>
      </c>
      <c r="C1102" t="s">
        <v>509</v>
      </c>
      <c r="D1102">
        <v>2017</v>
      </c>
      <c r="E1102">
        <v>8</v>
      </c>
      <c r="F1102">
        <v>1</v>
      </c>
      <c r="G1102">
        <v>4</v>
      </c>
      <c r="H1102">
        <f>Table1[[#This Row],[Games Before Injury]]*Table1[[#This Row],[Minutes per Game]]</f>
        <v>1968</v>
      </c>
      <c r="I1102">
        <v>82</v>
      </c>
      <c r="J1102">
        <f>Table1[[#This Row],[Minutes]]/Table1[[#This Row],[Games Played]]</f>
        <v>24</v>
      </c>
      <c r="K1102">
        <v>0</v>
      </c>
      <c r="L1102">
        <v>0</v>
      </c>
      <c r="M1102" s="1">
        <v>43030</v>
      </c>
      <c r="N1102" s="1">
        <v>43259</v>
      </c>
      <c r="P1102">
        <f>Table1[[#This Row],[Season Year]]-Table1[[#This Row],[Birth Year]]</f>
        <v>22</v>
      </c>
      <c r="Q1102" t="s">
        <v>501</v>
      </c>
      <c r="R1102" t="s">
        <v>501</v>
      </c>
      <c r="S1102">
        <f>DATEDIF(Table1[[#This Row],[Date Occurred]],Table1[[#This Row],[Date Returned]],"d")</f>
        <v>0</v>
      </c>
      <c r="T1102">
        <v>31</v>
      </c>
      <c r="U1102" s="5">
        <v>744</v>
      </c>
      <c r="V1102" s="5">
        <v>161.20000000000002</v>
      </c>
      <c r="W1102" s="5">
        <v>331.7</v>
      </c>
      <c r="X1102" s="5">
        <v>31</v>
      </c>
      <c r="Y1102" s="5">
        <v>80.600000000000009</v>
      </c>
      <c r="Z1102" s="5">
        <v>40.300000000000004</v>
      </c>
      <c r="AA1102" s="5">
        <v>52.699999999999996</v>
      </c>
      <c r="AB1102" s="5">
        <v>46.5</v>
      </c>
      <c r="AC1102" s="5">
        <v>49.6</v>
      </c>
      <c r="AD1102" s="5">
        <v>43.4</v>
      </c>
      <c r="AE1102" s="5">
        <v>108.5</v>
      </c>
      <c r="AF1102" s="5">
        <v>151.9</v>
      </c>
      <c r="AG1102" s="5">
        <v>58.9</v>
      </c>
      <c r="AH1102" s="5">
        <v>24.8</v>
      </c>
      <c r="AI1102" s="5">
        <v>9.2999999999999989</v>
      </c>
      <c r="AJ1102" s="5">
        <v>390.59999999999997</v>
      </c>
      <c r="AK1102">
        <v>1995</v>
      </c>
      <c r="AL1102" t="s">
        <v>486</v>
      </c>
      <c r="AM1102" s="1">
        <v>34773</v>
      </c>
      <c r="AN1102">
        <v>203</v>
      </c>
      <c r="AO1102">
        <v>245</v>
      </c>
      <c r="AP1102" t="s">
        <v>498</v>
      </c>
    </row>
    <row r="1103" spans="1:42" x14ac:dyDescent="0.35">
      <c r="A1103" t="s">
        <v>627</v>
      </c>
      <c r="B1103" t="s">
        <v>643</v>
      </c>
      <c r="C1103" t="s">
        <v>511</v>
      </c>
      <c r="D1103">
        <v>2019</v>
      </c>
      <c r="E1103">
        <v>10</v>
      </c>
      <c r="F1103">
        <v>1</v>
      </c>
      <c r="G1103">
        <v>6</v>
      </c>
      <c r="H1103">
        <f>Table1[[#This Row],[Games Before Injury]]*Table1[[#This Row],[Minutes per Game]]</f>
        <v>1807.5</v>
      </c>
      <c r="I1103">
        <v>75</v>
      </c>
      <c r="J1103">
        <f>Table1[[#This Row],[Minutes]]/Table1[[#This Row],[Games Played]]</f>
        <v>24.1</v>
      </c>
      <c r="K1103">
        <v>0</v>
      </c>
      <c r="L1103">
        <v>0</v>
      </c>
      <c r="M1103" s="1">
        <v>43760</v>
      </c>
      <c r="N1103" s="1">
        <v>44115</v>
      </c>
      <c r="P1103">
        <f>Table1[[#This Row],[Season Year]]-Table1[[#This Row],[Birth Year]]</f>
        <v>24</v>
      </c>
      <c r="Q1103" t="s">
        <v>501</v>
      </c>
      <c r="R1103" t="s">
        <v>501</v>
      </c>
      <c r="S1103">
        <f>DATEDIF(Table1[[#This Row],[Date Occurred]],Table1[[#This Row],[Date Returned]],"d")</f>
        <v>0</v>
      </c>
      <c r="T1103">
        <v>38</v>
      </c>
      <c r="U1103" s="5">
        <v>915.80000000000007</v>
      </c>
      <c r="V1103" s="5">
        <v>220.4</v>
      </c>
      <c r="W1103" s="5">
        <v>429.40000000000003</v>
      </c>
      <c r="X1103" s="5">
        <v>30.400000000000002</v>
      </c>
      <c r="Y1103" s="5">
        <v>117.8</v>
      </c>
      <c r="Z1103" s="5">
        <v>60.800000000000004</v>
      </c>
      <c r="AA1103" s="5">
        <v>79.8</v>
      </c>
      <c r="AB1103" s="5">
        <v>64.599999999999994</v>
      </c>
      <c r="AC1103" s="5">
        <v>98.8</v>
      </c>
      <c r="AD1103" s="5">
        <v>60.800000000000004</v>
      </c>
      <c r="AE1103" s="5">
        <v>152</v>
      </c>
      <c r="AF1103" s="5">
        <v>212.79999999999998</v>
      </c>
      <c r="AG1103" s="5">
        <v>68.400000000000006</v>
      </c>
      <c r="AH1103" s="5">
        <v>45.6</v>
      </c>
      <c r="AI1103" s="5">
        <v>15.200000000000001</v>
      </c>
      <c r="AJ1103" s="5">
        <v>532</v>
      </c>
      <c r="AK1103">
        <v>1995</v>
      </c>
      <c r="AL1103" t="s">
        <v>486</v>
      </c>
      <c r="AM1103" s="1">
        <v>34773</v>
      </c>
      <c r="AN1103">
        <v>203</v>
      </c>
      <c r="AO1103">
        <v>245</v>
      </c>
      <c r="AP1103" t="s">
        <v>498</v>
      </c>
    </row>
    <row r="1104" spans="1:42" x14ac:dyDescent="0.35">
      <c r="A1104" t="s">
        <v>627</v>
      </c>
      <c r="B1104" t="s">
        <v>643</v>
      </c>
      <c r="C1104" t="s">
        <v>510</v>
      </c>
      <c r="D1104">
        <v>2018</v>
      </c>
      <c r="E1104">
        <v>9</v>
      </c>
      <c r="F1104">
        <v>1</v>
      </c>
      <c r="G1104">
        <v>5</v>
      </c>
      <c r="H1104">
        <f>Table1[[#This Row],[Games Before Injury]]*Table1[[#This Row],[Minutes per Game]]</f>
        <v>2205.7999999999997</v>
      </c>
      <c r="I1104">
        <v>82</v>
      </c>
      <c r="J1104">
        <f>Table1[[#This Row],[Minutes]]/Table1[[#This Row],[Games Played]]</f>
        <v>26.9</v>
      </c>
      <c r="K1104">
        <v>0</v>
      </c>
      <c r="L1104">
        <v>0</v>
      </c>
      <c r="M1104" s="1">
        <v>43389</v>
      </c>
      <c r="N1104" s="1">
        <v>43629</v>
      </c>
      <c r="P1104">
        <f>Table1[[#This Row],[Season Year]]-Table1[[#This Row],[Birth Year]]</f>
        <v>23</v>
      </c>
      <c r="Q1104" t="s">
        <v>501</v>
      </c>
      <c r="R1104" t="s">
        <v>501</v>
      </c>
      <c r="S1104">
        <f>DATEDIF(Table1[[#This Row],[Date Occurred]],Table1[[#This Row],[Date Returned]],"d")</f>
        <v>0</v>
      </c>
      <c r="T1104">
        <v>64</v>
      </c>
      <c r="U1104" s="5">
        <v>1721.6</v>
      </c>
      <c r="V1104" s="5">
        <v>371.2</v>
      </c>
      <c r="W1104" s="5">
        <v>748.8</v>
      </c>
      <c r="X1104" s="5">
        <v>64</v>
      </c>
      <c r="Y1104" s="5">
        <v>192</v>
      </c>
      <c r="Z1104" s="5">
        <v>128</v>
      </c>
      <c r="AA1104" s="5">
        <v>185.6</v>
      </c>
      <c r="AB1104" s="5">
        <v>153.6</v>
      </c>
      <c r="AC1104" s="5">
        <v>147.19999999999999</v>
      </c>
      <c r="AD1104" s="5">
        <v>76.8</v>
      </c>
      <c r="AE1104" s="5">
        <v>339.2</v>
      </c>
      <c r="AF1104" s="5">
        <v>422.4</v>
      </c>
      <c r="AG1104" s="5">
        <v>153.6</v>
      </c>
      <c r="AH1104" s="5">
        <v>44.8</v>
      </c>
      <c r="AI1104" s="5">
        <v>32</v>
      </c>
      <c r="AJ1104" s="5">
        <v>928</v>
      </c>
      <c r="AK1104">
        <v>1995</v>
      </c>
      <c r="AL1104" t="s">
        <v>486</v>
      </c>
      <c r="AM1104" s="1">
        <v>34773</v>
      </c>
      <c r="AN1104">
        <v>203</v>
      </c>
      <c r="AO1104">
        <v>245</v>
      </c>
      <c r="AP1104" t="s">
        <v>498</v>
      </c>
    </row>
    <row r="1105" spans="1:42" x14ac:dyDescent="0.35">
      <c r="A1105" t="s">
        <v>628</v>
      </c>
      <c r="B1105" t="s">
        <v>643</v>
      </c>
      <c r="C1105" t="s">
        <v>504</v>
      </c>
      <c r="D1105">
        <v>2012</v>
      </c>
      <c r="E1105">
        <v>3</v>
      </c>
      <c r="F1105">
        <v>1</v>
      </c>
      <c r="G1105">
        <v>1</v>
      </c>
      <c r="H1105">
        <f>Table1[[#This Row],[Games Before Injury]]*Table1[[#This Row],[Minutes per Game]]</f>
        <v>1418.6000000000001</v>
      </c>
      <c r="I1105">
        <v>82</v>
      </c>
      <c r="J1105">
        <f>Table1[[#This Row],[Minutes]]/Table1[[#This Row],[Games Played]]</f>
        <v>17.3</v>
      </c>
      <c r="K1105">
        <v>0</v>
      </c>
      <c r="L1105">
        <v>0</v>
      </c>
      <c r="M1105" s="1">
        <v>41212</v>
      </c>
      <c r="N1105" s="1">
        <v>41445</v>
      </c>
      <c r="P1105">
        <f>Table1[[#This Row],[Season Year]]-Table1[[#This Row],[Birth Year]]</f>
        <v>22</v>
      </c>
      <c r="Q1105" t="s">
        <v>501</v>
      </c>
      <c r="R1105" t="s">
        <v>501</v>
      </c>
      <c r="S1105">
        <f>DATEDIF(Table1[[#This Row],[Date Occurred]],Table1[[#This Row],[Date Returned]],"d")</f>
        <v>0</v>
      </c>
      <c r="T1105">
        <v>78</v>
      </c>
      <c r="U1105" s="5">
        <v>1349.4</v>
      </c>
      <c r="V1105" s="5">
        <f>576/Table1[[#This Row],[Games Played]]</f>
        <v>7.384615384615385</v>
      </c>
      <c r="W1105" s="5">
        <v>366.6</v>
      </c>
      <c r="X1105" s="5">
        <v>62.400000000000006</v>
      </c>
      <c r="Y1105" s="5">
        <v>195</v>
      </c>
      <c r="Z1105" s="5">
        <v>46.8</v>
      </c>
      <c r="AA1105" s="5">
        <v>70.2</v>
      </c>
      <c r="AB1105" s="5">
        <v>46.8</v>
      </c>
      <c r="AC1105" s="5">
        <v>124.80000000000001</v>
      </c>
      <c r="AD1105" s="5">
        <v>31.200000000000003</v>
      </c>
      <c r="AE1105" s="5">
        <v>148.19999999999999</v>
      </c>
      <c r="AF1105" s="5">
        <v>187.2</v>
      </c>
      <c r="AG1105" s="5">
        <v>93.6</v>
      </c>
      <c r="AH1105" s="5">
        <v>62.400000000000006</v>
      </c>
      <c r="AI1105" s="5">
        <v>15.600000000000001</v>
      </c>
      <c r="AJ1105" s="5">
        <v>390</v>
      </c>
      <c r="AK1105">
        <v>1990</v>
      </c>
      <c r="AL1105" t="s">
        <v>653</v>
      </c>
      <c r="AM1105" s="1">
        <v>33060</v>
      </c>
      <c r="AN1105">
        <v>200</v>
      </c>
      <c r="AO1105">
        <v>201</v>
      </c>
      <c r="AP1105" t="s">
        <v>500</v>
      </c>
    </row>
    <row r="1106" spans="1:42" x14ac:dyDescent="0.35">
      <c r="A1106" t="s">
        <v>628</v>
      </c>
      <c r="B1106" t="s">
        <v>643</v>
      </c>
      <c r="C1106" t="s">
        <v>506</v>
      </c>
      <c r="D1106">
        <v>2014</v>
      </c>
      <c r="E1106">
        <v>5</v>
      </c>
      <c r="F1106">
        <v>1</v>
      </c>
      <c r="G1106">
        <v>3</v>
      </c>
      <c r="H1106">
        <f>Table1[[#This Row],[Games Before Injury]]*Table1[[#This Row],[Minutes per Game]]</f>
        <v>1648.2</v>
      </c>
      <c r="I1106">
        <v>82</v>
      </c>
      <c r="J1106">
        <f>Table1[[#This Row],[Minutes]]/Table1[[#This Row],[Games Played]]</f>
        <v>20.100000000000001</v>
      </c>
      <c r="K1106">
        <v>0</v>
      </c>
      <c r="L1106">
        <v>0</v>
      </c>
      <c r="M1106" s="1">
        <v>41940</v>
      </c>
      <c r="N1106" s="1">
        <v>42171</v>
      </c>
      <c r="P1106">
        <f>Table1[[#This Row],[Season Year]]-Table1[[#This Row],[Birth Year]]</f>
        <v>24</v>
      </c>
      <c r="Q1106" t="s">
        <v>501</v>
      </c>
      <c r="R1106" t="s">
        <v>501</v>
      </c>
      <c r="S1106">
        <f>DATEDIF(Table1[[#This Row],[Date Occurred]],Table1[[#This Row],[Date Returned]],"d")</f>
        <v>0</v>
      </c>
      <c r="T1106">
        <v>82</v>
      </c>
      <c r="U1106" s="5">
        <v>1648.2</v>
      </c>
      <c r="V1106" s="5">
        <v>229.6</v>
      </c>
      <c r="W1106" s="5">
        <v>541.19999999999993</v>
      </c>
      <c r="X1106" s="5">
        <v>57.4</v>
      </c>
      <c r="Y1106" s="5">
        <v>205</v>
      </c>
      <c r="Z1106" s="5">
        <v>106.60000000000001</v>
      </c>
      <c r="AA1106" s="5">
        <v>139.4</v>
      </c>
      <c r="AB1106" s="5">
        <v>49.199999999999996</v>
      </c>
      <c r="AC1106" s="5">
        <v>139.4</v>
      </c>
      <c r="AD1106" s="5">
        <v>73.8</v>
      </c>
      <c r="AE1106" s="5">
        <v>221.4</v>
      </c>
      <c r="AF1106" s="5">
        <v>295.2</v>
      </c>
      <c r="AG1106" s="5">
        <v>90.2</v>
      </c>
      <c r="AH1106" s="5">
        <v>73.8</v>
      </c>
      <c r="AI1106" s="5">
        <v>24.599999999999998</v>
      </c>
      <c r="AJ1106" s="5">
        <v>631.4</v>
      </c>
      <c r="AK1106">
        <v>1990</v>
      </c>
      <c r="AL1106" t="s">
        <v>653</v>
      </c>
      <c r="AM1106" s="1">
        <v>33060</v>
      </c>
      <c r="AN1106">
        <v>200</v>
      </c>
      <c r="AO1106">
        <v>201</v>
      </c>
      <c r="AP1106" t="s">
        <v>500</v>
      </c>
    </row>
    <row r="1107" spans="1:42" x14ac:dyDescent="0.35">
      <c r="A1107" t="s">
        <v>628</v>
      </c>
      <c r="B1107" t="s">
        <v>643</v>
      </c>
      <c r="C1107" t="s">
        <v>507</v>
      </c>
      <c r="D1107">
        <v>2015</v>
      </c>
      <c r="E1107">
        <v>6</v>
      </c>
      <c r="F1107">
        <v>1</v>
      </c>
      <c r="G1107">
        <v>4</v>
      </c>
      <c r="H1107">
        <f>Table1[[#This Row],[Games Before Injury]]*Table1[[#This Row],[Minutes per Game]]</f>
        <v>2591.2000000000003</v>
      </c>
      <c r="I1107">
        <v>82</v>
      </c>
      <c r="J1107">
        <f>Table1[[#This Row],[Minutes]]/Table1[[#This Row],[Games Played]]</f>
        <v>31.6</v>
      </c>
      <c r="K1107">
        <v>0</v>
      </c>
      <c r="L1107">
        <v>0</v>
      </c>
      <c r="M1107" s="1">
        <v>42304</v>
      </c>
      <c r="N1107" s="1">
        <v>42540</v>
      </c>
      <c r="P1107">
        <f>Table1[[#This Row],[Season Year]]-Table1[[#This Row],[Birth Year]]</f>
        <v>25</v>
      </c>
      <c r="Q1107" t="s">
        <v>501</v>
      </c>
      <c r="R1107" t="s">
        <v>501</v>
      </c>
      <c r="S1107">
        <f>DATEDIF(Table1[[#This Row],[Date Occurred]],Table1[[#This Row],[Date Returned]],"d")</f>
        <v>0</v>
      </c>
      <c r="T1107">
        <v>73</v>
      </c>
      <c r="U1107" s="5">
        <v>2306.8000000000002</v>
      </c>
      <c r="V1107" s="5">
        <v>357.70000000000005</v>
      </c>
      <c r="W1107" s="5">
        <v>810.3</v>
      </c>
      <c r="X1107" s="5">
        <v>124.1</v>
      </c>
      <c r="Y1107" s="5">
        <v>365</v>
      </c>
      <c r="Z1107" s="5">
        <v>197.10000000000002</v>
      </c>
      <c r="AA1107" s="5">
        <v>240.89999999999998</v>
      </c>
      <c r="AB1107" s="5">
        <v>80.300000000000011</v>
      </c>
      <c r="AC1107" s="5">
        <v>197.10000000000002</v>
      </c>
      <c r="AD1107" s="5">
        <v>73</v>
      </c>
      <c r="AE1107" s="5">
        <v>306.60000000000002</v>
      </c>
      <c r="AF1107" s="5">
        <v>372.29999999999995</v>
      </c>
      <c r="AG1107" s="5">
        <v>131.4</v>
      </c>
      <c r="AH1107" s="5">
        <v>124.1</v>
      </c>
      <c r="AI1107" s="5">
        <v>36.5</v>
      </c>
      <c r="AJ1107" s="5">
        <v>1036.5999999999999</v>
      </c>
      <c r="AK1107">
        <v>1990</v>
      </c>
      <c r="AL1107" t="s">
        <v>653</v>
      </c>
      <c r="AM1107" s="1">
        <v>33060</v>
      </c>
      <c r="AN1107">
        <v>200</v>
      </c>
      <c r="AO1107">
        <v>201</v>
      </c>
      <c r="AP1107" t="s">
        <v>500</v>
      </c>
    </row>
    <row r="1108" spans="1:42" x14ac:dyDescent="0.35">
      <c r="A1108" t="s">
        <v>628</v>
      </c>
      <c r="B1108" t="s">
        <v>643</v>
      </c>
      <c r="C1108" t="s">
        <v>508</v>
      </c>
      <c r="D1108">
        <v>2016</v>
      </c>
      <c r="E1108">
        <v>7</v>
      </c>
      <c r="F1108">
        <v>1</v>
      </c>
      <c r="G1108">
        <v>5</v>
      </c>
      <c r="H1108">
        <f>Table1[[#This Row],[Games Before Injury]]*Table1[[#This Row],[Minutes per Game]]</f>
        <v>2656.7999999999997</v>
      </c>
      <c r="I1108">
        <v>82</v>
      </c>
      <c r="J1108">
        <f>Table1[[#This Row],[Minutes]]/Table1[[#This Row],[Games Played]]</f>
        <v>32.4</v>
      </c>
      <c r="K1108">
        <v>0</v>
      </c>
      <c r="L1108">
        <v>0</v>
      </c>
      <c r="M1108" s="1">
        <v>42668</v>
      </c>
      <c r="N1108" s="1">
        <v>42898</v>
      </c>
      <c r="P1108">
        <f>Table1[[#This Row],[Season Year]]-Table1[[#This Row],[Birth Year]]</f>
        <v>26</v>
      </c>
      <c r="Q1108" t="s">
        <v>501</v>
      </c>
      <c r="R1108" t="s">
        <v>501</v>
      </c>
      <c r="S1108">
        <f>DATEDIF(Table1[[#This Row],[Date Occurred]],Table1[[#This Row],[Date Returned]],"d")</f>
        <v>0</v>
      </c>
      <c r="T1108">
        <v>72</v>
      </c>
      <c r="U1108" s="5">
        <v>2332.7999999999997</v>
      </c>
      <c r="V1108" s="5">
        <v>331.2</v>
      </c>
      <c r="W1108" s="5">
        <v>720</v>
      </c>
      <c r="X1108" s="5">
        <v>158.4</v>
      </c>
      <c r="Y1108" s="5">
        <v>396</v>
      </c>
      <c r="Z1108" s="5">
        <v>172.79999999999998</v>
      </c>
      <c r="AA1108" s="5">
        <v>216</v>
      </c>
      <c r="AB1108" s="5">
        <v>79.2</v>
      </c>
      <c r="AC1108" s="5">
        <v>158.4</v>
      </c>
      <c r="AD1108" s="5">
        <v>50.4</v>
      </c>
      <c r="AE1108" s="5">
        <v>367.2</v>
      </c>
      <c r="AF1108" s="5">
        <v>417.59999999999997</v>
      </c>
      <c r="AG1108" s="5">
        <v>158.4</v>
      </c>
      <c r="AH1108" s="5">
        <v>72</v>
      </c>
      <c r="AI1108" s="5">
        <v>21.599999999999998</v>
      </c>
      <c r="AJ1108" s="5">
        <v>1000.8000000000001</v>
      </c>
      <c r="AK1108">
        <v>1990</v>
      </c>
      <c r="AL1108" t="s">
        <v>653</v>
      </c>
      <c r="AM1108" s="1">
        <v>33060</v>
      </c>
      <c r="AN1108">
        <v>200</v>
      </c>
      <c r="AO1108">
        <v>201</v>
      </c>
      <c r="AP1108" t="s">
        <v>500</v>
      </c>
    </row>
    <row r="1109" spans="1:42" x14ac:dyDescent="0.35">
      <c r="A1109" t="s">
        <v>628</v>
      </c>
      <c r="B1109" t="s">
        <v>643</v>
      </c>
      <c r="C1109" t="s">
        <v>509</v>
      </c>
      <c r="D1109">
        <v>2017</v>
      </c>
      <c r="E1109">
        <v>8</v>
      </c>
      <c r="F1109">
        <v>1</v>
      </c>
      <c r="G1109">
        <v>6</v>
      </c>
      <c r="H1109">
        <f>Table1[[#This Row],[Games Before Injury]]*Table1[[#This Row],[Minutes per Game]]</f>
        <v>2140.2000000000003</v>
      </c>
      <c r="I1109">
        <v>82</v>
      </c>
      <c r="J1109">
        <f>Table1[[#This Row],[Minutes]]/Table1[[#This Row],[Games Played]]</f>
        <v>26.1</v>
      </c>
      <c r="K1109">
        <v>0</v>
      </c>
      <c r="L1109">
        <v>0</v>
      </c>
      <c r="M1109" s="1">
        <v>43030</v>
      </c>
      <c r="N1109" s="1">
        <v>43259</v>
      </c>
      <c r="P1109">
        <f>Table1[[#This Row],[Season Year]]-Table1[[#This Row],[Birth Year]]</f>
        <v>27</v>
      </c>
      <c r="Q1109" t="s">
        <v>501</v>
      </c>
      <c r="R1109" t="s">
        <v>501</v>
      </c>
      <c r="S1109">
        <f>DATEDIF(Table1[[#This Row],[Date Occurred]],Table1[[#This Row],[Date Returned]],"d")</f>
        <v>0</v>
      </c>
      <c r="T1109">
        <v>80</v>
      </c>
      <c r="U1109" s="5">
        <v>2088</v>
      </c>
      <c r="V1109" s="5">
        <v>272</v>
      </c>
      <c r="W1109" s="5">
        <v>672</v>
      </c>
      <c r="X1109" s="5">
        <v>112</v>
      </c>
      <c r="Y1109" s="5">
        <v>344</v>
      </c>
      <c r="Z1109" s="5">
        <v>120</v>
      </c>
      <c r="AA1109" s="5">
        <v>152</v>
      </c>
      <c r="AB1109" s="5">
        <v>72</v>
      </c>
      <c r="AC1109" s="5">
        <v>184</v>
      </c>
      <c r="AD1109" s="5">
        <v>56</v>
      </c>
      <c r="AE1109" s="5">
        <v>216</v>
      </c>
      <c r="AF1109" s="5">
        <v>272</v>
      </c>
      <c r="AG1109" s="5">
        <v>96</v>
      </c>
      <c r="AH1109" s="5">
        <v>64</v>
      </c>
      <c r="AI1109" s="5">
        <v>24</v>
      </c>
      <c r="AJ1109" s="5">
        <v>776</v>
      </c>
      <c r="AK1109">
        <v>1990</v>
      </c>
      <c r="AL1109" t="s">
        <v>653</v>
      </c>
      <c r="AM1109" s="1">
        <v>33060</v>
      </c>
      <c r="AN1109">
        <v>200</v>
      </c>
      <c r="AO1109">
        <v>201</v>
      </c>
      <c r="AP1109" t="s">
        <v>500</v>
      </c>
    </row>
    <row r="1110" spans="1:42" x14ac:dyDescent="0.35">
      <c r="A1110" t="s">
        <v>628</v>
      </c>
      <c r="B1110" t="s">
        <v>643</v>
      </c>
      <c r="C1110" t="s">
        <v>510</v>
      </c>
      <c r="D1110">
        <v>2018</v>
      </c>
      <c r="E1110">
        <v>9</v>
      </c>
      <c r="F1110">
        <v>1</v>
      </c>
      <c r="G1110">
        <v>7</v>
      </c>
      <c r="H1110">
        <f>Table1[[#This Row],[Games Before Injury]]*Table1[[#This Row],[Minutes per Game]]</f>
        <v>2222.2000000000003</v>
      </c>
      <c r="I1110">
        <v>82</v>
      </c>
      <c r="J1110">
        <f>Table1[[#This Row],[Minutes]]/Table1[[#This Row],[Games Played]]</f>
        <v>27.1</v>
      </c>
      <c r="K1110">
        <v>0</v>
      </c>
      <c r="L1110">
        <v>0</v>
      </c>
      <c r="M1110" s="1">
        <v>43389</v>
      </c>
      <c r="N1110" s="1">
        <v>43629</v>
      </c>
      <c r="P1110">
        <f>Table1[[#This Row],[Season Year]]-Table1[[#This Row],[Birth Year]]</f>
        <v>28</v>
      </c>
      <c r="Q1110" t="s">
        <v>501</v>
      </c>
      <c r="R1110" t="s">
        <v>501</v>
      </c>
      <c r="S1110">
        <f>DATEDIF(Table1[[#This Row],[Date Occurred]],Table1[[#This Row],[Date Returned]],"d")</f>
        <v>0</v>
      </c>
      <c r="T1110">
        <v>80</v>
      </c>
      <c r="U1110" s="5">
        <v>2168</v>
      </c>
      <c r="V1110" s="5">
        <v>320</v>
      </c>
      <c r="W1110" s="5">
        <v>800</v>
      </c>
      <c r="X1110" s="5">
        <v>176</v>
      </c>
      <c r="Y1110" s="5">
        <v>520</v>
      </c>
      <c r="Z1110" s="5">
        <v>144</v>
      </c>
      <c r="AA1110" s="5">
        <v>200</v>
      </c>
      <c r="AB1110" s="5">
        <v>88</v>
      </c>
      <c r="AC1110" s="5">
        <v>168</v>
      </c>
      <c r="AD1110" s="5">
        <v>64</v>
      </c>
      <c r="AE1110" s="5">
        <v>328</v>
      </c>
      <c r="AF1110" s="5">
        <v>384</v>
      </c>
      <c r="AG1110" s="5">
        <v>136</v>
      </c>
      <c r="AH1110" s="5">
        <v>64</v>
      </c>
      <c r="AI1110" s="5">
        <v>32</v>
      </c>
      <c r="AJ1110" s="5">
        <v>952</v>
      </c>
      <c r="AK1110">
        <v>1990</v>
      </c>
      <c r="AL1110" t="s">
        <v>653</v>
      </c>
      <c r="AM1110" s="1">
        <v>33060</v>
      </c>
      <c r="AN1110">
        <v>200</v>
      </c>
      <c r="AO1110">
        <v>201</v>
      </c>
      <c r="AP1110" t="s">
        <v>500</v>
      </c>
    </row>
    <row r="1111" spans="1:42" x14ac:dyDescent="0.35">
      <c r="A1111" t="s">
        <v>628</v>
      </c>
      <c r="B1111" t="s">
        <v>643</v>
      </c>
      <c r="C1111" t="s">
        <v>505</v>
      </c>
      <c r="D1111">
        <v>2013</v>
      </c>
      <c r="E1111">
        <v>4</v>
      </c>
      <c r="F1111">
        <v>1</v>
      </c>
      <c r="G1111">
        <v>2</v>
      </c>
      <c r="H1111">
        <f>Table1[[#This Row],[Games Before Injury]]*Table1[[#This Row],[Minutes per Game]]</f>
        <v>1320.2</v>
      </c>
      <c r="I1111">
        <v>82</v>
      </c>
      <c r="J1111">
        <f>Table1[[#This Row],[Minutes]]/Table1[[#This Row],[Games Played]]</f>
        <v>16.100000000000001</v>
      </c>
      <c r="K1111">
        <v>0</v>
      </c>
      <c r="L1111">
        <v>0</v>
      </c>
      <c r="M1111" s="1">
        <v>41576</v>
      </c>
      <c r="N1111" s="1">
        <v>41805</v>
      </c>
      <c r="P1111">
        <f>Table1[[#This Row],[Season Year]]-Table1[[#This Row],[Birth Year]]</f>
        <v>23</v>
      </c>
      <c r="Q1111" t="s">
        <v>501</v>
      </c>
      <c r="R1111" t="s">
        <v>501</v>
      </c>
      <c r="S1111">
        <f>DATEDIF(Table1[[#This Row],[Date Occurred]],Table1[[#This Row],[Date Returned]],"d")</f>
        <v>0</v>
      </c>
      <c r="T1111">
        <v>78</v>
      </c>
      <c r="U1111" s="5">
        <v>1255.8000000000002</v>
      </c>
      <c r="V1111" s="5">
        <v>132.6</v>
      </c>
      <c r="W1111" s="5">
        <v>296.39999999999998</v>
      </c>
      <c r="X1111" s="5">
        <v>46.8</v>
      </c>
      <c r="Y1111" s="5">
        <v>148.19999999999999</v>
      </c>
      <c r="Z1111" s="5">
        <v>46.8</v>
      </c>
      <c r="AA1111" s="5">
        <v>62.400000000000006</v>
      </c>
      <c r="AB1111" s="5">
        <v>39</v>
      </c>
      <c r="AC1111" s="5">
        <v>101.4</v>
      </c>
      <c r="AD1111" s="5">
        <v>46.8</v>
      </c>
      <c r="AE1111" s="5">
        <v>148.19999999999999</v>
      </c>
      <c r="AF1111" s="5">
        <v>195</v>
      </c>
      <c r="AG1111" s="5">
        <v>62.400000000000006</v>
      </c>
      <c r="AH1111" s="5">
        <v>62.400000000000006</v>
      </c>
      <c r="AI1111" s="5">
        <v>23.4</v>
      </c>
      <c r="AJ1111" s="5">
        <v>358.79999999999995</v>
      </c>
      <c r="AK1111">
        <v>1990</v>
      </c>
      <c r="AL1111" t="s">
        <v>653</v>
      </c>
      <c r="AM1111" s="1">
        <v>33060</v>
      </c>
      <c r="AN1111">
        <v>200</v>
      </c>
      <c r="AO1111">
        <v>201</v>
      </c>
      <c r="AP1111" t="s">
        <v>500</v>
      </c>
    </row>
    <row r="1112" spans="1:42" x14ac:dyDescent="0.35">
      <c r="A1112" t="s">
        <v>628</v>
      </c>
      <c r="B1112" t="s">
        <v>643</v>
      </c>
      <c r="C1112" t="s">
        <v>511</v>
      </c>
      <c r="D1112">
        <v>2019</v>
      </c>
      <c r="E1112">
        <v>10</v>
      </c>
      <c r="F1112">
        <v>1</v>
      </c>
      <c r="G1112">
        <v>8</v>
      </c>
      <c r="H1112">
        <f>Table1[[#This Row],[Games Before Injury]]*Table1[[#This Row],[Minutes per Game]]</f>
        <v>2160</v>
      </c>
      <c r="I1112">
        <v>75</v>
      </c>
      <c r="J1112">
        <f>Table1[[#This Row],[Minutes]]/Table1[[#This Row],[Games Played]]</f>
        <v>28.8</v>
      </c>
      <c r="K1112">
        <v>0</v>
      </c>
      <c r="L1112">
        <v>0</v>
      </c>
      <c r="M1112" s="1">
        <v>43760</v>
      </c>
      <c r="N1112" s="1">
        <v>44115</v>
      </c>
      <c r="P1112">
        <f>Table1[[#This Row],[Season Year]]-Table1[[#This Row],[Birth Year]]</f>
        <v>29</v>
      </c>
      <c r="Q1112" t="s">
        <v>501</v>
      </c>
      <c r="R1112" t="s">
        <v>501</v>
      </c>
      <c r="S1112">
        <f>DATEDIF(Table1[[#This Row],[Date Occurred]],Table1[[#This Row],[Date Returned]],"d")</f>
        <v>0</v>
      </c>
      <c r="T1112">
        <v>65</v>
      </c>
      <c r="U1112" s="5">
        <v>1872</v>
      </c>
      <c r="V1112" s="5">
        <v>227.5</v>
      </c>
      <c r="W1112" s="5">
        <v>565.5</v>
      </c>
      <c r="X1112" s="5">
        <v>136.5</v>
      </c>
      <c r="Y1112" s="5">
        <v>396.5</v>
      </c>
      <c r="Z1112" s="5">
        <v>97.5</v>
      </c>
      <c r="AA1112" s="5">
        <v>123.5</v>
      </c>
      <c r="AB1112" s="5">
        <v>71.5</v>
      </c>
      <c r="AC1112" s="5">
        <v>143</v>
      </c>
      <c r="AD1112" s="5">
        <v>52</v>
      </c>
      <c r="AE1112" s="5">
        <v>331.5</v>
      </c>
      <c r="AF1112" s="5">
        <v>383.5</v>
      </c>
      <c r="AG1112" s="5">
        <v>162.5</v>
      </c>
      <c r="AH1112" s="5">
        <v>71.5</v>
      </c>
      <c r="AI1112" s="5">
        <v>26</v>
      </c>
      <c r="AJ1112" s="5">
        <v>682.5</v>
      </c>
      <c r="AK1112">
        <v>1990</v>
      </c>
      <c r="AL1112" t="s">
        <v>653</v>
      </c>
      <c r="AM1112" s="1">
        <v>33060</v>
      </c>
      <c r="AN1112">
        <v>200</v>
      </c>
      <c r="AO1112">
        <v>201</v>
      </c>
      <c r="AP1112" t="s">
        <v>500</v>
      </c>
    </row>
    <row r="1113" spans="1:42" x14ac:dyDescent="0.35">
      <c r="A1113" t="s">
        <v>629</v>
      </c>
      <c r="B1113" t="s">
        <v>643</v>
      </c>
      <c r="C1113" t="s">
        <v>507</v>
      </c>
      <c r="D1113">
        <v>2015</v>
      </c>
      <c r="E1113">
        <v>6</v>
      </c>
      <c r="F1113">
        <v>1</v>
      </c>
      <c r="G1113">
        <v>1</v>
      </c>
      <c r="H1113">
        <f>Table1[[#This Row],[Games Before Injury]]*Table1[[#This Row],[Minutes per Game]]</f>
        <v>2460</v>
      </c>
      <c r="I1113">
        <v>82</v>
      </c>
      <c r="J1113">
        <f>Table1[[#This Row],[Minutes]]/Table1[[#This Row],[Games Played]]</f>
        <v>30</v>
      </c>
      <c r="K1113">
        <v>0</v>
      </c>
      <c r="L1113">
        <v>0</v>
      </c>
      <c r="M1113" s="1">
        <v>42304</v>
      </c>
      <c r="N1113" s="1">
        <v>42540</v>
      </c>
      <c r="P1113">
        <f>Table1[[#This Row],[Season Year]]-Table1[[#This Row],[Birth Year]]</f>
        <v>20</v>
      </c>
      <c r="Q1113" t="s">
        <v>501</v>
      </c>
      <c r="R1113" t="s">
        <v>501</v>
      </c>
      <c r="S1113">
        <f>DATEDIF(Table1[[#This Row],[Date Occurred]],Table1[[#This Row],[Date Returned]],"d")</f>
        <v>0</v>
      </c>
      <c r="T1113">
        <v>53</v>
      </c>
      <c r="U1113" s="5">
        <v>1590</v>
      </c>
      <c r="V1113" s="5">
        <v>397.5</v>
      </c>
      <c r="W1113" s="5">
        <v>779.09999999999991</v>
      </c>
      <c r="X1113" s="5">
        <v>0</v>
      </c>
      <c r="Y1113" s="5">
        <v>5.3000000000000007</v>
      </c>
      <c r="Z1113" s="5">
        <v>132.5</v>
      </c>
      <c r="AA1113" s="5">
        <v>196.10000000000002</v>
      </c>
      <c r="AB1113" s="5">
        <v>121.89999999999999</v>
      </c>
      <c r="AC1113" s="5">
        <v>137.80000000000001</v>
      </c>
      <c r="AD1113" s="5">
        <v>121.89999999999999</v>
      </c>
      <c r="AE1113" s="5">
        <v>249.10000000000002</v>
      </c>
      <c r="AF1113" s="5">
        <v>371</v>
      </c>
      <c r="AG1113" s="5">
        <v>63.599999999999994</v>
      </c>
      <c r="AH1113" s="5">
        <v>21.200000000000003</v>
      </c>
      <c r="AI1113" s="5">
        <v>63.599999999999994</v>
      </c>
      <c r="AJ1113" s="5">
        <v>927.5</v>
      </c>
      <c r="AK1113">
        <v>1995</v>
      </c>
      <c r="AL1113" t="s">
        <v>485</v>
      </c>
      <c r="AM1113" s="1">
        <v>35048</v>
      </c>
      <c r="AN1113">
        <v>200</v>
      </c>
      <c r="AO1113">
        <v>201</v>
      </c>
      <c r="AP1113" t="s">
        <v>499</v>
      </c>
    </row>
    <row r="1114" spans="1:42" x14ac:dyDescent="0.35">
      <c r="A1114" t="s">
        <v>629</v>
      </c>
      <c r="B1114" t="s">
        <v>643</v>
      </c>
      <c r="C1114" t="s">
        <v>508</v>
      </c>
      <c r="D1114">
        <v>2016</v>
      </c>
      <c r="E1114">
        <v>7</v>
      </c>
      <c r="F1114">
        <v>1</v>
      </c>
      <c r="G1114">
        <v>2</v>
      </c>
      <c r="H1114">
        <f>Table1[[#This Row],[Games Before Injury]]*Table1[[#This Row],[Minutes per Game]]</f>
        <v>1861.3999999999999</v>
      </c>
      <c r="I1114">
        <v>82</v>
      </c>
      <c r="J1114">
        <f>Table1[[#This Row],[Minutes]]/Table1[[#This Row],[Games Played]]</f>
        <v>22.7</v>
      </c>
      <c r="K1114">
        <v>0</v>
      </c>
      <c r="L1114">
        <v>0</v>
      </c>
      <c r="M1114" s="1">
        <v>42668</v>
      </c>
      <c r="N1114" s="1">
        <v>42898</v>
      </c>
      <c r="P1114">
        <f>Table1[[#This Row],[Season Year]]-Table1[[#This Row],[Birth Year]]</f>
        <v>21</v>
      </c>
      <c r="Q1114" t="s">
        <v>501</v>
      </c>
      <c r="R1114" t="s">
        <v>501</v>
      </c>
      <c r="S1114">
        <f>DATEDIF(Table1[[#This Row],[Date Occurred]],Table1[[#This Row],[Date Returned]],"d")</f>
        <v>0</v>
      </c>
      <c r="T1114">
        <v>50</v>
      </c>
      <c r="U1114" s="5">
        <v>1135</v>
      </c>
      <c r="V1114" s="5">
        <v>240</v>
      </c>
      <c r="W1114" s="5">
        <v>470</v>
      </c>
      <c r="X1114" s="5">
        <v>0</v>
      </c>
      <c r="Y1114" s="5">
        <v>0</v>
      </c>
      <c r="Z1114" s="5">
        <v>105</v>
      </c>
      <c r="AA1114" s="5">
        <v>160</v>
      </c>
      <c r="AB1114" s="5">
        <v>90</v>
      </c>
      <c r="AC1114" s="5">
        <v>120</v>
      </c>
      <c r="AD1114" s="5">
        <v>80</v>
      </c>
      <c r="AE1114" s="5">
        <v>160</v>
      </c>
      <c r="AF1114" s="5">
        <v>240</v>
      </c>
      <c r="AG1114" s="5">
        <v>60</v>
      </c>
      <c r="AH1114" s="5">
        <v>20</v>
      </c>
      <c r="AI1114" s="5">
        <v>50</v>
      </c>
      <c r="AJ1114" s="5">
        <v>590</v>
      </c>
      <c r="AK1114">
        <v>1995</v>
      </c>
      <c r="AL1114" t="s">
        <v>485</v>
      </c>
      <c r="AM1114" s="1">
        <v>35048</v>
      </c>
      <c r="AN1114">
        <v>200</v>
      </c>
      <c r="AO1114">
        <v>201</v>
      </c>
      <c r="AP1114" t="s">
        <v>499</v>
      </c>
    </row>
    <row r="1115" spans="1:42" x14ac:dyDescent="0.35">
      <c r="A1115" t="s">
        <v>629</v>
      </c>
      <c r="B1115" t="s">
        <v>643</v>
      </c>
      <c r="C1115" t="s">
        <v>509</v>
      </c>
      <c r="D1115">
        <v>2017</v>
      </c>
      <c r="E1115">
        <v>8</v>
      </c>
      <c r="F1115">
        <v>1</v>
      </c>
      <c r="G1115">
        <v>3</v>
      </c>
      <c r="H1115">
        <f>Table1[[#This Row],[Games Before Injury]]*Table1[[#This Row],[Minutes per Game]]</f>
        <v>1033.2</v>
      </c>
      <c r="I1115">
        <v>82</v>
      </c>
      <c r="J1115">
        <f>Table1[[#This Row],[Minutes]]/Table1[[#This Row],[Games Played]]</f>
        <v>12.6</v>
      </c>
      <c r="K1115">
        <v>0</v>
      </c>
      <c r="L1115">
        <v>0</v>
      </c>
      <c r="M1115" s="1">
        <v>43030</v>
      </c>
      <c r="N1115" s="1">
        <v>43259</v>
      </c>
      <c r="P1115">
        <f>Table1[[#This Row],[Season Year]]-Table1[[#This Row],[Birth Year]]</f>
        <v>22</v>
      </c>
      <c r="Q1115" t="s">
        <v>501</v>
      </c>
      <c r="R1115" t="s">
        <v>501</v>
      </c>
      <c r="S1115">
        <f>DATEDIF(Table1[[#This Row],[Date Occurred]],Table1[[#This Row],[Date Returned]],"d")</f>
        <v>0</v>
      </c>
      <c r="T1115">
        <v>28</v>
      </c>
      <c r="U1115" s="5">
        <v>352.8</v>
      </c>
      <c r="V1115" s="5">
        <v>78.399999999999991</v>
      </c>
      <c r="W1115" s="5">
        <v>137.20000000000002</v>
      </c>
      <c r="X1115" s="5">
        <v>0</v>
      </c>
      <c r="Y1115" s="5">
        <v>2.8000000000000003</v>
      </c>
      <c r="Z1115" s="5">
        <v>22.400000000000002</v>
      </c>
      <c r="AA1115" s="5">
        <v>28</v>
      </c>
      <c r="AB1115" s="5">
        <v>22.400000000000002</v>
      </c>
      <c r="AC1115" s="5">
        <v>50.4</v>
      </c>
      <c r="AD1115" s="5">
        <v>22.400000000000002</v>
      </c>
      <c r="AE1115" s="5">
        <v>64.399999999999991</v>
      </c>
      <c r="AF1115" s="5">
        <v>84</v>
      </c>
      <c r="AG1115" s="5">
        <v>11.200000000000001</v>
      </c>
      <c r="AH1115" s="5">
        <v>2.8000000000000003</v>
      </c>
      <c r="AI1115" s="5">
        <v>16.8</v>
      </c>
      <c r="AJ1115" s="5">
        <v>176.4</v>
      </c>
      <c r="AK1115">
        <v>1995</v>
      </c>
      <c r="AL1115" t="s">
        <v>485</v>
      </c>
      <c r="AM1115" s="1">
        <v>35048</v>
      </c>
      <c r="AN1115">
        <v>200</v>
      </c>
      <c r="AO1115">
        <v>201</v>
      </c>
      <c r="AP1115" t="s">
        <v>499</v>
      </c>
    </row>
    <row r="1116" spans="1:42" x14ac:dyDescent="0.35">
      <c r="A1116" t="s">
        <v>629</v>
      </c>
      <c r="B1116" t="s">
        <v>643</v>
      </c>
      <c r="C1116" t="s">
        <v>510</v>
      </c>
      <c r="D1116">
        <v>2018</v>
      </c>
      <c r="E1116">
        <v>9</v>
      </c>
      <c r="F1116">
        <v>1</v>
      </c>
      <c r="G1116">
        <v>4</v>
      </c>
      <c r="H1116">
        <f>Table1[[#This Row],[Games Before Injury]]*Table1[[#This Row],[Minutes per Game]]</f>
        <v>1295.6000000000001</v>
      </c>
      <c r="I1116">
        <v>82</v>
      </c>
      <c r="J1116">
        <f>Table1[[#This Row],[Minutes]]/Table1[[#This Row],[Games Played]]</f>
        <v>15.8</v>
      </c>
      <c r="K1116">
        <v>0</v>
      </c>
      <c r="L1116">
        <v>0</v>
      </c>
      <c r="M1116" s="1">
        <v>43389</v>
      </c>
      <c r="N1116" s="1">
        <v>43629</v>
      </c>
      <c r="P1116">
        <f>Table1[[#This Row],[Season Year]]-Table1[[#This Row],[Birth Year]]</f>
        <v>23</v>
      </c>
      <c r="Q1116" t="s">
        <v>501</v>
      </c>
      <c r="R1116" t="s">
        <v>501</v>
      </c>
      <c r="S1116">
        <f>DATEDIF(Table1[[#This Row],[Date Occurred]],Table1[[#This Row],[Date Returned]],"d")</f>
        <v>0</v>
      </c>
      <c r="T1116">
        <v>59</v>
      </c>
      <c r="U1116" s="5">
        <v>932.2</v>
      </c>
      <c r="V1116" s="5">
        <v>212.4</v>
      </c>
      <c r="W1116" s="5">
        <v>359.9</v>
      </c>
      <c r="X1116" s="5">
        <v>0</v>
      </c>
      <c r="Y1116" s="5">
        <v>5.9</v>
      </c>
      <c r="Z1116" s="5">
        <v>59</v>
      </c>
      <c r="AA1116" s="5">
        <v>88.5</v>
      </c>
      <c r="AB1116" s="5">
        <v>53.1</v>
      </c>
      <c r="AC1116" s="5">
        <v>94.4</v>
      </c>
      <c r="AD1116" s="5">
        <v>82.6</v>
      </c>
      <c r="AE1116" s="5">
        <v>194.7</v>
      </c>
      <c r="AF1116" s="5">
        <v>277.3</v>
      </c>
      <c r="AG1116" s="5">
        <v>41.3</v>
      </c>
      <c r="AH1116" s="5">
        <v>17.7</v>
      </c>
      <c r="AI1116" s="5">
        <v>41.3</v>
      </c>
      <c r="AJ1116" s="5">
        <v>483.79999999999995</v>
      </c>
      <c r="AK1116">
        <v>1995</v>
      </c>
      <c r="AL1116" t="s">
        <v>485</v>
      </c>
      <c r="AM1116" s="1">
        <v>35048</v>
      </c>
      <c r="AN1116">
        <v>200</v>
      </c>
      <c r="AO1116">
        <v>201</v>
      </c>
      <c r="AP1116" t="s">
        <v>499</v>
      </c>
    </row>
    <row r="1117" spans="1:42" x14ac:dyDescent="0.35">
      <c r="A1117" t="s">
        <v>629</v>
      </c>
      <c r="B1117" t="s">
        <v>643</v>
      </c>
      <c r="C1117" t="s">
        <v>511</v>
      </c>
      <c r="D1117">
        <v>2019</v>
      </c>
      <c r="E1117">
        <v>10</v>
      </c>
      <c r="F1117">
        <v>1</v>
      </c>
      <c r="G1117">
        <v>5</v>
      </c>
      <c r="H1117">
        <f>Table1[[#This Row],[Games Before Injury]]*Table1[[#This Row],[Minutes per Game]]</f>
        <v>1170</v>
      </c>
      <c r="I1117">
        <v>75</v>
      </c>
      <c r="J1117">
        <f>Table1[[#This Row],[Minutes]]/Table1[[#This Row],[Games Played]]</f>
        <v>15.6</v>
      </c>
      <c r="K1117">
        <v>0</v>
      </c>
      <c r="L1117">
        <v>0</v>
      </c>
      <c r="M1117" s="1">
        <v>43760</v>
      </c>
      <c r="N1117" s="1">
        <v>44115</v>
      </c>
      <c r="P1117">
        <f>Table1[[#This Row],[Season Year]]-Table1[[#This Row],[Birth Year]]</f>
        <v>24</v>
      </c>
      <c r="Q1117" t="s">
        <v>501</v>
      </c>
      <c r="R1117" t="s">
        <v>501</v>
      </c>
      <c r="S1117">
        <f>DATEDIF(Table1[[#This Row],[Date Occurred]],Table1[[#This Row],[Date Returned]],"d")</f>
        <v>0</v>
      </c>
      <c r="T1117">
        <v>30</v>
      </c>
      <c r="U1117" s="5">
        <v>468</v>
      </c>
      <c r="V1117" s="5">
        <v>102</v>
      </c>
      <c r="W1117" s="5">
        <v>162</v>
      </c>
      <c r="X1117" s="5">
        <v>0</v>
      </c>
      <c r="Y1117" s="5">
        <v>3</v>
      </c>
      <c r="Z1117" s="5">
        <v>39</v>
      </c>
      <c r="AA1117" s="5">
        <v>63</v>
      </c>
      <c r="AB1117" s="5">
        <v>39</v>
      </c>
      <c r="AC1117" s="5">
        <v>66</v>
      </c>
      <c r="AD1117" s="5">
        <v>48</v>
      </c>
      <c r="AE1117" s="5">
        <v>78</v>
      </c>
      <c r="AF1117" s="5">
        <v>126</v>
      </c>
      <c r="AG1117" s="5">
        <v>36</v>
      </c>
      <c r="AH1117" s="5">
        <v>6</v>
      </c>
      <c r="AI1117" s="5">
        <v>21</v>
      </c>
      <c r="AJ1117" s="5">
        <v>243</v>
      </c>
      <c r="AK1117">
        <v>1995</v>
      </c>
      <c r="AL1117" t="s">
        <v>485</v>
      </c>
      <c r="AM1117" s="1">
        <v>35048</v>
      </c>
      <c r="AN1117">
        <v>200</v>
      </c>
      <c r="AO1117">
        <v>201</v>
      </c>
      <c r="AP1117" t="s">
        <v>499</v>
      </c>
    </row>
    <row r="1118" spans="1:42" x14ac:dyDescent="0.35">
      <c r="A1118" t="s">
        <v>630</v>
      </c>
      <c r="B1118" t="s">
        <v>643</v>
      </c>
      <c r="C1118" t="s">
        <v>506</v>
      </c>
      <c r="D1118">
        <v>2014</v>
      </c>
      <c r="E1118">
        <v>5</v>
      </c>
      <c r="F1118">
        <v>1</v>
      </c>
      <c r="G1118">
        <v>1</v>
      </c>
      <c r="H1118">
        <f>Table1[[#This Row],[Games Before Injury]]*Table1[[#This Row],[Minutes per Game]]</f>
        <v>1254.6000000000001</v>
      </c>
      <c r="I1118">
        <v>82</v>
      </c>
      <c r="J1118">
        <f>Table1[[#This Row],[Minutes]]/Table1[[#This Row],[Games Played]]</f>
        <v>15.3</v>
      </c>
      <c r="K1118">
        <v>0</v>
      </c>
      <c r="L1118">
        <v>0</v>
      </c>
      <c r="M1118" s="1">
        <v>41940</v>
      </c>
      <c r="N1118" s="1">
        <v>42171</v>
      </c>
      <c r="P1118">
        <f>Table1[[#This Row],[Season Year]]-Table1[[#This Row],[Birth Year]]</f>
        <v>21</v>
      </c>
      <c r="Q1118" t="s">
        <v>501</v>
      </c>
      <c r="R1118" t="s">
        <v>501</v>
      </c>
      <c r="S1118">
        <f>DATEDIF(Table1[[#This Row],[Date Occurred]],Table1[[#This Row],[Date Returned]],"d")</f>
        <v>0</v>
      </c>
      <c r="T1118">
        <v>74</v>
      </c>
      <c r="U1118" s="5">
        <v>1132.2</v>
      </c>
      <c r="V1118" s="5">
        <v>148</v>
      </c>
      <c r="W1118" s="5">
        <v>347.8</v>
      </c>
      <c r="X1118" s="5">
        <v>29.6</v>
      </c>
      <c r="Y1118" s="5">
        <v>125.8</v>
      </c>
      <c r="Z1118" s="5">
        <v>66.600000000000009</v>
      </c>
      <c r="AA1118" s="5">
        <v>96.2</v>
      </c>
      <c r="AB1118" s="5">
        <v>74</v>
      </c>
      <c r="AC1118" s="5">
        <v>133.20000000000002</v>
      </c>
      <c r="AD1118" s="5">
        <v>37</v>
      </c>
      <c r="AE1118" s="5">
        <v>125.8</v>
      </c>
      <c r="AF1118" s="5">
        <v>162.80000000000001</v>
      </c>
      <c r="AG1118" s="5">
        <v>74</v>
      </c>
      <c r="AH1118" s="5">
        <v>37</v>
      </c>
      <c r="AI1118" s="5">
        <v>29.6</v>
      </c>
      <c r="AJ1118" s="5">
        <v>384.8</v>
      </c>
      <c r="AK1118">
        <v>1993</v>
      </c>
      <c r="AL1118" t="s">
        <v>486</v>
      </c>
      <c r="AM1118" s="1">
        <v>34048</v>
      </c>
      <c r="AN1118">
        <v>201</v>
      </c>
      <c r="AO1118">
        <v>214</v>
      </c>
      <c r="AP1118" t="s">
        <v>500</v>
      </c>
    </row>
    <row r="1119" spans="1:42" x14ac:dyDescent="0.35">
      <c r="A1119" t="s">
        <v>630</v>
      </c>
      <c r="B1119" t="s">
        <v>643</v>
      </c>
      <c r="C1119" t="s">
        <v>507</v>
      </c>
      <c r="D1119">
        <v>2015</v>
      </c>
      <c r="E1119">
        <v>6</v>
      </c>
      <c r="F1119">
        <v>1</v>
      </c>
      <c r="G1119">
        <v>2</v>
      </c>
      <c r="H1119">
        <f>Table1[[#This Row],[Games Before Injury]]*Table1[[#This Row],[Minutes per Game]]</f>
        <v>1303.8</v>
      </c>
      <c r="I1119">
        <v>82</v>
      </c>
      <c r="J1119">
        <f>Table1[[#This Row],[Minutes]]/Table1[[#This Row],[Games Played]]</f>
        <v>15.9</v>
      </c>
      <c r="K1119">
        <v>0</v>
      </c>
      <c r="L1119">
        <v>0</v>
      </c>
      <c r="M1119" s="1">
        <v>42304</v>
      </c>
      <c r="N1119" s="1">
        <v>42540</v>
      </c>
      <c r="P1119">
        <f>Table1[[#This Row],[Season Year]]-Table1[[#This Row],[Birth Year]]</f>
        <v>22</v>
      </c>
      <c r="Q1119" t="s">
        <v>501</v>
      </c>
      <c r="R1119" t="s">
        <v>501</v>
      </c>
      <c r="S1119">
        <f>DATEDIF(Table1[[#This Row],[Date Occurred]],Table1[[#This Row],[Date Returned]],"d")</f>
        <v>0</v>
      </c>
      <c r="T1119">
        <v>73</v>
      </c>
      <c r="U1119" s="5">
        <v>1160.7</v>
      </c>
      <c r="V1119" s="5">
        <v>138.69999999999999</v>
      </c>
      <c r="W1119" s="5">
        <v>313.89999999999998</v>
      </c>
      <c r="X1119" s="5">
        <v>14.600000000000001</v>
      </c>
      <c r="Y1119" s="5">
        <v>65.7</v>
      </c>
      <c r="Z1119" s="5">
        <v>80.300000000000011</v>
      </c>
      <c r="AA1119" s="5">
        <v>124.1</v>
      </c>
      <c r="AB1119" s="5">
        <v>73</v>
      </c>
      <c r="AC1119" s="5">
        <v>138.69999999999999</v>
      </c>
      <c r="AD1119" s="5">
        <v>43.8</v>
      </c>
      <c r="AE1119" s="5">
        <v>146</v>
      </c>
      <c r="AF1119" s="5">
        <v>189.8</v>
      </c>
      <c r="AG1119" s="5">
        <v>43.8</v>
      </c>
      <c r="AH1119" s="5">
        <v>21.9</v>
      </c>
      <c r="AI1119" s="5">
        <v>36.5</v>
      </c>
      <c r="AJ1119" s="5">
        <v>372.29999999999995</v>
      </c>
      <c r="AK1119">
        <v>1993</v>
      </c>
      <c r="AL1119" t="s">
        <v>486</v>
      </c>
      <c r="AM1119" s="1">
        <v>34048</v>
      </c>
      <c r="AN1119">
        <v>201</v>
      </c>
      <c r="AO1119">
        <v>214</v>
      </c>
      <c r="AP1119" t="s">
        <v>500</v>
      </c>
    </row>
    <row r="1120" spans="1:42" x14ac:dyDescent="0.35">
      <c r="A1120" t="s">
        <v>630</v>
      </c>
      <c r="B1120" t="s">
        <v>643</v>
      </c>
      <c r="C1120" t="s">
        <v>509</v>
      </c>
      <c r="D1120">
        <v>2017</v>
      </c>
      <c r="E1120">
        <v>8</v>
      </c>
      <c r="F1120">
        <v>1</v>
      </c>
      <c r="G1120">
        <v>3</v>
      </c>
      <c r="H1120">
        <f>Table1[[#This Row],[Games Before Injury]]*Table1[[#This Row],[Minutes per Game]]</f>
        <v>1279.2</v>
      </c>
      <c r="I1120">
        <v>82</v>
      </c>
      <c r="J1120">
        <f>Table1[[#This Row],[Minutes]]/Table1[[#This Row],[Games Played]]</f>
        <v>15.6</v>
      </c>
      <c r="K1120">
        <v>0</v>
      </c>
      <c r="L1120">
        <v>0</v>
      </c>
      <c r="M1120" s="1">
        <v>43030</v>
      </c>
      <c r="N1120" s="1">
        <v>43259</v>
      </c>
      <c r="P1120">
        <f>Table1[[#This Row],[Season Year]]-Table1[[#This Row],[Birth Year]]</f>
        <v>24</v>
      </c>
      <c r="Q1120" t="s">
        <v>501</v>
      </c>
      <c r="R1120" t="s">
        <v>501</v>
      </c>
      <c r="S1120">
        <f>DATEDIF(Table1[[#This Row],[Date Occurred]],Table1[[#This Row],[Date Returned]],"d")</f>
        <v>0</v>
      </c>
      <c r="T1120">
        <v>22</v>
      </c>
      <c r="U1120" s="5">
        <v>343.2</v>
      </c>
      <c r="V1120" s="5">
        <v>44</v>
      </c>
      <c r="W1120" s="5">
        <v>81.400000000000006</v>
      </c>
      <c r="X1120" s="5">
        <v>4.4000000000000004</v>
      </c>
      <c r="Y1120" s="5">
        <v>11</v>
      </c>
      <c r="Z1120" s="5">
        <v>11</v>
      </c>
      <c r="AA1120" s="5">
        <v>15.399999999999999</v>
      </c>
      <c r="AB1120" s="5">
        <v>8.8000000000000007</v>
      </c>
      <c r="AC1120" s="5">
        <v>48.400000000000006</v>
      </c>
      <c r="AD1120" s="5">
        <v>22</v>
      </c>
      <c r="AE1120" s="5">
        <v>57.2</v>
      </c>
      <c r="AF1120" s="5">
        <v>77</v>
      </c>
      <c r="AG1120" s="5">
        <v>8.8000000000000007</v>
      </c>
      <c r="AH1120" s="5">
        <v>8.8000000000000007</v>
      </c>
      <c r="AI1120" s="5">
        <v>22</v>
      </c>
      <c r="AJ1120" s="5">
        <v>103.4</v>
      </c>
      <c r="AK1120">
        <v>1993</v>
      </c>
      <c r="AL1120" t="s">
        <v>486</v>
      </c>
      <c r="AM1120" s="1">
        <v>34048</v>
      </c>
      <c r="AN1120">
        <v>201</v>
      </c>
      <c r="AO1120">
        <v>214</v>
      </c>
      <c r="AP1120" t="s">
        <v>500</v>
      </c>
    </row>
    <row r="1121" spans="1:42" x14ac:dyDescent="0.35">
      <c r="A1121" t="s">
        <v>630</v>
      </c>
      <c r="B1121" t="s">
        <v>643</v>
      </c>
      <c r="C1121" t="s">
        <v>510</v>
      </c>
      <c r="D1121">
        <v>2018</v>
      </c>
      <c r="E1121">
        <v>9</v>
      </c>
      <c r="F1121">
        <v>1</v>
      </c>
      <c r="G1121">
        <v>4</v>
      </c>
      <c r="H1121">
        <f>Table1[[#This Row],[Games Before Injury]]*Table1[[#This Row],[Minutes per Game]]</f>
        <v>2607.6</v>
      </c>
      <c r="I1121">
        <v>82</v>
      </c>
      <c r="J1121">
        <f>Table1[[#This Row],[Minutes]]/Table1[[#This Row],[Games Played]]</f>
        <v>31.8</v>
      </c>
      <c r="K1121">
        <v>0</v>
      </c>
      <c r="L1121">
        <v>0</v>
      </c>
      <c r="M1121" s="1">
        <v>43389</v>
      </c>
      <c r="N1121" s="1">
        <v>43629</v>
      </c>
      <c r="P1121">
        <f>Table1[[#This Row],[Season Year]]-Table1[[#This Row],[Birth Year]]</f>
        <v>25</v>
      </c>
      <c r="Q1121" t="s">
        <v>501</v>
      </c>
      <c r="R1121" t="s">
        <v>501</v>
      </c>
      <c r="S1121">
        <f>DATEDIF(Table1[[#This Row],[Date Occurred]],Table1[[#This Row],[Date Returned]],"d")</f>
        <v>0</v>
      </c>
      <c r="T1121">
        <v>4</v>
      </c>
      <c r="U1121" s="5">
        <v>127.2</v>
      </c>
      <c r="V1121" s="5">
        <v>29.2</v>
      </c>
      <c r="W1121" s="5">
        <v>54</v>
      </c>
      <c r="X1121" s="5">
        <v>5.2</v>
      </c>
      <c r="Y1121" s="5">
        <v>14</v>
      </c>
      <c r="Z1121" s="5">
        <v>17.2</v>
      </c>
      <c r="AA1121" s="5">
        <v>21.2</v>
      </c>
      <c r="AB1121" s="5">
        <v>4</v>
      </c>
      <c r="AC1121" s="5">
        <v>8</v>
      </c>
      <c r="AD1121" s="5">
        <v>5.2</v>
      </c>
      <c r="AE1121" s="5">
        <v>27.2</v>
      </c>
      <c r="AF1121" s="5">
        <v>32</v>
      </c>
      <c r="AG1121" s="5">
        <v>4</v>
      </c>
      <c r="AH1121" s="5">
        <v>4</v>
      </c>
      <c r="AI1121" s="5">
        <v>3.2</v>
      </c>
      <c r="AJ1121" s="5">
        <v>80</v>
      </c>
      <c r="AK1121">
        <v>1993</v>
      </c>
      <c r="AL1121" t="s">
        <v>486</v>
      </c>
      <c r="AM1121" s="1">
        <v>34048</v>
      </c>
      <c r="AN1121">
        <v>201</v>
      </c>
      <c r="AO1121">
        <v>214</v>
      </c>
      <c r="AP1121" t="s">
        <v>500</v>
      </c>
    </row>
    <row r="1122" spans="1:42" x14ac:dyDescent="0.35">
      <c r="A1122" t="s">
        <v>630</v>
      </c>
      <c r="B1122" t="s">
        <v>643</v>
      </c>
      <c r="C1122" t="s">
        <v>511</v>
      </c>
      <c r="D1122">
        <v>2019</v>
      </c>
      <c r="E1122">
        <v>10</v>
      </c>
      <c r="F1122">
        <v>1</v>
      </c>
      <c r="G1122">
        <v>5</v>
      </c>
      <c r="H1122">
        <f>Table1[[#This Row],[Games Before Injury]]*Table1[[#This Row],[Minutes per Game]]</f>
        <v>1042.5</v>
      </c>
      <c r="I1122">
        <v>75</v>
      </c>
      <c r="J1122">
        <f>Table1[[#This Row],[Minutes]]/Table1[[#This Row],[Games Played]]</f>
        <v>13.9</v>
      </c>
      <c r="K1122">
        <v>0</v>
      </c>
      <c r="L1122">
        <v>0</v>
      </c>
      <c r="M1122" s="1">
        <v>43760</v>
      </c>
      <c r="N1122" s="1">
        <v>44115</v>
      </c>
      <c r="P1122">
        <f>Table1[[#This Row],[Season Year]]-Table1[[#This Row],[Birth Year]]</f>
        <v>26</v>
      </c>
      <c r="Q1122" t="s">
        <v>501</v>
      </c>
      <c r="R1122" t="s">
        <v>501</v>
      </c>
      <c r="S1122">
        <f>DATEDIF(Table1[[#This Row],[Date Occurred]],Table1[[#This Row],[Date Returned]],"d")</f>
        <v>0</v>
      </c>
      <c r="T1122">
        <v>34</v>
      </c>
      <c r="U1122" s="5">
        <v>472.6</v>
      </c>
      <c r="V1122" s="5">
        <v>68</v>
      </c>
      <c r="W1122" s="5">
        <v>115.6</v>
      </c>
      <c r="X1122" s="5">
        <v>3.4000000000000004</v>
      </c>
      <c r="Y1122" s="5">
        <v>13.600000000000001</v>
      </c>
      <c r="Z1122" s="5">
        <v>17</v>
      </c>
      <c r="AA1122" s="5">
        <v>27.200000000000003</v>
      </c>
      <c r="AB1122" s="5">
        <v>13.600000000000001</v>
      </c>
      <c r="AC1122" s="5">
        <v>64.599999999999994</v>
      </c>
      <c r="AD1122" s="5">
        <v>20.399999999999999</v>
      </c>
      <c r="AE1122" s="5">
        <v>68</v>
      </c>
      <c r="AF1122" s="5">
        <v>88.4</v>
      </c>
      <c r="AG1122" s="5">
        <v>20.399999999999999</v>
      </c>
      <c r="AH1122" s="5">
        <v>17</v>
      </c>
      <c r="AI1122" s="5">
        <v>13.600000000000001</v>
      </c>
      <c r="AJ1122" s="5">
        <v>156.39999999999998</v>
      </c>
      <c r="AK1122">
        <v>1993</v>
      </c>
      <c r="AL1122" t="s">
        <v>486</v>
      </c>
      <c r="AM1122" s="1">
        <v>34048</v>
      </c>
      <c r="AN1122">
        <v>201</v>
      </c>
      <c r="AO1122">
        <v>214</v>
      </c>
      <c r="AP1122" t="s">
        <v>500</v>
      </c>
    </row>
    <row r="1123" spans="1:42" x14ac:dyDescent="0.35">
      <c r="A1123" t="s">
        <v>247</v>
      </c>
      <c r="B1123" t="s">
        <v>86</v>
      </c>
      <c r="C1123" s="1" t="s">
        <v>504</v>
      </c>
      <c r="D1123">
        <v>0</v>
      </c>
      <c r="E1123">
        <v>3</v>
      </c>
      <c r="F1123">
        <v>0</v>
      </c>
      <c r="G1123">
        <v>13</v>
      </c>
      <c r="H1123">
        <f>Table1[[#This Row],[Games Before Injury]]*Table1[[#This Row],[Minutes per Game]]</f>
        <v>1408.6105263157897</v>
      </c>
      <c r="I1123">
        <v>48</v>
      </c>
      <c r="J1123">
        <f>Table1[[#This Row],[Minutes]]/Table1[[#This Row],[Games Played]]</f>
        <v>29.346052631578949</v>
      </c>
      <c r="K1123" s="1">
        <v>41311</v>
      </c>
      <c r="L1123" s="1">
        <v>41312</v>
      </c>
      <c r="M1123" s="1">
        <v>41212</v>
      </c>
      <c r="N1123" s="1">
        <v>41445</v>
      </c>
      <c r="O1123">
        <v>1</v>
      </c>
      <c r="P1123">
        <f>DATEDIF(Table1[[#This Row],[Birth Date]],Table1[[#This Row],[Date Returned]],"y")</f>
        <v>32</v>
      </c>
      <c r="Q1123" t="s">
        <v>8</v>
      </c>
      <c r="R1123" t="s">
        <v>44</v>
      </c>
      <c r="S1123">
        <f>DATEDIF(Table1[[#This Row],[Date Occurred]],Table1[[#This Row],[Date Returned]],"d")</f>
        <v>1</v>
      </c>
      <c r="T1123">
        <v>76</v>
      </c>
      <c r="U1123" s="5">
        <v>2230.3000000000002</v>
      </c>
      <c r="V1123" s="5">
        <f>576/Table1[[#This Row],[Games Played]]</f>
        <v>7.5789473684210522</v>
      </c>
      <c r="W1123" s="5">
        <v>1016</v>
      </c>
      <c r="X1123" s="5">
        <v>149</v>
      </c>
      <c r="Y1123" s="5">
        <v>396</v>
      </c>
      <c r="Z1123" s="5">
        <v>216</v>
      </c>
      <c r="AA1123" s="5">
        <v>248</v>
      </c>
      <c r="AB1123" s="5">
        <v>146</v>
      </c>
      <c r="AC1123" s="5">
        <v>71</v>
      </c>
      <c r="AD1123" s="5">
        <v>22</v>
      </c>
      <c r="AE1123" s="5">
        <v>106</v>
      </c>
      <c r="AF1123" s="5">
        <v>128</v>
      </c>
      <c r="AG1123" s="5">
        <v>193</v>
      </c>
      <c r="AH1123" s="5">
        <v>79</v>
      </c>
      <c r="AI1123" s="5">
        <v>13</v>
      </c>
      <c r="AJ1123" s="5">
        <v>1255</v>
      </c>
      <c r="AK1123">
        <v>1980</v>
      </c>
      <c r="AL1123" t="s">
        <v>486</v>
      </c>
      <c r="AM1123" s="1">
        <v>29300</v>
      </c>
      <c r="AN1123">
        <v>196</v>
      </c>
      <c r="AO1123">
        <v>195</v>
      </c>
      <c r="AP1123" t="s">
        <v>496</v>
      </c>
    </row>
    <row r="1124" spans="1:42" x14ac:dyDescent="0.35">
      <c r="A1124" t="s">
        <v>247</v>
      </c>
      <c r="B1124" t="s">
        <v>643</v>
      </c>
      <c r="C1124" t="s">
        <v>507</v>
      </c>
      <c r="D1124">
        <v>2015</v>
      </c>
      <c r="E1124">
        <v>6</v>
      </c>
      <c r="F1124">
        <v>1</v>
      </c>
      <c r="G1124">
        <v>16</v>
      </c>
      <c r="H1124">
        <f>Table1[[#This Row],[Games Before Injury]]*Table1[[#This Row],[Minutes per Game]]</f>
        <v>2205.7999999999997</v>
      </c>
      <c r="I1124">
        <v>82</v>
      </c>
      <c r="J1124">
        <f>Table1[[#This Row],[Minutes]]/Table1[[#This Row],[Games Played]]</f>
        <v>26.9</v>
      </c>
      <c r="K1124">
        <v>0</v>
      </c>
      <c r="L1124">
        <v>0</v>
      </c>
      <c r="M1124" s="1">
        <v>42304</v>
      </c>
      <c r="N1124" s="1">
        <v>42540</v>
      </c>
      <c r="P1124">
        <f>Table1[[#This Row],[Season Year]]-Table1[[#This Row],[Birth Year]]</f>
        <v>35</v>
      </c>
      <c r="Q1124" t="s">
        <v>501</v>
      </c>
      <c r="R1124" t="s">
        <v>501</v>
      </c>
      <c r="S1124">
        <f>DATEDIF(Table1[[#This Row],[Date Occurred]],Table1[[#This Row],[Date Returned]],"d")</f>
        <v>0</v>
      </c>
      <c r="T1124">
        <v>79</v>
      </c>
      <c r="U1124" s="5">
        <v>2125.1</v>
      </c>
      <c r="V1124" s="5">
        <v>379.2</v>
      </c>
      <c r="W1124" s="5">
        <v>940.1</v>
      </c>
      <c r="X1124" s="5">
        <v>118.5</v>
      </c>
      <c r="Y1124" s="5">
        <v>347.6</v>
      </c>
      <c r="Z1124" s="5">
        <v>244.9</v>
      </c>
      <c r="AA1124" s="5">
        <v>268.59999999999997</v>
      </c>
      <c r="AB1124" s="5">
        <v>110.6</v>
      </c>
      <c r="AC1124" s="5">
        <v>118.5</v>
      </c>
      <c r="AD1124" s="5">
        <v>23.7</v>
      </c>
      <c r="AE1124" s="5">
        <v>126.4</v>
      </c>
      <c r="AF1124" s="5">
        <v>142.20000000000002</v>
      </c>
      <c r="AG1124" s="5">
        <v>181.7</v>
      </c>
      <c r="AH1124" s="5">
        <v>55.3</v>
      </c>
      <c r="AI1124" s="5">
        <v>15.8</v>
      </c>
      <c r="AJ1124" s="5">
        <v>1121.8</v>
      </c>
      <c r="AK1124">
        <v>1980</v>
      </c>
      <c r="AL1124" t="s">
        <v>486</v>
      </c>
      <c r="AM1124" s="1">
        <v>29300</v>
      </c>
      <c r="AN1124">
        <v>196</v>
      </c>
      <c r="AO1124">
        <v>195</v>
      </c>
      <c r="AP1124" t="s">
        <v>496</v>
      </c>
    </row>
    <row r="1125" spans="1:42" x14ac:dyDescent="0.35">
      <c r="A1125" t="s">
        <v>247</v>
      </c>
      <c r="B1125" t="s">
        <v>643</v>
      </c>
      <c r="C1125" t="s">
        <v>508</v>
      </c>
      <c r="D1125">
        <v>2016</v>
      </c>
      <c r="E1125">
        <v>7</v>
      </c>
      <c r="F1125">
        <v>1</v>
      </c>
      <c r="G1125">
        <v>17</v>
      </c>
      <c r="H1125">
        <f>Table1[[#This Row],[Games Before Injury]]*Table1[[#This Row],[Minutes per Game]]</f>
        <v>2156.6</v>
      </c>
      <c r="I1125">
        <v>82</v>
      </c>
      <c r="J1125">
        <f>Table1[[#This Row],[Minutes]]/Table1[[#This Row],[Games Played]]</f>
        <v>26.299999999999997</v>
      </c>
      <c r="K1125">
        <v>0</v>
      </c>
      <c r="L1125">
        <v>0</v>
      </c>
      <c r="M1125" s="1">
        <v>42668</v>
      </c>
      <c r="N1125" s="1">
        <v>42898</v>
      </c>
      <c r="P1125">
        <f>Table1[[#This Row],[Season Year]]-Table1[[#This Row],[Birth Year]]</f>
        <v>36</v>
      </c>
      <c r="Q1125" t="s">
        <v>501</v>
      </c>
      <c r="R1125" t="s">
        <v>501</v>
      </c>
      <c r="S1125">
        <f>DATEDIF(Table1[[#This Row],[Date Occurred]],Table1[[#This Row],[Date Returned]],"d")</f>
        <v>0</v>
      </c>
      <c r="T1125">
        <v>82</v>
      </c>
      <c r="U1125" s="5">
        <v>2156.6</v>
      </c>
      <c r="V1125" s="5">
        <v>360.8</v>
      </c>
      <c r="W1125" s="5">
        <v>869.19999999999993</v>
      </c>
      <c r="X1125" s="5">
        <v>114.8</v>
      </c>
      <c r="Y1125" s="5">
        <v>319.8</v>
      </c>
      <c r="Z1125" s="5">
        <v>172.20000000000002</v>
      </c>
      <c r="AA1125" s="5">
        <v>205</v>
      </c>
      <c r="AB1125" s="5">
        <v>131.20000000000002</v>
      </c>
      <c r="AC1125" s="5">
        <v>114.8</v>
      </c>
      <c r="AD1125" s="5">
        <v>16.400000000000002</v>
      </c>
      <c r="AE1125" s="5">
        <v>114.8</v>
      </c>
      <c r="AF1125" s="5">
        <v>131.20000000000002</v>
      </c>
      <c r="AG1125" s="5">
        <v>213.20000000000002</v>
      </c>
      <c r="AH1125" s="5">
        <v>57.4</v>
      </c>
      <c r="AI1125" s="5">
        <v>16.400000000000002</v>
      </c>
      <c r="AJ1125" s="5">
        <v>1008.6</v>
      </c>
      <c r="AK1125">
        <v>1980</v>
      </c>
      <c r="AL1125" t="s">
        <v>486</v>
      </c>
      <c r="AM1125" s="1">
        <v>29300</v>
      </c>
      <c r="AN1125">
        <v>196</v>
      </c>
      <c r="AO1125">
        <v>195</v>
      </c>
      <c r="AP1125" t="s">
        <v>496</v>
      </c>
    </row>
    <row r="1126" spans="1:42" x14ac:dyDescent="0.35">
      <c r="A1126" t="s">
        <v>247</v>
      </c>
      <c r="B1126" t="s">
        <v>249</v>
      </c>
      <c r="C1126" s="1" t="s">
        <v>509</v>
      </c>
      <c r="D1126">
        <v>0</v>
      </c>
      <c r="E1126">
        <v>8</v>
      </c>
      <c r="F1126">
        <v>0</v>
      </c>
      <c r="G1126">
        <v>18</v>
      </c>
      <c r="H1126">
        <f>Table1[[#This Row],[Games Before Injury]]*Table1[[#This Row],[Minutes per Game]]</f>
        <v>971.255</v>
      </c>
      <c r="I1126">
        <v>47</v>
      </c>
      <c r="J1126">
        <f>Table1[[#This Row],[Minutes]]/Table1[[#This Row],[Games Played]]</f>
        <v>20.664999999999999</v>
      </c>
      <c r="K1126" s="1">
        <v>43120</v>
      </c>
      <c r="L1126" s="1">
        <v>43124</v>
      </c>
      <c r="M1126" s="1">
        <v>43030</v>
      </c>
      <c r="N1126" s="1">
        <v>43259</v>
      </c>
      <c r="O1126">
        <v>1</v>
      </c>
      <c r="P1126">
        <f>DATEDIF(Table1[[#This Row],[Birth Date]],Table1[[#This Row],[Date Returned]],"y")</f>
        <v>37</v>
      </c>
      <c r="Q1126" t="s">
        <v>32</v>
      </c>
      <c r="R1126" t="s">
        <v>82</v>
      </c>
      <c r="S1126">
        <f>DATEDIF(Table1[[#This Row],[Date Occurred]],Table1[[#This Row],[Date Returned]],"d")</f>
        <v>4</v>
      </c>
      <c r="T1126">
        <v>80</v>
      </c>
      <c r="U1126" s="5">
        <v>1653.2</v>
      </c>
      <c r="V1126" s="5">
        <v>308</v>
      </c>
      <c r="W1126" s="5">
        <v>742</v>
      </c>
      <c r="X1126" s="5">
        <v>104</v>
      </c>
      <c r="Y1126" s="5">
        <v>314</v>
      </c>
      <c r="Z1126" s="5">
        <v>102</v>
      </c>
      <c r="AA1126" s="5">
        <v>113</v>
      </c>
      <c r="AB1126" s="5">
        <v>95</v>
      </c>
      <c r="AC1126" s="5">
        <v>85</v>
      </c>
      <c r="AD1126" s="5">
        <v>21</v>
      </c>
      <c r="AE1126" s="5">
        <v>78</v>
      </c>
      <c r="AF1126" s="5">
        <v>99</v>
      </c>
      <c r="AG1126" s="5">
        <v>185</v>
      </c>
      <c r="AH1126" s="5">
        <v>40</v>
      </c>
      <c r="AI1126" s="5">
        <v>9</v>
      </c>
      <c r="AJ1126" s="5">
        <v>822</v>
      </c>
      <c r="AK1126">
        <v>1980</v>
      </c>
      <c r="AL1126" t="s">
        <v>486</v>
      </c>
      <c r="AM1126" s="1">
        <v>29300</v>
      </c>
      <c r="AN1126">
        <v>196</v>
      </c>
      <c r="AO1126">
        <v>195</v>
      </c>
      <c r="AP1126" t="s">
        <v>496</v>
      </c>
    </row>
    <row r="1127" spans="1:42" x14ac:dyDescent="0.35">
      <c r="A1127" t="s">
        <v>247</v>
      </c>
      <c r="B1127" t="s">
        <v>235</v>
      </c>
      <c r="C1127" s="1" t="s">
        <v>506</v>
      </c>
      <c r="D1127">
        <v>0</v>
      </c>
      <c r="E1127">
        <v>5</v>
      </c>
      <c r="F1127">
        <v>0</v>
      </c>
      <c r="G1127">
        <v>15</v>
      </c>
      <c r="H1127">
        <f>Table1[[#This Row],[Games Before Injury]]*Table1[[#This Row],[Minutes per Game]]</f>
        <v>53.21875</v>
      </c>
      <c r="I1127">
        <v>2</v>
      </c>
      <c r="J1127">
        <f>Table1[[#This Row],[Minutes]]/Table1[[#This Row],[Games Played]]</f>
        <v>26.609375</v>
      </c>
      <c r="K1127" s="1">
        <v>41945</v>
      </c>
      <c r="L1127" s="1">
        <v>41946</v>
      </c>
      <c r="M1127" s="1">
        <v>41940</v>
      </c>
      <c r="N1127" s="1">
        <v>42171</v>
      </c>
      <c r="O1127">
        <v>1</v>
      </c>
      <c r="P1127">
        <f>DATEDIF(Table1[[#This Row],[Birth Date]],Table1[[#This Row],[Date Returned]],"y")</f>
        <v>34</v>
      </c>
      <c r="Q1127" t="s">
        <v>32</v>
      </c>
      <c r="R1127" t="s">
        <v>27</v>
      </c>
      <c r="S1127">
        <f>DATEDIF(Table1[[#This Row],[Date Occurred]],Table1[[#This Row],[Date Returned]],"d")</f>
        <v>1</v>
      </c>
      <c r="T1127">
        <v>64</v>
      </c>
      <c r="U1127" s="5">
        <v>1703</v>
      </c>
      <c r="V1127" s="5">
        <v>332</v>
      </c>
      <c r="W1127" s="5">
        <v>839</v>
      </c>
      <c r="X1127" s="5">
        <v>119</v>
      </c>
      <c r="Y1127" s="5">
        <v>364</v>
      </c>
      <c r="Z1127" s="5">
        <v>227</v>
      </c>
      <c r="AA1127" s="5">
        <v>252</v>
      </c>
      <c r="AB1127" s="5">
        <v>92</v>
      </c>
      <c r="AC1127" s="5">
        <v>108</v>
      </c>
      <c r="AD1127" s="5">
        <v>18</v>
      </c>
      <c r="AE1127" s="5">
        <v>106</v>
      </c>
      <c r="AF1127" s="5">
        <v>124</v>
      </c>
      <c r="AG1127" s="5">
        <v>158</v>
      </c>
      <c r="AH1127" s="5">
        <v>59</v>
      </c>
      <c r="AI1127" s="5">
        <v>14</v>
      </c>
      <c r="AJ1127" s="5">
        <v>1010</v>
      </c>
      <c r="AK1127">
        <v>1980</v>
      </c>
      <c r="AL1127" t="s">
        <v>486</v>
      </c>
      <c r="AM1127" s="1">
        <v>29300</v>
      </c>
      <c r="AN1127">
        <v>196</v>
      </c>
      <c r="AO1127">
        <v>195</v>
      </c>
      <c r="AP1127" t="s">
        <v>496</v>
      </c>
    </row>
    <row r="1128" spans="1:42" x14ac:dyDescent="0.35">
      <c r="A1128" t="s">
        <v>247</v>
      </c>
      <c r="B1128" t="s">
        <v>122</v>
      </c>
      <c r="C1128" s="1" t="s">
        <v>506</v>
      </c>
      <c r="D1128">
        <v>0</v>
      </c>
      <c r="E1128">
        <v>5</v>
      </c>
      <c r="F1128">
        <v>0</v>
      </c>
      <c r="G1128">
        <v>15</v>
      </c>
      <c r="H1128">
        <f>Table1[[#This Row],[Games Before Injury]]*Table1[[#This Row],[Minutes per Game]]</f>
        <v>1543.34375</v>
      </c>
      <c r="I1128">
        <v>58</v>
      </c>
      <c r="J1128">
        <f>Table1[[#This Row],[Minutes]]/Table1[[#This Row],[Games Played]]</f>
        <v>26.609375</v>
      </c>
      <c r="K1128" s="1">
        <v>42067</v>
      </c>
      <c r="L1128" s="1">
        <v>42101</v>
      </c>
      <c r="M1128" s="1">
        <v>41940</v>
      </c>
      <c r="N1128" s="1">
        <v>42171</v>
      </c>
      <c r="O1128">
        <v>2</v>
      </c>
      <c r="P1128">
        <f>DATEDIF(Table1[[#This Row],[Birth Date]],Table1[[#This Row],[Date Returned]],"y")</f>
        <v>35</v>
      </c>
      <c r="Q1128" t="s">
        <v>32</v>
      </c>
      <c r="R1128" t="s">
        <v>19</v>
      </c>
      <c r="S1128">
        <f>DATEDIF(Table1[[#This Row],[Date Occurred]],Table1[[#This Row],[Date Returned]],"d")</f>
        <v>34</v>
      </c>
      <c r="T1128">
        <v>64</v>
      </c>
      <c r="U1128" s="5">
        <v>1703</v>
      </c>
      <c r="V1128" s="5">
        <v>332</v>
      </c>
      <c r="W1128" s="5">
        <v>839</v>
      </c>
      <c r="X1128" s="5">
        <v>119</v>
      </c>
      <c r="Y1128" s="5">
        <v>364</v>
      </c>
      <c r="Z1128" s="5">
        <v>227</v>
      </c>
      <c r="AA1128" s="5">
        <v>252</v>
      </c>
      <c r="AB1128" s="5">
        <v>92</v>
      </c>
      <c r="AC1128" s="5">
        <v>108</v>
      </c>
      <c r="AD1128" s="5">
        <v>18</v>
      </c>
      <c r="AE1128" s="5">
        <v>106</v>
      </c>
      <c r="AF1128" s="5">
        <v>124</v>
      </c>
      <c r="AG1128" s="5">
        <v>158</v>
      </c>
      <c r="AH1128" s="5">
        <v>59</v>
      </c>
      <c r="AI1128" s="5">
        <v>14</v>
      </c>
      <c r="AJ1128" s="5">
        <v>1010</v>
      </c>
      <c r="AK1128">
        <v>1980</v>
      </c>
      <c r="AL1128" t="s">
        <v>486</v>
      </c>
      <c r="AM1128" s="1">
        <v>29300</v>
      </c>
      <c r="AN1128">
        <v>196</v>
      </c>
      <c r="AO1128">
        <v>195</v>
      </c>
      <c r="AP1128" t="s">
        <v>496</v>
      </c>
    </row>
    <row r="1129" spans="1:42" x14ac:dyDescent="0.35">
      <c r="A1129" t="s">
        <v>247</v>
      </c>
      <c r="B1129" t="s">
        <v>643</v>
      </c>
      <c r="C1129" t="s">
        <v>510</v>
      </c>
      <c r="D1129">
        <v>2018</v>
      </c>
      <c r="E1129">
        <v>9</v>
      </c>
      <c r="F1129">
        <v>1</v>
      </c>
      <c r="G1129">
        <v>19</v>
      </c>
      <c r="H1129">
        <f>Table1[[#This Row],[Games Before Injury]]*Table1[[#This Row],[Minutes per Game]]</f>
        <v>1549.8</v>
      </c>
      <c r="I1129">
        <v>82</v>
      </c>
      <c r="J1129">
        <f>Table1[[#This Row],[Minutes]]/Table1[[#This Row],[Games Played]]</f>
        <v>18.899999999999999</v>
      </c>
      <c r="K1129">
        <v>0</v>
      </c>
      <c r="L1129">
        <v>0</v>
      </c>
      <c r="M1129" s="1">
        <v>43389</v>
      </c>
      <c r="N1129" s="1">
        <v>43629</v>
      </c>
      <c r="P1129">
        <f>Table1[[#This Row],[Season Year]]-Table1[[#This Row],[Birth Year]]</f>
        <v>38</v>
      </c>
      <c r="Q1129" t="s">
        <v>501</v>
      </c>
      <c r="R1129" t="s">
        <v>501</v>
      </c>
      <c r="S1129">
        <f>DATEDIF(Table1[[#This Row],[Date Occurred]],Table1[[#This Row],[Date Returned]],"d")</f>
        <v>0</v>
      </c>
      <c r="T1129">
        <v>64</v>
      </c>
      <c r="U1129" s="5">
        <v>1209.5999999999999</v>
      </c>
      <c r="V1129" s="5">
        <v>172.8</v>
      </c>
      <c r="W1129" s="5">
        <v>435.2</v>
      </c>
      <c r="X1129" s="5">
        <v>64</v>
      </c>
      <c r="Y1129" s="5">
        <v>204.8</v>
      </c>
      <c r="Z1129" s="5">
        <v>96</v>
      </c>
      <c r="AA1129" s="5">
        <v>108.8</v>
      </c>
      <c r="AB1129" s="5">
        <v>96</v>
      </c>
      <c r="AC1129" s="5">
        <v>76.8</v>
      </c>
      <c r="AD1129" s="5">
        <v>6.4</v>
      </c>
      <c r="AE1129" s="5">
        <v>76.8</v>
      </c>
      <c r="AF1129" s="5">
        <v>83.2</v>
      </c>
      <c r="AG1129" s="5">
        <v>230.4</v>
      </c>
      <c r="AH1129" s="5">
        <v>32</v>
      </c>
      <c r="AI1129" s="5">
        <v>12.8</v>
      </c>
      <c r="AJ1129" s="5">
        <v>505.6</v>
      </c>
      <c r="AK1129">
        <v>1980</v>
      </c>
      <c r="AL1129" t="s">
        <v>486</v>
      </c>
      <c r="AM1129" s="1">
        <v>29300</v>
      </c>
      <c r="AN1129">
        <v>196</v>
      </c>
      <c r="AO1129">
        <v>195</v>
      </c>
      <c r="AP1129" t="s">
        <v>496</v>
      </c>
    </row>
    <row r="1130" spans="1:42" x14ac:dyDescent="0.35">
      <c r="A1130" t="s">
        <v>247</v>
      </c>
      <c r="B1130" t="s">
        <v>112</v>
      </c>
      <c r="C1130" s="1" t="s">
        <v>505</v>
      </c>
      <c r="D1130">
        <v>0</v>
      </c>
      <c r="E1130">
        <v>4</v>
      </c>
      <c r="F1130">
        <v>0</v>
      </c>
      <c r="G1130">
        <v>14</v>
      </c>
      <c r="H1130">
        <f>Table1[[#This Row],[Games Before Injury]]*Table1[[#This Row],[Minutes per Game]]</f>
        <v>1821.1304347826087</v>
      </c>
      <c r="I1130">
        <v>60</v>
      </c>
      <c r="J1130">
        <f>Table1[[#This Row],[Minutes]]/Table1[[#This Row],[Games Played]]</f>
        <v>30.35217391304348</v>
      </c>
      <c r="K1130" s="1">
        <v>41698</v>
      </c>
      <c r="L1130" s="1">
        <v>41738</v>
      </c>
      <c r="M1130" s="1">
        <v>41576</v>
      </c>
      <c r="N1130" s="1">
        <v>41805</v>
      </c>
      <c r="O1130">
        <v>1</v>
      </c>
      <c r="P1130">
        <f>DATEDIF(Table1[[#This Row],[Birth Date]],Table1[[#This Row],[Date Returned]],"y")</f>
        <v>34</v>
      </c>
      <c r="Q1130" t="s">
        <v>501</v>
      </c>
      <c r="R1130" t="s">
        <v>19</v>
      </c>
      <c r="S1130">
        <f>DATEDIF(Table1[[#This Row],[Date Occurred]],Table1[[#This Row],[Date Returned]],"d")</f>
        <v>40</v>
      </c>
      <c r="T1130">
        <v>69</v>
      </c>
      <c r="U1130" s="5">
        <v>2094.3000000000002</v>
      </c>
      <c r="V1130" s="5">
        <v>421</v>
      </c>
      <c r="W1130" s="5">
        <v>1011</v>
      </c>
      <c r="X1130" s="5">
        <v>161</v>
      </c>
      <c r="Y1130" s="5">
        <v>446</v>
      </c>
      <c r="Z1130" s="5">
        <v>279</v>
      </c>
      <c r="AA1130" s="5">
        <v>322</v>
      </c>
      <c r="AB1130" s="5">
        <v>135</v>
      </c>
      <c r="AC1130" s="5">
        <v>120</v>
      </c>
      <c r="AD1130" s="5">
        <v>34</v>
      </c>
      <c r="AE1130" s="5">
        <v>124</v>
      </c>
      <c r="AF1130" s="5">
        <v>158</v>
      </c>
      <c r="AG1130" s="5">
        <v>223</v>
      </c>
      <c r="AH1130" s="5">
        <v>59</v>
      </c>
      <c r="AI1130" s="5">
        <v>12</v>
      </c>
      <c r="AJ1130" s="5">
        <v>1282</v>
      </c>
      <c r="AK1130">
        <v>1980</v>
      </c>
      <c r="AL1130" t="s">
        <v>486</v>
      </c>
      <c r="AM1130" s="1">
        <v>29300</v>
      </c>
      <c r="AN1130">
        <v>196</v>
      </c>
      <c r="AO1130">
        <v>195</v>
      </c>
      <c r="AP1130" t="s">
        <v>496</v>
      </c>
    </row>
    <row r="1131" spans="1:42" x14ac:dyDescent="0.35">
      <c r="A1131" t="s">
        <v>561</v>
      </c>
      <c r="B1131" t="s">
        <v>643</v>
      </c>
      <c r="C1131" t="s">
        <v>506</v>
      </c>
      <c r="D1131">
        <v>2014</v>
      </c>
      <c r="E1131">
        <v>5</v>
      </c>
      <c r="F1131">
        <v>1</v>
      </c>
      <c r="G1131">
        <v>10</v>
      </c>
      <c r="H1131">
        <f>Table1[[#This Row],[Games Before Injury]]*Table1[[#This Row],[Minutes per Game]]</f>
        <v>1828.6000000000001</v>
      </c>
      <c r="I1131">
        <v>82</v>
      </c>
      <c r="J1131">
        <f>Table1[[#This Row],[Minutes]]/Table1[[#This Row],[Games Played]]</f>
        <v>22.3</v>
      </c>
      <c r="K1131">
        <v>0</v>
      </c>
      <c r="L1131">
        <v>0</v>
      </c>
      <c r="M1131" s="1">
        <v>41940</v>
      </c>
      <c r="N1131" s="1">
        <v>42171</v>
      </c>
      <c r="P1131">
        <f>Table1[[#This Row],[Season Year]]-Table1[[#This Row],[Birth Year]]</f>
        <v>32</v>
      </c>
      <c r="Q1131" t="s">
        <v>501</v>
      </c>
      <c r="R1131" t="s">
        <v>501</v>
      </c>
      <c r="S1131">
        <f>DATEDIF(Table1[[#This Row],[Date Occurred]],Table1[[#This Row],[Date Returned]],"d")</f>
        <v>0</v>
      </c>
      <c r="T1131">
        <v>63</v>
      </c>
      <c r="U1131" s="5">
        <v>1404.9</v>
      </c>
      <c r="V1131" s="5">
        <v>207.89999999999998</v>
      </c>
      <c r="W1131" s="5">
        <v>504</v>
      </c>
      <c r="X1131" s="5">
        <v>88.199999999999989</v>
      </c>
      <c r="Y1131" s="5">
        <v>258.29999999999995</v>
      </c>
      <c r="Z1131" s="5">
        <v>25.200000000000003</v>
      </c>
      <c r="AA1131" s="5">
        <v>37.799999999999997</v>
      </c>
      <c r="AB1131" s="5">
        <v>107.1</v>
      </c>
      <c r="AC1131" s="5">
        <v>138.60000000000002</v>
      </c>
      <c r="AD1131" s="5">
        <v>31.5</v>
      </c>
      <c r="AE1131" s="5">
        <v>113.4</v>
      </c>
      <c r="AF1131" s="5">
        <v>144.89999999999998</v>
      </c>
      <c r="AG1131" s="5">
        <v>252</v>
      </c>
      <c r="AH1131" s="5">
        <v>44.099999999999994</v>
      </c>
      <c r="AI1131" s="5">
        <v>6.3000000000000007</v>
      </c>
      <c r="AJ1131" s="5">
        <v>522.90000000000009</v>
      </c>
      <c r="AK1131">
        <v>1982</v>
      </c>
      <c r="AL1131" t="s">
        <v>487</v>
      </c>
      <c r="AM1131" s="1">
        <v>29991</v>
      </c>
      <c r="AN1131">
        <v>183</v>
      </c>
      <c r="AO1131">
        <v>190</v>
      </c>
      <c r="AP1131" t="s">
        <v>497</v>
      </c>
    </row>
    <row r="1132" spans="1:42" x14ac:dyDescent="0.35">
      <c r="A1132" t="s">
        <v>561</v>
      </c>
      <c r="B1132" t="s">
        <v>643</v>
      </c>
      <c r="C1132" t="s">
        <v>503</v>
      </c>
      <c r="D1132">
        <v>2011</v>
      </c>
      <c r="E1132">
        <v>2</v>
      </c>
      <c r="F1132">
        <v>1</v>
      </c>
      <c r="G1132">
        <v>7</v>
      </c>
      <c r="H1132">
        <f>Table1[[#This Row],[Games Before Injury]]*Table1[[#This Row],[Minutes per Game]]</f>
        <v>1973.3999999999999</v>
      </c>
      <c r="I1132">
        <v>66</v>
      </c>
      <c r="J1132" s="4">
        <f>Table1[[#This Row],[Minutes]]/Table1[[#This Row],[Games Played]]</f>
        <v>29.9</v>
      </c>
      <c r="K1132">
        <v>0</v>
      </c>
      <c r="L1132">
        <v>0</v>
      </c>
      <c r="M1132" s="1">
        <v>40902</v>
      </c>
      <c r="N1132" s="1">
        <v>41081</v>
      </c>
      <c r="P1132">
        <f>Table1[[#This Row],[Season Year]]-Table1[[#This Row],[Birth Year]]</f>
        <v>29</v>
      </c>
      <c r="Q1132" t="s">
        <v>501</v>
      </c>
      <c r="R1132" t="s">
        <v>501</v>
      </c>
      <c r="S1132">
        <f>DATEDIF(Table1[[#This Row],[Date Occurred]],Table1[[#This Row],[Date Returned]],"d")</f>
        <v>0</v>
      </c>
      <c r="T1132">
        <v>57</v>
      </c>
      <c r="U1132" s="5">
        <v>1704.3</v>
      </c>
      <c r="V1132" s="5">
        <v>256.5</v>
      </c>
      <c r="W1132" s="5">
        <v>604.19999999999993</v>
      </c>
      <c r="X1132" s="5">
        <v>85.5</v>
      </c>
      <c r="Y1132" s="5">
        <v>233.7</v>
      </c>
      <c r="Z1132" s="5">
        <v>68.399999999999991</v>
      </c>
      <c r="AA1132" s="5">
        <v>85.5</v>
      </c>
      <c r="AB1132" s="5">
        <v>136.79999999999998</v>
      </c>
      <c r="AC1132" s="5">
        <v>131.1</v>
      </c>
      <c r="AD1132" s="5">
        <v>28.5</v>
      </c>
      <c r="AE1132" s="5">
        <v>153.9</v>
      </c>
      <c r="AF1132" s="5">
        <v>182.4</v>
      </c>
      <c r="AG1132" s="5">
        <v>324.90000000000003</v>
      </c>
      <c r="AH1132" s="5">
        <v>39.9</v>
      </c>
      <c r="AI1132" s="5">
        <v>5.7</v>
      </c>
      <c r="AJ1132" s="5">
        <v>678.30000000000007</v>
      </c>
      <c r="AK1132">
        <v>1982</v>
      </c>
      <c r="AL1132" t="s">
        <v>487</v>
      </c>
      <c r="AM1132" s="1">
        <v>29991</v>
      </c>
      <c r="AN1132">
        <v>183</v>
      </c>
      <c r="AO1132">
        <v>190</v>
      </c>
      <c r="AP1132" t="s">
        <v>497</v>
      </c>
    </row>
    <row r="1133" spans="1:42" x14ac:dyDescent="0.35">
      <c r="A1133" t="s">
        <v>561</v>
      </c>
      <c r="B1133" t="s">
        <v>643</v>
      </c>
      <c r="C1133" t="s">
        <v>504</v>
      </c>
      <c r="D1133">
        <v>2012</v>
      </c>
      <c r="E1133">
        <v>3</v>
      </c>
      <c r="F1133">
        <v>1</v>
      </c>
      <c r="G1133">
        <v>8</v>
      </c>
      <c r="H1133">
        <f>Table1[[#This Row],[Games Before Injury]]*Table1[[#This Row],[Minutes per Game]]</f>
        <v>2894.6</v>
      </c>
      <c r="I1133">
        <v>82</v>
      </c>
      <c r="J1133">
        <f>Table1[[#This Row],[Minutes]]/Table1[[#This Row],[Games Played]]</f>
        <v>35.299999999999997</v>
      </c>
      <c r="K1133">
        <v>0</v>
      </c>
      <c r="L1133">
        <v>0</v>
      </c>
      <c r="M1133" s="1">
        <v>41212</v>
      </c>
      <c r="N1133" s="1">
        <v>41445</v>
      </c>
      <c r="P1133">
        <f>Table1[[#This Row],[Season Year]]-Table1[[#This Row],[Birth Year]]</f>
        <v>30</v>
      </c>
      <c r="Q1133" t="s">
        <v>501</v>
      </c>
      <c r="R1133" t="s">
        <v>501</v>
      </c>
      <c r="S1133">
        <f>DATEDIF(Table1[[#This Row],[Date Occurred]],Table1[[#This Row],[Date Returned]],"d")</f>
        <v>0</v>
      </c>
      <c r="T1133">
        <v>56</v>
      </c>
      <c r="U1133" s="5">
        <v>1976.7999999999997</v>
      </c>
      <c r="V1133" s="5">
        <f>576/Table1[[#This Row],[Games Played]]</f>
        <v>10.285714285714286</v>
      </c>
      <c r="W1133" s="5">
        <v>778.4</v>
      </c>
      <c r="X1133" s="5">
        <v>123.20000000000002</v>
      </c>
      <c r="Y1133" s="5">
        <v>352.8</v>
      </c>
      <c r="Z1133" s="5">
        <v>89.600000000000009</v>
      </c>
      <c r="AA1133" s="5">
        <v>100.8</v>
      </c>
      <c r="AB1133" s="5">
        <v>156.79999999999998</v>
      </c>
      <c r="AC1133" s="5">
        <v>162.4</v>
      </c>
      <c r="AD1133" s="5">
        <v>22.400000000000002</v>
      </c>
      <c r="AE1133" s="5">
        <v>184.79999999999998</v>
      </c>
      <c r="AF1133" s="5">
        <v>207.20000000000002</v>
      </c>
      <c r="AG1133" s="5">
        <v>414.40000000000003</v>
      </c>
      <c r="AH1133" s="5">
        <v>72.8</v>
      </c>
      <c r="AI1133" s="5">
        <v>5.6000000000000005</v>
      </c>
      <c r="AJ1133" s="5">
        <v>823.19999999999993</v>
      </c>
      <c r="AK1133">
        <v>1982</v>
      </c>
      <c r="AL1133" t="s">
        <v>487</v>
      </c>
      <c r="AM1133" s="1">
        <v>29991</v>
      </c>
      <c r="AN1133">
        <v>183</v>
      </c>
      <c r="AO1133">
        <v>190</v>
      </c>
      <c r="AP1133" t="s">
        <v>497</v>
      </c>
    </row>
    <row r="1134" spans="1:42" x14ac:dyDescent="0.35">
      <c r="A1134" t="s">
        <v>561</v>
      </c>
      <c r="B1134" t="s">
        <v>643</v>
      </c>
      <c r="C1134" t="s">
        <v>507</v>
      </c>
      <c r="D1134">
        <v>2015</v>
      </c>
      <c r="E1134">
        <v>6</v>
      </c>
      <c r="F1134">
        <v>1</v>
      </c>
      <c r="G1134">
        <v>11</v>
      </c>
      <c r="H1134">
        <f>Table1[[#This Row],[Games Before Injury]]*Table1[[#This Row],[Minutes per Game]]</f>
        <v>2181.2000000000003</v>
      </c>
      <c r="I1134">
        <v>82</v>
      </c>
      <c r="J1134">
        <f>Table1[[#This Row],[Minutes]]/Table1[[#This Row],[Games Played]]</f>
        <v>26.6</v>
      </c>
      <c r="K1134">
        <v>0</v>
      </c>
      <c r="L1134">
        <v>0</v>
      </c>
      <c r="M1134" s="1">
        <v>42304</v>
      </c>
      <c r="N1134" s="1">
        <v>42540</v>
      </c>
      <c r="P1134">
        <f>Table1[[#This Row],[Season Year]]-Table1[[#This Row],[Birth Year]]</f>
        <v>33</v>
      </c>
      <c r="Q1134" t="s">
        <v>501</v>
      </c>
      <c r="R1134" t="s">
        <v>501</v>
      </c>
      <c r="S1134">
        <f>DATEDIF(Table1[[#This Row],[Date Occurred]],Table1[[#This Row],[Date Returned]],"d")</f>
        <v>0</v>
      </c>
      <c r="T1134">
        <v>39</v>
      </c>
      <c r="U1134" s="5">
        <v>1037.4000000000001</v>
      </c>
      <c r="V1134" s="5">
        <v>113.1</v>
      </c>
      <c r="W1134" s="5">
        <v>308.10000000000002</v>
      </c>
      <c r="X1134" s="5">
        <v>42.900000000000006</v>
      </c>
      <c r="Y1134" s="5">
        <v>144.30000000000001</v>
      </c>
      <c r="Z1134" s="5">
        <v>31.200000000000003</v>
      </c>
      <c r="AA1134" s="5">
        <v>35.1</v>
      </c>
      <c r="AB1134" s="5">
        <v>66.3</v>
      </c>
      <c r="AC1134" s="5">
        <v>101.4</v>
      </c>
      <c r="AD1134" s="5">
        <v>19.5</v>
      </c>
      <c r="AE1134" s="5">
        <v>97.5</v>
      </c>
      <c r="AF1134" s="5">
        <v>113.1</v>
      </c>
      <c r="AG1134" s="5">
        <v>191.10000000000002</v>
      </c>
      <c r="AH1134" s="5">
        <v>23.4</v>
      </c>
      <c r="AI1134" s="5">
        <v>3.9000000000000004</v>
      </c>
      <c r="AJ1134" s="5">
        <v>300.3</v>
      </c>
      <c r="AK1134">
        <v>1982</v>
      </c>
      <c r="AL1134" t="s">
        <v>487</v>
      </c>
      <c r="AM1134" s="1">
        <v>29991</v>
      </c>
      <c r="AN1134">
        <v>183</v>
      </c>
      <c r="AO1134">
        <v>190</v>
      </c>
      <c r="AP1134" t="s">
        <v>497</v>
      </c>
    </row>
    <row r="1135" spans="1:42" x14ac:dyDescent="0.35">
      <c r="A1135" t="s">
        <v>561</v>
      </c>
      <c r="B1135" t="s">
        <v>643</v>
      </c>
      <c r="C1135" t="s">
        <v>508</v>
      </c>
      <c r="D1135">
        <v>2016</v>
      </c>
      <c r="E1135">
        <v>7</v>
      </c>
      <c r="F1135">
        <v>1</v>
      </c>
      <c r="G1135">
        <v>12</v>
      </c>
      <c r="H1135">
        <f>Table1[[#This Row],[Games Before Injury]]*Table1[[#This Row],[Minutes per Game]]</f>
        <v>2238.6</v>
      </c>
      <c r="I1135">
        <v>82</v>
      </c>
      <c r="J1135">
        <f>Table1[[#This Row],[Minutes]]/Table1[[#This Row],[Games Played]]</f>
        <v>27.3</v>
      </c>
      <c r="K1135">
        <v>0</v>
      </c>
      <c r="L1135">
        <v>0</v>
      </c>
      <c r="M1135" s="1">
        <v>42668</v>
      </c>
      <c r="N1135" s="1">
        <v>42898</v>
      </c>
      <c r="P1135">
        <f>Table1[[#This Row],[Season Year]]-Table1[[#This Row],[Birth Year]]</f>
        <v>34</v>
      </c>
      <c r="Q1135" t="s">
        <v>501</v>
      </c>
      <c r="R1135" t="s">
        <v>501</v>
      </c>
      <c r="S1135">
        <f>DATEDIF(Table1[[#This Row],[Date Occurred]],Table1[[#This Row],[Date Returned]],"d")</f>
        <v>0</v>
      </c>
      <c r="T1135">
        <v>75</v>
      </c>
      <c r="U1135" s="5">
        <v>2047.5</v>
      </c>
      <c r="V1135" s="5">
        <v>270</v>
      </c>
      <c r="W1135" s="5">
        <v>607.5</v>
      </c>
      <c r="X1135" s="5">
        <v>105</v>
      </c>
      <c r="Y1135" s="5">
        <v>270</v>
      </c>
      <c r="Z1135" s="5">
        <v>45</v>
      </c>
      <c r="AA1135" s="5">
        <v>60</v>
      </c>
      <c r="AB1135" s="5">
        <v>127.5</v>
      </c>
      <c r="AC1135" s="5">
        <v>195</v>
      </c>
      <c r="AD1135" s="5">
        <v>30</v>
      </c>
      <c r="AE1135" s="5">
        <v>165</v>
      </c>
      <c r="AF1135" s="5">
        <v>195</v>
      </c>
      <c r="AG1135" s="5">
        <v>382.5</v>
      </c>
      <c r="AH1135" s="5">
        <v>52.5</v>
      </c>
      <c r="AI1135" s="5">
        <v>7.5</v>
      </c>
      <c r="AJ1135" s="5">
        <v>690</v>
      </c>
      <c r="AK1135">
        <v>1982</v>
      </c>
      <c r="AL1135" t="s">
        <v>487</v>
      </c>
      <c r="AM1135" s="1">
        <v>29991</v>
      </c>
      <c r="AN1135">
        <v>183</v>
      </c>
      <c r="AO1135">
        <v>190</v>
      </c>
      <c r="AP1135" t="s">
        <v>497</v>
      </c>
    </row>
    <row r="1136" spans="1:42" x14ac:dyDescent="0.35">
      <c r="A1136" t="s">
        <v>561</v>
      </c>
      <c r="B1136" t="s">
        <v>643</v>
      </c>
      <c r="C1136" t="s">
        <v>509</v>
      </c>
      <c r="D1136">
        <v>2017</v>
      </c>
      <c r="E1136">
        <v>8</v>
      </c>
      <c r="F1136">
        <v>1</v>
      </c>
      <c r="G1136">
        <v>13</v>
      </c>
      <c r="H1136">
        <f>Table1[[#This Row],[Games Before Injury]]*Table1[[#This Row],[Minutes per Game]]</f>
        <v>1664.6000000000001</v>
      </c>
      <c r="I1136">
        <v>82</v>
      </c>
      <c r="J1136">
        <f>Table1[[#This Row],[Minutes]]/Table1[[#This Row],[Games Played]]</f>
        <v>20.3</v>
      </c>
      <c r="K1136">
        <v>0</v>
      </c>
      <c r="L1136">
        <v>0</v>
      </c>
      <c r="M1136" s="1">
        <v>43030</v>
      </c>
      <c r="N1136" s="1">
        <v>43259</v>
      </c>
      <c r="P1136">
        <f>Table1[[#This Row],[Season Year]]-Table1[[#This Row],[Birth Year]]</f>
        <v>35</v>
      </c>
      <c r="Q1136" t="s">
        <v>501</v>
      </c>
      <c r="R1136" t="s">
        <v>501</v>
      </c>
      <c r="S1136">
        <f>DATEDIF(Table1[[#This Row],[Date Occurred]],Table1[[#This Row],[Date Returned]],"d")</f>
        <v>0</v>
      </c>
      <c r="T1136">
        <v>50</v>
      </c>
      <c r="U1136" s="5">
        <v>1015</v>
      </c>
      <c r="V1136" s="5">
        <v>95</v>
      </c>
      <c r="W1136" s="5">
        <v>245.00000000000003</v>
      </c>
      <c r="X1136" s="5">
        <v>40</v>
      </c>
      <c r="Y1136" s="5">
        <v>125</v>
      </c>
      <c r="Z1136" s="5">
        <v>15</v>
      </c>
      <c r="AA1136" s="5">
        <v>20</v>
      </c>
      <c r="AB1136" s="5">
        <v>65</v>
      </c>
      <c r="AC1136" s="5">
        <v>80</v>
      </c>
      <c r="AD1136" s="5">
        <v>15</v>
      </c>
      <c r="AE1136" s="5">
        <v>90</v>
      </c>
      <c r="AF1136" s="5">
        <v>105</v>
      </c>
      <c r="AG1136" s="5">
        <v>180</v>
      </c>
      <c r="AH1136" s="5">
        <v>25</v>
      </c>
      <c r="AI1136" s="5">
        <v>5</v>
      </c>
      <c r="AJ1136" s="5">
        <v>245.00000000000003</v>
      </c>
      <c r="AK1136">
        <v>1982</v>
      </c>
      <c r="AL1136" t="s">
        <v>487</v>
      </c>
      <c r="AM1136" s="1">
        <v>29991</v>
      </c>
      <c r="AN1136">
        <v>183</v>
      </c>
      <c r="AO1136">
        <v>190</v>
      </c>
      <c r="AP1136" t="s">
        <v>497</v>
      </c>
    </row>
    <row r="1137" spans="1:42" x14ac:dyDescent="0.35">
      <c r="A1137" t="s">
        <v>561</v>
      </c>
      <c r="B1137" t="s">
        <v>643</v>
      </c>
      <c r="C1137" t="s">
        <v>505</v>
      </c>
      <c r="D1137">
        <v>2013</v>
      </c>
      <c r="E1137">
        <v>4</v>
      </c>
      <c r="F1137">
        <v>1</v>
      </c>
      <c r="G1137">
        <v>9</v>
      </c>
      <c r="H1137">
        <f>Table1[[#This Row],[Games Before Injury]]*Table1[[#This Row],[Minutes per Game]]</f>
        <v>2624</v>
      </c>
      <c r="I1137">
        <v>82</v>
      </c>
      <c r="J1137">
        <f>Table1[[#This Row],[Minutes]]/Table1[[#This Row],[Games Played]]</f>
        <v>32</v>
      </c>
      <c r="K1137">
        <v>0</v>
      </c>
      <c r="L1137">
        <v>0</v>
      </c>
      <c r="M1137" s="1">
        <v>41576</v>
      </c>
      <c r="N1137" s="1">
        <v>41805</v>
      </c>
      <c r="P1137">
        <f>Table1[[#This Row],[Season Year]]-Table1[[#This Row],[Birth Year]]</f>
        <v>31</v>
      </c>
      <c r="Q1137" t="s">
        <v>501</v>
      </c>
      <c r="R1137" t="s">
        <v>501</v>
      </c>
      <c r="S1137">
        <f>DATEDIF(Table1[[#This Row],[Date Occurred]],Table1[[#This Row],[Date Returned]],"d")</f>
        <v>0</v>
      </c>
      <c r="T1137">
        <v>68</v>
      </c>
      <c r="U1137" s="5">
        <v>2176</v>
      </c>
      <c r="V1137" s="5">
        <v>292.39999999999998</v>
      </c>
      <c r="W1137" s="5">
        <v>748</v>
      </c>
      <c r="X1137" s="5">
        <v>136</v>
      </c>
      <c r="Y1137" s="5">
        <v>394.4</v>
      </c>
      <c r="Z1137" s="5">
        <v>95.199999999999989</v>
      </c>
      <c r="AA1137" s="5">
        <v>108.80000000000001</v>
      </c>
      <c r="AB1137" s="5">
        <v>163.19999999999999</v>
      </c>
      <c r="AC1137" s="5">
        <v>142.80000000000001</v>
      </c>
      <c r="AD1137" s="5">
        <v>27.200000000000003</v>
      </c>
      <c r="AE1137" s="5">
        <v>204</v>
      </c>
      <c r="AF1137" s="5">
        <v>231.2</v>
      </c>
      <c r="AG1137" s="5">
        <v>476</v>
      </c>
      <c r="AH1137" s="5">
        <v>54.400000000000006</v>
      </c>
      <c r="AI1137" s="5">
        <v>6.8000000000000007</v>
      </c>
      <c r="AJ1137" s="5">
        <v>822.8</v>
      </c>
      <c r="AK1137">
        <v>1982</v>
      </c>
      <c r="AL1137" t="s">
        <v>487</v>
      </c>
      <c r="AM1137" s="1">
        <v>29991</v>
      </c>
      <c r="AN1137">
        <v>183</v>
      </c>
      <c r="AO1137">
        <v>190</v>
      </c>
      <c r="AP1137" t="s">
        <v>497</v>
      </c>
    </row>
    <row r="1138" spans="1:42" x14ac:dyDescent="0.35">
      <c r="A1138" t="s">
        <v>631</v>
      </c>
      <c r="B1138" t="s">
        <v>643</v>
      </c>
      <c r="C1138" t="s">
        <v>506</v>
      </c>
      <c r="D1138">
        <v>2014</v>
      </c>
      <c r="E1138">
        <v>5</v>
      </c>
      <c r="F1138">
        <v>1</v>
      </c>
      <c r="G1138">
        <v>1</v>
      </c>
      <c r="H1138">
        <f>Table1[[#This Row],[Games Before Injury]]*Table1[[#This Row],[Minutes per Game]]</f>
        <v>1394</v>
      </c>
      <c r="I1138">
        <v>82</v>
      </c>
      <c r="J1138">
        <f>Table1[[#This Row],[Minutes]]/Table1[[#This Row],[Games Played]]</f>
        <v>17</v>
      </c>
      <c r="K1138">
        <v>0</v>
      </c>
      <c r="L1138">
        <v>0</v>
      </c>
      <c r="M1138" s="1">
        <v>41940</v>
      </c>
      <c r="N1138" s="1">
        <v>42171</v>
      </c>
      <c r="P1138">
        <f>Table1[[#This Row],[Season Year]]-Table1[[#This Row],[Birth Year]]</f>
        <v>24</v>
      </c>
      <c r="Q1138" t="s">
        <v>501</v>
      </c>
      <c r="R1138" t="s">
        <v>501</v>
      </c>
      <c r="S1138">
        <f>DATEDIF(Table1[[#This Row],[Date Occurred]],Table1[[#This Row],[Date Returned]],"d")</f>
        <v>0</v>
      </c>
      <c r="T1138">
        <v>62</v>
      </c>
      <c r="U1138" s="5">
        <v>1054</v>
      </c>
      <c r="V1138" s="5">
        <v>99.2</v>
      </c>
      <c r="W1138" s="5">
        <v>248</v>
      </c>
      <c r="X1138" s="5">
        <v>31</v>
      </c>
      <c r="Y1138" s="5">
        <v>93</v>
      </c>
      <c r="Z1138" s="5">
        <v>80.600000000000009</v>
      </c>
      <c r="AA1138" s="5">
        <v>93</v>
      </c>
      <c r="AB1138" s="5">
        <v>37.199999999999996</v>
      </c>
      <c r="AC1138" s="5">
        <v>86.8</v>
      </c>
      <c r="AD1138" s="5">
        <v>49.6</v>
      </c>
      <c r="AE1138" s="5">
        <v>124</v>
      </c>
      <c r="AF1138" s="5">
        <v>173.6</v>
      </c>
      <c r="AG1138" s="5">
        <v>49.6</v>
      </c>
      <c r="AH1138" s="5">
        <v>24.8</v>
      </c>
      <c r="AI1138" s="5">
        <v>18.599999999999998</v>
      </c>
      <c r="AJ1138" s="5">
        <v>310</v>
      </c>
      <c r="AK1138">
        <v>1990</v>
      </c>
      <c r="AL1138" t="s">
        <v>653</v>
      </c>
      <c r="AM1138" s="1">
        <v>33055</v>
      </c>
      <c r="AN1138">
        <v>198</v>
      </c>
      <c r="AO1138">
        <v>215</v>
      </c>
      <c r="AP1138" t="s">
        <v>500</v>
      </c>
    </row>
    <row r="1139" spans="1:42" x14ac:dyDescent="0.35">
      <c r="A1139" t="s">
        <v>631</v>
      </c>
      <c r="B1139" t="s">
        <v>643</v>
      </c>
      <c r="C1139" t="s">
        <v>507</v>
      </c>
      <c r="D1139">
        <v>2015</v>
      </c>
      <c r="E1139">
        <v>6</v>
      </c>
      <c r="F1139">
        <v>1</v>
      </c>
      <c r="G1139">
        <v>2</v>
      </c>
      <c r="H1139">
        <f>Table1[[#This Row],[Games Before Injury]]*Table1[[#This Row],[Minutes per Game]]</f>
        <v>1230</v>
      </c>
      <c r="I1139">
        <v>82</v>
      </c>
      <c r="J1139">
        <f>Table1[[#This Row],[Minutes]]/Table1[[#This Row],[Games Played]]</f>
        <v>15</v>
      </c>
      <c r="K1139">
        <v>0</v>
      </c>
      <c r="L1139">
        <v>0</v>
      </c>
      <c r="M1139" s="1">
        <v>42304</v>
      </c>
      <c r="N1139" s="1">
        <v>42540</v>
      </c>
      <c r="P1139">
        <f>Table1[[#This Row],[Season Year]]-Table1[[#This Row],[Birth Year]]</f>
        <v>25</v>
      </c>
      <c r="Q1139" t="s">
        <v>501</v>
      </c>
      <c r="R1139" t="s">
        <v>501</v>
      </c>
      <c r="S1139">
        <f>DATEDIF(Table1[[#This Row],[Date Occurred]],Table1[[#This Row],[Date Returned]],"d")</f>
        <v>0</v>
      </c>
      <c r="T1139">
        <v>22</v>
      </c>
      <c r="U1139" s="5">
        <v>330</v>
      </c>
      <c r="V1139" s="5">
        <v>55</v>
      </c>
      <c r="W1139" s="5">
        <v>112.19999999999999</v>
      </c>
      <c r="X1139" s="5">
        <v>26.4</v>
      </c>
      <c r="Y1139" s="5">
        <v>57.2</v>
      </c>
      <c r="Z1139" s="5">
        <v>24.200000000000003</v>
      </c>
      <c r="AA1139" s="5">
        <v>33</v>
      </c>
      <c r="AB1139" s="5">
        <v>19.8</v>
      </c>
      <c r="AC1139" s="5">
        <v>28.6</v>
      </c>
      <c r="AD1139" s="5">
        <v>22</v>
      </c>
      <c r="AE1139" s="5">
        <v>22</v>
      </c>
      <c r="AF1139" s="5">
        <v>41.8</v>
      </c>
      <c r="AG1139" s="5">
        <v>22</v>
      </c>
      <c r="AH1139" s="5">
        <v>15.399999999999999</v>
      </c>
      <c r="AI1139" s="5">
        <v>4.4000000000000004</v>
      </c>
      <c r="AJ1139" s="5">
        <v>158.4</v>
      </c>
      <c r="AK1139">
        <v>1990</v>
      </c>
      <c r="AL1139" t="s">
        <v>653</v>
      </c>
      <c r="AM1139" s="1">
        <v>33055</v>
      </c>
      <c r="AN1139">
        <v>198</v>
      </c>
      <c r="AO1139">
        <v>215</v>
      </c>
      <c r="AP1139" t="s">
        <v>500</v>
      </c>
    </row>
    <row r="1140" spans="1:42" x14ac:dyDescent="0.35">
      <c r="A1140" t="s">
        <v>631</v>
      </c>
      <c r="B1140" t="s">
        <v>643</v>
      </c>
      <c r="C1140" t="s">
        <v>509</v>
      </c>
      <c r="D1140">
        <v>2017</v>
      </c>
      <c r="E1140">
        <v>8</v>
      </c>
      <c r="F1140">
        <v>1</v>
      </c>
      <c r="G1140">
        <v>4</v>
      </c>
      <c r="H1140">
        <f>Table1[[#This Row],[Games Before Injury]]*Table1[[#This Row],[Minutes per Game]]</f>
        <v>1828.6000000000001</v>
      </c>
      <c r="I1140">
        <v>82</v>
      </c>
      <c r="J1140">
        <f>Table1[[#This Row],[Minutes]]/Table1[[#This Row],[Games Played]]</f>
        <v>22.3</v>
      </c>
      <c r="K1140">
        <v>0</v>
      </c>
      <c r="L1140">
        <v>0</v>
      </c>
      <c r="M1140" s="1">
        <v>43030</v>
      </c>
      <c r="N1140" s="1">
        <v>43259</v>
      </c>
      <c r="P1140">
        <f>Table1[[#This Row],[Season Year]]-Table1[[#This Row],[Birth Year]]</f>
        <v>27</v>
      </c>
      <c r="Q1140" t="s">
        <v>501</v>
      </c>
      <c r="R1140" t="s">
        <v>501</v>
      </c>
      <c r="S1140">
        <f>DATEDIF(Table1[[#This Row],[Date Occurred]],Table1[[#This Row],[Date Returned]],"d")</f>
        <v>0</v>
      </c>
      <c r="T1140">
        <v>72</v>
      </c>
      <c r="U1140" s="5">
        <v>1605.6000000000001</v>
      </c>
      <c r="V1140" s="5">
        <v>180</v>
      </c>
      <c r="W1140" s="5">
        <v>381.59999999999997</v>
      </c>
      <c r="X1140" s="5">
        <v>50.4</v>
      </c>
      <c r="Y1140" s="5">
        <v>151.20000000000002</v>
      </c>
      <c r="Z1140" s="5">
        <v>93.600000000000009</v>
      </c>
      <c r="AA1140" s="5">
        <v>115.2</v>
      </c>
      <c r="AB1140" s="5">
        <v>57.6</v>
      </c>
      <c r="AC1140" s="5">
        <v>136.79999999999998</v>
      </c>
      <c r="AD1140" s="5">
        <v>72</v>
      </c>
      <c r="AE1140" s="5">
        <v>151.20000000000002</v>
      </c>
      <c r="AF1140" s="5">
        <v>223.20000000000002</v>
      </c>
      <c r="AG1140" s="5">
        <v>72</v>
      </c>
      <c r="AH1140" s="5">
        <v>50.4</v>
      </c>
      <c r="AI1140" s="5">
        <v>21.599999999999998</v>
      </c>
      <c r="AJ1140" s="5">
        <v>511.2</v>
      </c>
      <c r="AK1140">
        <v>1990</v>
      </c>
      <c r="AL1140" t="s">
        <v>653</v>
      </c>
      <c r="AM1140" s="1">
        <v>33055</v>
      </c>
      <c r="AN1140">
        <v>198</v>
      </c>
      <c r="AO1140">
        <v>215</v>
      </c>
      <c r="AP1140" t="s">
        <v>500</v>
      </c>
    </row>
    <row r="1141" spans="1:42" x14ac:dyDescent="0.35">
      <c r="A1141" t="s">
        <v>631</v>
      </c>
      <c r="B1141" t="s">
        <v>643</v>
      </c>
      <c r="C1141" t="s">
        <v>510</v>
      </c>
      <c r="D1141">
        <v>2018</v>
      </c>
      <c r="E1141">
        <v>9</v>
      </c>
      <c r="F1141">
        <v>1</v>
      </c>
      <c r="G1141">
        <v>5</v>
      </c>
      <c r="H1141">
        <f>Table1[[#This Row],[Games Before Injury]]*Table1[[#This Row],[Minutes per Game]]</f>
        <v>1738.3999999999999</v>
      </c>
      <c r="I1141">
        <v>82</v>
      </c>
      <c r="J1141">
        <f>Table1[[#This Row],[Minutes]]/Table1[[#This Row],[Games Played]]</f>
        <v>21.2</v>
      </c>
      <c r="K1141">
        <v>0</v>
      </c>
      <c r="L1141">
        <v>0</v>
      </c>
      <c r="M1141" s="1">
        <v>43389</v>
      </c>
      <c r="N1141" s="1">
        <v>43629</v>
      </c>
      <c r="P1141">
        <f>Table1[[#This Row],[Season Year]]-Table1[[#This Row],[Birth Year]]</f>
        <v>28</v>
      </c>
      <c r="Q1141" t="s">
        <v>501</v>
      </c>
      <c r="R1141" t="s">
        <v>501</v>
      </c>
      <c r="S1141">
        <f>DATEDIF(Table1[[#This Row],[Date Occurred]],Table1[[#This Row],[Date Returned]],"d")</f>
        <v>0</v>
      </c>
      <c r="T1141">
        <v>58</v>
      </c>
      <c r="U1141" s="5">
        <v>1229.5999999999999</v>
      </c>
      <c r="V1141" s="5">
        <v>139.19999999999999</v>
      </c>
      <c r="W1141" s="5">
        <v>295.79999999999995</v>
      </c>
      <c r="X1141" s="5">
        <v>52.2</v>
      </c>
      <c r="Y1141" s="5">
        <v>156.60000000000002</v>
      </c>
      <c r="Z1141" s="5">
        <v>58</v>
      </c>
      <c r="AA1141" s="5">
        <v>81.199999999999989</v>
      </c>
      <c r="AB1141" s="5">
        <v>34.799999999999997</v>
      </c>
      <c r="AC1141" s="5">
        <v>150.80000000000001</v>
      </c>
      <c r="AD1141" s="5">
        <v>58</v>
      </c>
      <c r="AE1141" s="5">
        <v>121.80000000000001</v>
      </c>
      <c r="AF1141" s="5">
        <v>179.8</v>
      </c>
      <c r="AG1141" s="5">
        <v>40.599999999999994</v>
      </c>
      <c r="AH1141" s="5">
        <v>40.599999999999994</v>
      </c>
      <c r="AI1141" s="5">
        <v>23.200000000000003</v>
      </c>
      <c r="AJ1141" s="5">
        <v>388.6</v>
      </c>
      <c r="AK1141">
        <v>1990</v>
      </c>
      <c r="AL1141" t="s">
        <v>653</v>
      </c>
      <c r="AM1141" s="1">
        <v>33055</v>
      </c>
      <c r="AN1141">
        <v>198</v>
      </c>
      <c r="AO1141">
        <v>215</v>
      </c>
      <c r="AP1141" t="s">
        <v>500</v>
      </c>
    </row>
    <row r="1142" spans="1:42" x14ac:dyDescent="0.35">
      <c r="A1142" t="s">
        <v>631</v>
      </c>
      <c r="B1142" t="s">
        <v>643</v>
      </c>
      <c r="C1142" t="s">
        <v>508</v>
      </c>
      <c r="D1142">
        <v>2016</v>
      </c>
      <c r="E1142">
        <v>7</v>
      </c>
      <c r="F1142">
        <v>1</v>
      </c>
      <c r="G1142">
        <v>3</v>
      </c>
      <c r="H1142">
        <f>Table1[[#This Row],[Games Before Injury]]*Table1[[#This Row],[Minutes per Game]]</f>
        <v>1927</v>
      </c>
      <c r="I1142">
        <v>82</v>
      </c>
      <c r="J1142">
        <f>Table1[[#This Row],[Minutes]]/Table1[[#This Row],[Games Played]]</f>
        <v>23.5</v>
      </c>
      <c r="K1142">
        <v>0</v>
      </c>
      <c r="L1142">
        <v>0</v>
      </c>
      <c r="M1142" s="1">
        <v>42668</v>
      </c>
      <c r="N1142" s="1">
        <v>42898</v>
      </c>
      <c r="P1142">
        <f>Table1[[#This Row],[Season Year]]-Table1[[#This Row],[Birth Year]]</f>
        <v>26</v>
      </c>
      <c r="Q1142" t="s">
        <v>501</v>
      </c>
      <c r="R1142" t="s">
        <v>501</v>
      </c>
      <c r="S1142">
        <f>DATEDIF(Table1[[#This Row],[Date Occurred]],Table1[[#This Row],[Date Returned]],"d")</f>
        <v>0</v>
      </c>
      <c r="T1142">
        <v>64</v>
      </c>
      <c r="U1142" s="5">
        <v>1504</v>
      </c>
      <c r="V1142" s="5">
        <v>147.19999999999999</v>
      </c>
      <c r="W1142" s="5">
        <v>320</v>
      </c>
      <c r="X1142" s="5">
        <v>51.2</v>
      </c>
      <c r="Y1142" s="5">
        <v>134.4</v>
      </c>
      <c r="Z1142" s="5">
        <v>83.2</v>
      </c>
      <c r="AA1142" s="5">
        <v>108.8</v>
      </c>
      <c r="AB1142" s="5">
        <v>57.6</v>
      </c>
      <c r="AC1142" s="5">
        <v>166.4</v>
      </c>
      <c r="AD1142" s="5">
        <v>70.400000000000006</v>
      </c>
      <c r="AE1142" s="5">
        <v>192</v>
      </c>
      <c r="AF1142" s="5">
        <v>256</v>
      </c>
      <c r="AG1142" s="5">
        <v>64</v>
      </c>
      <c r="AH1142" s="5">
        <v>44.8</v>
      </c>
      <c r="AI1142" s="5">
        <v>19.2</v>
      </c>
      <c r="AJ1142" s="5">
        <v>428.8</v>
      </c>
      <c r="AK1142">
        <v>1990</v>
      </c>
      <c r="AL1142" t="s">
        <v>653</v>
      </c>
      <c r="AM1142" s="1">
        <v>33055</v>
      </c>
      <c r="AN1142">
        <v>198</v>
      </c>
      <c r="AO1142">
        <v>215</v>
      </c>
      <c r="AP1142" t="s">
        <v>500</v>
      </c>
    </row>
    <row r="1143" spans="1:42" x14ac:dyDescent="0.35">
      <c r="A1143" t="s">
        <v>631</v>
      </c>
      <c r="B1143" t="s">
        <v>643</v>
      </c>
      <c r="C1143" t="s">
        <v>511</v>
      </c>
      <c r="D1143">
        <v>2019</v>
      </c>
      <c r="E1143">
        <v>10</v>
      </c>
      <c r="F1143">
        <v>1</v>
      </c>
      <c r="G1143">
        <v>6</v>
      </c>
      <c r="H1143">
        <f>Table1[[#This Row],[Games Before Injury]]*Table1[[#This Row],[Minutes per Game]]</f>
        <v>1372.5</v>
      </c>
      <c r="I1143">
        <v>75</v>
      </c>
      <c r="J1143">
        <f>Table1[[#This Row],[Minutes]]/Table1[[#This Row],[Games Played]]</f>
        <v>18.3</v>
      </c>
      <c r="K1143">
        <v>0</v>
      </c>
      <c r="L1143">
        <v>0</v>
      </c>
      <c r="M1143" s="1">
        <v>43760</v>
      </c>
      <c r="N1143" s="1">
        <v>44115</v>
      </c>
      <c r="P1143">
        <f>Table1[[#This Row],[Season Year]]-Table1[[#This Row],[Birth Year]]</f>
        <v>29</v>
      </c>
      <c r="Q1143" t="s">
        <v>501</v>
      </c>
      <c r="R1143" t="s">
        <v>501</v>
      </c>
      <c r="S1143">
        <f>DATEDIF(Table1[[#This Row],[Date Occurred]],Table1[[#This Row],[Date Returned]],"d")</f>
        <v>0</v>
      </c>
      <c r="T1143">
        <v>69</v>
      </c>
      <c r="U1143" s="5">
        <v>1262.7</v>
      </c>
      <c r="V1143" s="5">
        <v>158.69999999999999</v>
      </c>
      <c r="W1143" s="5">
        <v>358.8</v>
      </c>
      <c r="X1143" s="5">
        <v>55.2</v>
      </c>
      <c r="Y1143" s="5">
        <v>165.6</v>
      </c>
      <c r="Z1143" s="5">
        <v>75.900000000000006</v>
      </c>
      <c r="AA1143" s="5">
        <v>96.6</v>
      </c>
      <c r="AB1143" s="5">
        <v>55.2</v>
      </c>
      <c r="AC1143" s="5">
        <v>138</v>
      </c>
      <c r="AD1143" s="5">
        <v>69</v>
      </c>
      <c r="AE1143" s="5">
        <v>172.5</v>
      </c>
      <c r="AF1143" s="5">
        <v>248.4</v>
      </c>
      <c r="AG1143" s="5">
        <v>62.1</v>
      </c>
      <c r="AH1143" s="5">
        <v>34.5</v>
      </c>
      <c r="AI1143" s="5">
        <v>20.7</v>
      </c>
      <c r="AJ1143" s="5">
        <v>455.4</v>
      </c>
      <c r="AK1143">
        <v>1990</v>
      </c>
      <c r="AL1143" t="s">
        <v>653</v>
      </c>
      <c r="AM1143" s="1">
        <v>33055</v>
      </c>
      <c r="AN1143">
        <v>198</v>
      </c>
      <c r="AO1143">
        <v>215</v>
      </c>
      <c r="AP1143" t="s">
        <v>500</v>
      </c>
    </row>
    <row r="1144" spans="1:42" x14ac:dyDescent="0.35">
      <c r="A1144" t="s">
        <v>6</v>
      </c>
      <c r="B1144" t="s">
        <v>14</v>
      </c>
      <c r="C1144" s="1" t="s">
        <v>505</v>
      </c>
      <c r="D1144">
        <v>0</v>
      </c>
      <c r="E1144">
        <v>4</v>
      </c>
      <c r="F1144">
        <v>1</v>
      </c>
      <c r="G1144">
        <v>5</v>
      </c>
      <c r="H1144">
        <f>Table1[[#This Row],[Games Before Injury]]*Table1[[#This Row],[Minutes per Game]]</f>
        <v>304.37260273972606</v>
      </c>
      <c r="I1144">
        <v>8</v>
      </c>
      <c r="J1144">
        <f>Table1[[#This Row],[Minutes]]/Table1[[#This Row],[Games Played]]</f>
        <v>38.046575342465758</v>
      </c>
      <c r="K1144" s="1">
        <v>41591</v>
      </c>
      <c r="L1144">
        <v>-1</v>
      </c>
      <c r="M1144" s="1">
        <v>41576</v>
      </c>
      <c r="N1144" s="1">
        <v>41805</v>
      </c>
      <c r="O1144">
        <v>2</v>
      </c>
      <c r="P1144">
        <f>DATEDIF(Table1[[#This Row],[Birth Date]],Table1[[#This Row],[Date Occurred]],"y")</f>
        <v>24</v>
      </c>
      <c r="Q1144" t="s">
        <v>501</v>
      </c>
      <c r="R1144" t="s">
        <v>9</v>
      </c>
      <c r="S1144">
        <f>DATEDIF(Table1[[#This Row],[Date Occurred]],K1145,"d")</f>
        <v>76</v>
      </c>
      <c r="T1144">
        <v>73</v>
      </c>
      <c r="U1144" s="5">
        <v>2777.4</v>
      </c>
      <c r="V1144" s="5">
        <v>549</v>
      </c>
      <c r="W1144" s="5">
        <v>1205</v>
      </c>
      <c r="X1144" s="5">
        <v>177</v>
      </c>
      <c r="Y1144" s="5">
        <v>483</v>
      </c>
      <c r="Z1144" s="5">
        <v>576</v>
      </c>
      <c r="AA1144" s="5">
        <v>665</v>
      </c>
      <c r="AB1144" s="5">
        <v>265</v>
      </c>
      <c r="AC1144" s="5">
        <v>177</v>
      </c>
      <c r="AD1144" s="5">
        <v>61</v>
      </c>
      <c r="AE1144" s="5">
        <v>283</v>
      </c>
      <c r="AF1144" s="5">
        <v>344</v>
      </c>
      <c r="AG1144" s="5">
        <v>446</v>
      </c>
      <c r="AH1144" s="5">
        <v>115</v>
      </c>
      <c r="AI1144" s="5">
        <v>29</v>
      </c>
      <c r="AJ1144" s="5">
        <v>1851</v>
      </c>
      <c r="AK1144">
        <v>1989</v>
      </c>
      <c r="AL1144" t="s">
        <v>483</v>
      </c>
      <c r="AM1144" s="1">
        <v>32746</v>
      </c>
      <c r="AN1144">
        <v>196</v>
      </c>
      <c r="AO1144">
        <v>220</v>
      </c>
      <c r="AP1144" t="s">
        <v>496</v>
      </c>
    </row>
    <row r="1145" spans="1:42" x14ac:dyDescent="0.35">
      <c r="A1145" t="s">
        <v>6</v>
      </c>
      <c r="B1145" t="s">
        <v>15</v>
      </c>
      <c r="C1145" s="1" t="s">
        <v>505</v>
      </c>
      <c r="D1145">
        <v>0</v>
      </c>
      <c r="E1145">
        <v>4</v>
      </c>
      <c r="F1145">
        <v>1</v>
      </c>
      <c r="G1145">
        <v>5</v>
      </c>
      <c r="H1145">
        <f>Table1[[#This Row],[Games Before Injury]]*Table1[[#This Row],[Minutes per Game]]</f>
        <v>608.74520547945212</v>
      </c>
      <c r="I1145">
        <v>16</v>
      </c>
      <c r="J1145">
        <f>Table1[[#This Row],[Minutes]]/Table1[[#This Row],[Games Played]]</f>
        <v>38.046575342465758</v>
      </c>
      <c r="K1145" s="1">
        <v>41667</v>
      </c>
      <c r="L1145">
        <v>-1</v>
      </c>
      <c r="M1145" s="1">
        <v>41576</v>
      </c>
      <c r="N1145" s="1">
        <v>41805</v>
      </c>
      <c r="O1145">
        <v>1</v>
      </c>
      <c r="P1145">
        <f>DATEDIF(Table1[[#This Row],[Birth Date]],Table1[[#This Row],[Date Occurred]],"y")</f>
        <v>24</v>
      </c>
      <c r="Q1145" t="s">
        <v>501</v>
      </c>
      <c r="R1145" t="s">
        <v>16</v>
      </c>
      <c r="S1145">
        <f>DATEDIF(Table1[[#This Row],[Date Occurred]],Table1[[#This Row],[Season End Date]],"d")</f>
        <v>138</v>
      </c>
      <c r="T1145">
        <v>73</v>
      </c>
      <c r="U1145" s="5">
        <v>2777.4</v>
      </c>
      <c r="V1145" s="5">
        <v>549</v>
      </c>
      <c r="W1145" s="5">
        <v>1205</v>
      </c>
      <c r="X1145" s="5">
        <v>177</v>
      </c>
      <c r="Y1145" s="5">
        <v>483</v>
      </c>
      <c r="Z1145" s="5">
        <v>576</v>
      </c>
      <c r="AA1145" s="5">
        <v>665</v>
      </c>
      <c r="AB1145" s="5">
        <v>265</v>
      </c>
      <c r="AC1145" s="5">
        <v>177</v>
      </c>
      <c r="AD1145" s="5">
        <v>61</v>
      </c>
      <c r="AE1145" s="5">
        <v>283</v>
      </c>
      <c r="AF1145" s="5">
        <v>344</v>
      </c>
      <c r="AG1145" s="5">
        <v>446</v>
      </c>
      <c r="AH1145" s="5">
        <v>115</v>
      </c>
      <c r="AI1145" s="5">
        <v>29</v>
      </c>
      <c r="AJ1145" s="5">
        <v>1851</v>
      </c>
      <c r="AK1145">
        <v>1989</v>
      </c>
      <c r="AL1145" t="s">
        <v>483</v>
      </c>
      <c r="AM1145" s="1">
        <v>32746</v>
      </c>
      <c r="AN1145">
        <v>196</v>
      </c>
      <c r="AO1145">
        <v>220</v>
      </c>
      <c r="AP1145" t="s">
        <v>496</v>
      </c>
    </row>
    <row r="1146" spans="1:42" x14ac:dyDescent="0.35">
      <c r="A1146" t="s">
        <v>6</v>
      </c>
      <c r="B1146" t="s">
        <v>13</v>
      </c>
      <c r="C1146" s="1" t="s">
        <v>504</v>
      </c>
      <c r="D1146">
        <v>0</v>
      </c>
      <c r="E1146">
        <v>3</v>
      </c>
      <c r="F1146">
        <v>1</v>
      </c>
      <c r="G1146">
        <v>4</v>
      </c>
      <c r="H1146">
        <f>Table1[[#This Row],[Games Before Injury]]*Table1[[#This Row],[Minutes per Game]]</f>
        <v>726.99358974358972</v>
      </c>
      <c r="I1146">
        <v>19</v>
      </c>
      <c r="J1146">
        <f>Table1[[#This Row],[Minutes]]/Table1[[#This Row],[Games Played]]</f>
        <v>38.262820512820511</v>
      </c>
      <c r="K1146" s="1">
        <v>41253</v>
      </c>
      <c r="L1146">
        <v>-1</v>
      </c>
      <c r="M1146" s="1">
        <v>41212</v>
      </c>
      <c r="N1146" s="1">
        <v>41445</v>
      </c>
      <c r="O1146">
        <v>1</v>
      </c>
      <c r="P1146">
        <f>2012-Table1[[#This Row],[Birth Year]]</f>
        <v>23</v>
      </c>
      <c r="Q1146" t="s">
        <v>501</v>
      </c>
      <c r="R1146" t="s">
        <v>9</v>
      </c>
      <c r="S1146">
        <f>DATEDIF(Table1[[#This Row],[Date Occurred]],Table1[[#This Row],[Season End Date]],"d")</f>
        <v>192</v>
      </c>
      <c r="T1146">
        <v>78</v>
      </c>
      <c r="U1146" s="5">
        <v>2984.5</v>
      </c>
      <c r="V1146" s="5">
        <f>576/Table1[[#This Row],[Games Played]]</f>
        <v>7.384615384615385</v>
      </c>
      <c r="W1146" s="5">
        <v>1337</v>
      </c>
      <c r="X1146" s="5">
        <v>179</v>
      </c>
      <c r="Y1146" s="5">
        <v>486</v>
      </c>
      <c r="Z1146" s="5">
        <v>674</v>
      </c>
      <c r="AA1146" s="5">
        <v>792</v>
      </c>
      <c r="AB1146" s="5">
        <v>295</v>
      </c>
      <c r="AC1146" s="5">
        <v>178</v>
      </c>
      <c r="AD1146" s="5">
        <v>62</v>
      </c>
      <c r="AE1146" s="5">
        <v>317</v>
      </c>
      <c r="AF1146" s="5">
        <v>379</v>
      </c>
      <c r="AG1146" s="5">
        <v>455</v>
      </c>
      <c r="AH1146" s="5">
        <v>142</v>
      </c>
      <c r="AI1146" s="5">
        <v>38</v>
      </c>
      <c r="AJ1146" s="5">
        <v>2023</v>
      </c>
      <c r="AK1146">
        <v>1989</v>
      </c>
      <c r="AL1146" t="s">
        <v>483</v>
      </c>
      <c r="AM1146" s="1">
        <v>32746</v>
      </c>
      <c r="AN1146">
        <v>196</v>
      </c>
      <c r="AO1146">
        <v>220</v>
      </c>
      <c r="AP1146" t="s">
        <v>496</v>
      </c>
    </row>
    <row r="1147" spans="1:42" x14ac:dyDescent="0.35">
      <c r="A1147" t="s">
        <v>6</v>
      </c>
      <c r="B1147" t="s">
        <v>17</v>
      </c>
      <c r="C1147" s="1" t="s">
        <v>509</v>
      </c>
      <c r="D1147">
        <v>0</v>
      </c>
      <c r="E1147">
        <v>8</v>
      </c>
      <c r="F1147">
        <v>0</v>
      </c>
      <c r="G1147">
        <v>9</v>
      </c>
      <c r="H1147">
        <f>Table1[[#This Row],[Games Before Injury]]*Table1[[#This Row],[Minutes per Game]]</f>
        <v>1239.9722222222222</v>
      </c>
      <c r="I1147">
        <v>35</v>
      </c>
      <c r="J1147">
        <f>Table1[[#This Row],[Minutes]]/Table1[[#This Row],[Games Played]]</f>
        <v>35.427777777777777</v>
      </c>
      <c r="K1147" s="1">
        <v>43101</v>
      </c>
      <c r="L1147" s="1">
        <v>43118</v>
      </c>
      <c r="M1147" s="1">
        <v>43030</v>
      </c>
      <c r="N1147" s="1">
        <v>43259</v>
      </c>
      <c r="O1147">
        <v>1</v>
      </c>
      <c r="P1147">
        <f>DATEDIF(Table1[[#This Row],[Birth Date]],Table1[[#This Row],[Date Returned]],"y")</f>
        <v>28</v>
      </c>
      <c r="Q1147" t="s">
        <v>18</v>
      </c>
      <c r="R1147" t="s">
        <v>19</v>
      </c>
      <c r="S1147">
        <f>DATEDIF(Table1[[#This Row],[Date Occurred]],Table1[[#This Row],[Date Returned]],"d")</f>
        <v>17</v>
      </c>
      <c r="T1147">
        <v>72</v>
      </c>
      <c r="U1147" s="5">
        <v>2550.8000000000002</v>
      </c>
      <c r="V1147" s="5">
        <v>651</v>
      </c>
      <c r="W1147" s="5">
        <v>1449</v>
      </c>
      <c r="X1147" s="5">
        <v>265</v>
      </c>
      <c r="Y1147" s="5">
        <v>722</v>
      </c>
      <c r="Z1147" s="5">
        <v>624</v>
      </c>
      <c r="AA1147" s="5">
        <v>727</v>
      </c>
      <c r="AB1147" s="5">
        <v>315</v>
      </c>
      <c r="AC1147" s="5">
        <v>169</v>
      </c>
      <c r="AD1147" s="5">
        <v>41</v>
      </c>
      <c r="AE1147" s="5">
        <v>348</v>
      </c>
      <c r="AF1147" s="5">
        <v>389</v>
      </c>
      <c r="AG1147" s="5">
        <v>630</v>
      </c>
      <c r="AH1147" s="5">
        <v>126</v>
      </c>
      <c r="AI1147" s="5">
        <v>50</v>
      </c>
      <c r="AJ1147" s="5">
        <v>2191</v>
      </c>
      <c r="AK1147">
        <v>1989</v>
      </c>
      <c r="AL1147" t="s">
        <v>483</v>
      </c>
      <c r="AM1147" s="1">
        <v>32746</v>
      </c>
      <c r="AN1147">
        <v>196</v>
      </c>
      <c r="AO1147">
        <v>220</v>
      </c>
      <c r="AP1147" t="s">
        <v>496</v>
      </c>
    </row>
    <row r="1148" spans="1:42" x14ac:dyDescent="0.35">
      <c r="A1148" t="s">
        <v>6</v>
      </c>
      <c r="B1148" t="s">
        <v>17</v>
      </c>
      <c r="C1148" s="1" t="s">
        <v>510</v>
      </c>
      <c r="D1148">
        <v>0</v>
      </c>
      <c r="E1148">
        <v>9</v>
      </c>
      <c r="F1148">
        <v>0</v>
      </c>
      <c r="G1148">
        <v>10</v>
      </c>
      <c r="H1148">
        <f>Table1[[#This Row],[Games Before Injury]]*Table1[[#This Row],[Minutes per Game]]</f>
        <v>147.0102564102564</v>
      </c>
      <c r="I1148">
        <v>4</v>
      </c>
      <c r="J1148">
        <f>Table1[[#This Row],[Minutes]]/Table1[[#This Row],[Games Played]]</f>
        <v>36.752564102564101</v>
      </c>
      <c r="K1148" s="1">
        <v>43398</v>
      </c>
      <c r="L1148" s="1">
        <v>43399</v>
      </c>
      <c r="M1148" s="1">
        <v>43389</v>
      </c>
      <c r="N1148" s="1">
        <v>43629</v>
      </c>
      <c r="O1148">
        <v>2</v>
      </c>
      <c r="P1148">
        <f>DATEDIF(Table1[[#This Row],[Birth Date]],Table1[[#This Row],[Date Returned]],"y")</f>
        <v>29</v>
      </c>
      <c r="Q1148" t="s">
        <v>18</v>
      </c>
      <c r="R1148" t="s">
        <v>19</v>
      </c>
      <c r="S1148">
        <f>DATEDIF(Table1[[#This Row],[Date Occurred]],Table1[[#This Row],[Date Returned]],"d")</f>
        <v>1</v>
      </c>
      <c r="T1148">
        <v>78</v>
      </c>
      <c r="U1148" s="5">
        <v>2866.7</v>
      </c>
      <c r="V1148" s="5">
        <v>843</v>
      </c>
      <c r="W1148" s="5">
        <v>1909</v>
      </c>
      <c r="X1148" s="5">
        <v>378</v>
      </c>
      <c r="Y1148" s="5">
        <v>1028</v>
      </c>
      <c r="Z1148" s="5">
        <v>754</v>
      </c>
      <c r="AA1148" s="5">
        <v>858</v>
      </c>
      <c r="AB1148" s="5">
        <v>387</v>
      </c>
      <c r="AC1148" s="5">
        <v>244</v>
      </c>
      <c r="AD1148" s="5">
        <v>66</v>
      </c>
      <c r="AE1148" s="5">
        <v>452</v>
      </c>
      <c r="AF1148" s="5">
        <v>518</v>
      </c>
      <c r="AG1148" s="5">
        <v>586</v>
      </c>
      <c r="AH1148" s="5">
        <v>158</v>
      </c>
      <c r="AI1148" s="5">
        <v>58</v>
      </c>
      <c r="AJ1148" s="5">
        <v>2818</v>
      </c>
      <c r="AK1148">
        <v>1989</v>
      </c>
      <c r="AL1148" t="s">
        <v>483</v>
      </c>
      <c r="AM1148" s="1">
        <v>32746</v>
      </c>
      <c r="AN1148">
        <v>196</v>
      </c>
      <c r="AO1148">
        <v>220</v>
      </c>
      <c r="AP1148" t="s">
        <v>496</v>
      </c>
    </row>
    <row r="1149" spans="1:42" x14ac:dyDescent="0.35">
      <c r="A1149" t="s">
        <v>6</v>
      </c>
      <c r="B1149" t="s">
        <v>7</v>
      </c>
      <c r="C1149" s="1" t="s">
        <v>505</v>
      </c>
      <c r="D1149">
        <v>0</v>
      </c>
      <c r="E1149">
        <v>4</v>
      </c>
      <c r="F1149">
        <v>0</v>
      </c>
      <c r="G1149">
        <v>5</v>
      </c>
      <c r="H1149">
        <f>Table1[[#This Row],[Games Before Injury]]*Table1[[#This Row],[Minutes per Game]]</f>
        <v>570.69863013698637</v>
      </c>
      <c r="I1149">
        <v>15</v>
      </c>
      <c r="J1149">
        <f>Table1[[#This Row],[Minutes]]/Table1[[#This Row],[Games Played]]</f>
        <v>38.046575342465758</v>
      </c>
      <c r="K1149" s="1">
        <v>41629</v>
      </c>
      <c r="L1149" s="1">
        <v>41630</v>
      </c>
      <c r="M1149" s="1">
        <v>41576</v>
      </c>
      <c r="N1149" s="1">
        <v>41805</v>
      </c>
      <c r="O1149">
        <v>3</v>
      </c>
      <c r="P1149">
        <f>DATEDIF(Table1[[#This Row],[Birth Date]],Table1[[#This Row],[Date Returned]],"y")</f>
        <v>24</v>
      </c>
      <c r="Q1149" t="s">
        <v>8</v>
      </c>
      <c r="R1149" t="s">
        <v>9</v>
      </c>
      <c r="S1149">
        <f>DATEDIF(Table1[[#This Row],[Date Occurred]],Table1[[#This Row],[Date Returned]],"d")</f>
        <v>1</v>
      </c>
      <c r="T1149">
        <v>73</v>
      </c>
      <c r="U1149" s="5">
        <v>2777.4</v>
      </c>
      <c r="V1149" s="5">
        <v>549</v>
      </c>
      <c r="W1149" s="5">
        <v>1205</v>
      </c>
      <c r="X1149" s="5">
        <v>177</v>
      </c>
      <c r="Y1149" s="5">
        <v>483</v>
      </c>
      <c r="Z1149" s="5">
        <v>576</v>
      </c>
      <c r="AA1149" s="5">
        <v>665</v>
      </c>
      <c r="AB1149" s="5">
        <v>265</v>
      </c>
      <c r="AC1149" s="5">
        <v>177</v>
      </c>
      <c r="AD1149" s="5">
        <v>61</v>
      </c>
      <c r="AE1149" s="5">
        <v>283</v>
      </c>
      <c r="AF1149" s="5">
        <v>344</v>
      </c>
      <c r="AG1149" s="5">
        <v>446</v>
      </c>
      <c r="AH1149" s="5">
        <v>115</v>
      </c>
      <c r="AI1149" s="5">
        <v>29</v>
      </c>
      <c r="AJ1149" s="5">
        <v>1851</v>
      </c>
      <c r="AK1149">
        <v>1989</v>
      </c>
      <c r="AL1149" t="s">
        <v>483</v>
      </c>
      <c r="AM1149" s="1">
        <v>32746</v>
      </c>
      <c r="AN1149">
        <v>196</v>
      </c>
      <c r="AO1149">
        <v>220</v>
      </c>
      <c r="AP1149" t="s">
        <v>496</v>
      </c>
    </row>
    <row r="1150" spans="1:42" x14ac:dyDescent="0.35">
      <c r="A1150" t="s">
        <v>545</v>
      </c>
      <c r="B1150" t="s">
        <v>643</v>
      </c>
      <c r="C1150" t="s">
        <v>503</v>
      </c>
      <c r="D1150">
        <v>2011</v>
      </c>
      <c r="E1150">
        <v>2</v>
      </c>
      <c r="F1150">
        <v>1</v>
      </c>
      <c r="G1150">
        <v>2</v>
      </c>
      <c r="H1150">
        <f>Table1[[#This Row],[Games Before Injury]]*Table1[[#This Row],[Minutes per Game]]</f>
        <v>1663.2</v>
      </c>
      <c r="I1150">
        <v>66</v>
      </c>
      <c r="J1150" s="4">
        <f>Table1[[#This Row],[Minutes]]/Table1[[#This Row],[Games Played]]</f>
        <v>25.2</v>
      </c>
      <c r="K1150">
        <v>0</v>
      </c>
      <c r="L1150">
        <v>0</v>
      </c>
      <c r="M1150" s="1">
        <v>40902</v>
      </c>
      <c r="N1150" s="1">
        <v>41081</v>
      </c>
      <c r="P1150">
        <f>26</f>
        <v>26</v>
      </c>
      <c r="Q1150" t="s">
        <v>501</v>
      </c>
      <c r="R1150" t="s">
        <v>501</v>
      </c>
      <c r="S1150">
        <f>DATEDIF(Table1[[#This Row],[Date Occurred]],Table1[[#This Row],[Date Returned]],"d")</f>
        <v>0</v>
      </c>
      <c r="T1150">
        <v>62</v>
      </c>
      <c r="U1150" s="5">
        <v>1562.3999999999999</v>
      </c>
      <c r="V1150" s="5">
        <v>235.6</v>
      </c>
      <c r="W1150" s="5">
        <v>520.80000000000007</v>
      </c>
      <c r="X1150" s="5">
        <v>18.599999999999998</v>
      </c>
      <c r="Y1150" s="5">
        <v>62</v>
      </c>
      <c r="Z1150" s="5">
        <v>80.600000000000009</v>
      </c>
      <c r="AA1150" s="5">
        <v>117.8</v>
      </c>
      <c r="AB1150" s="5">
        <v>99.2</v>
      </c>
      <c r="AC1150" s="5">
        <v>179.79999999999998</v>
      </c>
      <c r="AD1150" s="5">
        <v>74.399999999999991</v>
      </c>
      <c r="AE1150" s="5">
        <v>217</v>
      </c>
      <c r="AF1150" s="5">
        <v>291.40000000000003</v>
      </c>
      <c r="AG1150" s="5">
        <v>124</v>
      </c>
      <c r="AH1150" s="5">
        <v>68.2</v>
      </c>
      <c r="AI1150" s="5">
        <v>86.8</v>
      </c>
      <c r="AJ1150" s="5">
        <v>564.19999999999993</v>
      </c>
      <c r="AM1150" s="1"/>
      <c r="AN1150">
        <v>201</v>
      </c>
      <c r="AO1150">
        <v>240</v>
      </c>
      <c r="AP1150" t="s">
        <v>498</v>
      </c>
    </row>
    <row r="1151" spans="1:42" x14ac:dyDescent="0.35">
      <c r="A1151" t="s">
        <v>545</v>
      </c>
      <c r="B1151" t="s">
        <v>643</v>
      </c>
      <c r="C1151" t="s">
        <v>504</v>
      </c>
      <c r="D1151">
        <v>2012</v>
      </c>
      <c r="E1151">
        <v>3</v>
      </c>
      <c r="F1151">
        <v>1</v>
      </c>
      <c r="G1151">
        <v>3</v>
      </c>
      <c r="H1151">
        <f>Table1[[#This Row],[Games Before Injury]]*Table1[[#This Row],[Minutes per Game]]</f>
        <v>1336.6000000000001</v>
      </c>
      <c r="I1151">
        <v>82</v>
      </c>
      <c r="J1151">
        <f>Table1[[#This Row],[Minutes]]/Table1[[#This Row],[Games Played]]</f>
        <v>16.3</v>
      </c>
      <c r="K1151">
        <v>0</v>
      </c>
      <c r="L1151">
        <v>0</v>
      </c>
      <c r="M1151" s="1">
        <v>41212</v>
      </c>
      <c r="N1151" s="1">
        <v>41445</v>
      </c>
      <c r="P1151">
        <f>Table1[[#This Row],[Season Year]]-Table1[[#This Row],[Birth Year]]</f>
        <v>25</v>
      </c>
      <c r="Q1151" t="s">
        <v>501</v>
      </c>
      <c r="R1151" t="s">
        <v>501</v>
      </c>
      <c r="S1151">
        <f>DATEDIF(Table1[[#This Row],[Date Occurred]],Table1[[#This Row],[Date Returned]],"d")</f>
        <v>0</v>
      </c>
      <c r="T1151">
        <v>54</v>
      </c>
      <c r="U1151" s="5">
        <v>880.2</v>
      </c>
      <c r="V1151" s="5">
        <f>576/Table1[[#This Row],[Games Played]]</f>
        <v>10.666666666666666</v>
      </c>
      <c r="W1151" s="5">
        <v>280.8</v>
      </c>
      <c r="X1151" s="5">
        <v>0</v>
      </c>
      <c r="Y1151" s="5">
        <v>21.6</v>
      </c>
      <c r="Z1151" s="5">
        <v>37.799999999999997</v>
      </c>
      <c r="AA1151" s="5">
        <v>64.8</v>
      </c>
      <c r="AB1151" s="5">
        <v>70.2</v>
      </c>
      <c r="AC1151" s="5">
        <v>97.2</v>
      </c>
      <c r="AD1151" s="5">
        <v>48.6</v>
      </c>
      <c r="AE1151" s="5">
        <v>97.2</v>
      </c>
      <c r="AF1151" s="5">
        <v>145.80000000000001</v>
      </c>
      <c r="AG1151" s="5">
        <v>59.400000000000006</v>
      </c>
      <c r="AH1151" s="5">
        <v>43.2</v>
      </c>
      <c r="AI1151" s="5">
        <v>48.6</v>
      </c>
      <c r="AJ1151" s="5">
        <v>275.39999999999998</v>
      </c>
      <c r="AK1151">
        <v>1987</v>
      </c>
      <c r="AL1151" t="s">
        <v>487</v>
      </c>
      <c r="AM1151" s="1">
        <v>31828</v>
      </c>
      <c r="AN1151">
        <v>201</v>
      </c>
      <c r="AO1151">
        <v>240</v>
      </c>
      <c r="AP1151" t="s">
        <v>498</v>
      </c>
    </row>
    <row r="1152" spans="1:42" x14ac:dyDescent="0.35">
      <c r="A1152" t="s">
        <v>545</v>
      </c>
      <c r="B1152" t="s">
        <v>643</v>
      </c>
      <c r="C1152" t="s">
        <v>506</v>
      </c>
      <c r="D1152">
        <v>2014</v>
      </c>
      <c r="E1152">
        <v>5</v>
      </c>
      <c r="F1152">
        <v>1</v>
      </c>
      <c r="G1152">
        <v>5</v>
      </c>
      <c r="H1152">
        <f>Table1[[#This Row],[Games Before Injury]]*Table1[[#This Row],[Minutes per Game]]</f>
        <v>1607.2</v>
      </c>
      <c r="I1152">
        <v>82</v>
      </c>
      <c r="J1152">
        <f>Table1[[#This Row],[Minutes]]/Table1[[#This Row],[Games Played]]</f>
        <v>19.600000000000001</v>
      </c>
      <c r="K1152">
        <v>0</v>
      </c>
      <c r="L1152">
        <v>0</v>
      </c>
      <c r="M1152" s="1">
        <v>41940</v>
      </c>
      <c r="N1152" s="1">
        <v>42171</v>
      </c>
      <c r="P1152">
        <f>Table1[[#This Row],[Season Year]]-Table1[[#This Row],[Birth Year]]</f>
        <v>27</v>
      </c>
      <c r="Q1152" t="s">
        <v>501</v>
      </c>
      <c r="R1152" t="s">
        <v>501</v>
      </c>
      <c r="S1152">
        <f>DATEDIF(Table1[[#This Row],[Date Occurred]],Table1[[#This Row],[Date Returned]],"d")</f>
        <v>0</v>
      </c>
      <c r="T1152">
        <v>70</v>
      </c>
      <c r="U1152" s="5">
        <v>1372</v>
      </c>
      <c r="V1152" s="5">
        <v>238</v>
      </c>
      <c r="W1152" s="5">
        <v>406</v>
      </c>
      <c r="X1152" s="5">
        <v>14</v>
      </c>
      <c r="Y1152" s="5">
        <v>49</v>
      </c>
      <c r="Z1152" s="5">
        <v>70</v>
      </c>
      <c r="AA1152" s="5">
        <v>105</v>
      </c>
      <c r="AB1152" s="5">
        <v>77</v>
      </c>
      <c r="AC1152" s="5">
        <v>154</v>
      </c>
      <c r="AD1152" s="5">
        <v>63</v>
      </c>
      <c r="AE1152" s="5">
        <v>196</v>
      </c>
      <c r="AF1152" s="5">
        <v>259</v>
      </c>
      <c r="AG1152" s="5">
        <v>98</v>
      </c>
      <c r="AH1152" s="5">
        <v>56</v>
      </c>
      <c r="AI1152" s="5">
        <v>70</v>
      </c>
      <c r="AJ1152" s="5">
        <v>553</v>
      </c>
      <c r="AK1152">
        <v>1987</v>
      </c>
      <c r="AL1152" t="s">
        <v>487</v>
      </c>
      <c r="AM1152" s="1">
        <v>31828</v>
      </c>
      <c r="AN1152">
        <v>201</v>
      </c>
      <c r="AO1152">
        <v>240</v>
      </c>
      <c r="AP1152" t="s">
        <v>498</v>
      </c>
    </row>
    <row r="1153" spans="1:42" x14ac:dyDescent="0.35">
      <c r="A1153" t="s">
        <v>545</v>
      </c>
      <c r="B1153" t="s">
        <v>643</v>
      </c>
      <c r="C1153" t="s">
        <v>507</v>
      </c>
      <c r="D1153">
        <v>2015</v>
      </c>
      <c r="E1153">
        <v>6</v>
      </c>
      <c r="F1153">
        <v>1</v>
      </c>
      <c r="G1153">
        <v>6</v>
      </c>
      <c r="H1153">
        <f>Table1[[#This Row],[Games Before Injury]]*Table1[[#This Row],[Minutes per Game]]</f>
        <v>1328.3999999999999</v>
      </c>
      <c r="I1153">
        <v>82</v>
      </c>
      <c r="J1153">
        <f>Table1[[#This Row],[Minutes]]/Table1[[#This Row],[Games Played]]</f>
        <v>16.2</v>
      </c>
      <c r="K1153">
        <v>0</v>
      </c>
      <c r="L1153">
        <v>0</v>
      </c>
      <c r="M1153" s="1">
        <v>42304</v>
      </c>
      <c r="N1153" s="1">
        <v>42540</v>
      </c>
      <c r="P1153">
        <f>Table1[[#This Row],[Season Year]]-Table1[[#This Row],[Birth Year]]</f>
        <v>28</v>
      </c>
      <c r="Q1153" t="s">
        <v>501</v>
      </c>
      <c r="R1153" t="s">
        <v>501</v>
      </c>
      <c r="S1153">
        <f>DATEDIF(Table1[[#This Row],[Date Occurred]],Table1[[#This Row],[Date Returned]],"d")</f>
        <v>0</v>
      </c>
      <c r="T1153">
        <v>57</v>
      </c>
      <c r="U1153" s="5">
        <v>923.4</v>
      </c>
      <c r="V1153" s="5">
        <v>114</v>
      </c>
      <c r="W1153" s="5">
        <v>239.4</v>
      </c>
      <c r="X1153" s="5">
        <v>22.8</v>
      </c>
      <c r="Y1153" s="5">
        <v>68.399999999999991</v>
      </c>
      <c r="Z1153" s="5">
        <v>39.9</v>
      </c>
      <c r="AA1153" s="5">
        <v>68.399999999999991</v>
      </c>
      <c r="AB1153" s="5">
        <v>51.300000000000004</v>
      </c>
      <c r="AC1153" s="5">
        <v>85.5</v>
      </c>
      <c r="AD1153" s="5">
        <v>28.5</v>
      </c>
      <c r="AE1153" s="5">
        <v>96.899999999999991</v>
      </c>
      <c r="AF1153" s="5">
        <v>125.4</v>
      </c>
      <c r="AG1153" s="5">
        <v>68.399999999999991</v>
      </c>
      <c r="AH1153" s="5">
        <v>28.5</v>
      </c>
      <c r="AI1153" s="5">
        <v>34.199999999999996</v>
      </c>
      <c r="AJ1153" s="5">
        <v>285</v>
      </c>
      <c r="AK1153">
        <v>1987</v>
      </c>
      <c r="AL1153" t="s">
        <v>487</v>
      </c>
      <c r="AM1153" s="1">
        <v>31828</v>
      </c>
      <c r="AN1153">
        <v>201</v>
      </c>
      <c r="AO1153">
        <v>240</v>
      </c>
      <c r="AP1153" t="s">
        <v>498</v>
      </c>
    </row>
    <row r="1154" spans="1:42" x14ac:dyDescent="0.35">
      <c r="A1154" t="s">
        <v>545</v>
      </c>
      <c r="B1154" t="s">
        <v>643</v>
      </c>
      <c r="C1154" t="s">
        <v>508</v>
      </c>
      <c r="D1154">
        <v>2016</v>
      </c>
      <c r="E1154">
        <v>7</v>
      </c>
      <c r="F1154">
        <v>1</v>
      </c>
      <c r="G1154">
        <v>7</v>
      </c>
      <c r="H1154">
        <f>Table1[[#This Row],[Games Before Injury]]*Table1[[#This Row],[Minutes per Game]]</f>
        <v>2246.8000000000002</v>
      </c>
      <c r="I1154">
        <v>82</v>
      </c>
      <c r="J1154">
        <f>Table1[[#This Row],[Minutes]]/Table1[[#This Row],[Games Played]]</f>
        <v>27.400000000000002</v>
      </c>
      <c r="K1154">
        <v>0</v>
      </c>
      <c r="L1154">
        <v>0</v>
      </c>
      <c r="M1154" s="1">
        <v>42668</v>
      </c>
      <c r="N1154" s="1">
        <v>42898</v>
      </c>
      <c r="P1154">
        <f>Table1[[#This Row],[Season Year]]-Table1[[#This Row],[Birth Year]]</f>
        <v>29</v>
      </c>
      <c r="Q1154" t="s">
        <v>501</v>
      </c>
      <c r="R1154" t="s">
        <v>501</v>
      </c>
      <c r="S1154">
        <f>DATEDIF(Table1[[#This Row],[Date Occurred]],Table1[[#This Row],[Date Returned]],"d")</f>
        <v>0</v>
      </c>
      <c r="T1154">
        <v>76</v>
      </c>
      <c r="U1154" s="5">
        <v>2082.4</v>
      </c>
      <c r="V1154" s="5">
        <v>364.8</v>
      </c>
      <c r="W1154" s="5">
        <v>767.6</v>
      </c>
      <c r="X1154" s="5">
        <v>83.600000000000009</v>
      </c>
      <c r="Y1154" s="5">
        <v>258.39999999999998</v>
      </c>
      <c r="Z1154" s="5">
        <v>152</v>
      </c>
      <c r="AA1154" s="5">
        <v>212.79999999999998</v>
      </c>
      <c r="AB1154" s="5">
        <v>174.79999999999998</v>
      </c>
      <c r="AC1154" s="5">
        <v>197.6</v>
      </c>
      <c r="AD1154" s="5">
        <v>68.400000000000006</v>
      </c>
      <c r="AE1154" s="5">
        <v>311.59999999999997</v>
      </c>
      <c r="AF1154" s="5">
        <v>372.40000000000003</v>
      </c>
      <c r="AG1154" s="5">
        <v>273.60000000000002</v>
      </c>
      <c r="AH1154" s="5">
        <v>76</v>
      </c>
      <c r="AI1154" s="5">
        <v>83.600000000000009</v>
      </c>
      <c r="AJ1154" s="5">
        <v>972.80000000000007</v>
      </c>
      <c r="AK1154">
        <v>1987</v>
      </c>
      <c r="AL1154" t="s">
        <v>487</v>
      </c>
      <c r="AM1154" s="1">
        <v>31828</v>
      </c>
      <c r="AN1154">
        <v>201</v>
      </c>
      <c r="AO1154">
        <v>240</v>
      </c>
      <c r="AP1154" t="s">
        <v>498</v>
      </c>
    </row>
    <row r="1155" spans="1:42" x14ac:dyDescent="0.35">
      <c r="A1155" t="s">
        <v>545</v>
      </c>
      <c r="B1155" t="s">
        <v>643</v>
      </c>
      <c r="C1155" t="s">
        <v>509</v>
      </c>
      <c r="D1155">
        <v>2017</v>
      </c>
      <c r="E1155">
        <v>8</v>
      </c>
      <c r="F1155">
        <v>1</v>
      </c>
      <c r="G1155">
        <v>8</v>
      </c>
      <c r="H1155">
        <f>Table1[[#This Row],[Games Before Injury]]*Table1[[#This Row],[Minutes per Game]]</f>
        <v>2181.2000000000003</v>
      </c>
      <c r="I1155">
        <v>82</v>
      </c>
      <c r="J1155">
        <f>Table1[[#This Row],[Minutes]]/Table1[[#This Row],[Games Played]]</f>
        <v>26.6</v>
      </c>
      <c r="K1155">
        <v>0</v>
      </c>
      <c r="L1155">
        <v>0</v>
      </c>
      <c r="M1155" s="1">
        <v>43030</v>
      </c>
      <c r="N1155" s="1">
        <v>43259</v>
      </c>
      <c r="P1155">
        <f>Table1[[#This Row],[Season Year]]-Table1[[#This Row],[Birth Year]]</f>
        <v>30</v>
      </c>
      <c r="Q1155" t="s">
        <v>501</v>
      </c>
      <c r="R1155" t="s">
        <v>501</v>
      </c>
      <c r="S1155">
        <f>DATEDIF(Table1[[#This Row],[Date Occurred]],Table1[[#This Row],[Date Returned]],"d")</f>
        <v>0</v>
      </c>
      <c r="T1155">
        <v>73</v>
      </c>
      <c r="U1155" s="5">
        <v>1941.8000000000002</v>
      </c>
      <c r="V1155" s="5">
        <v>306.60000000000002</v>
      </c>
      <c r="W1155" s="5">
        <v>613.20000000000005</v>
      </c>
      <c r="X1155" s="5">
        <v>58.400000000000006</v>
      </c>
      <c r="Y1155" s="5">
        <v>182.5</v>
      </c>
      <c r="Z1155" s="5">
        <v>109.5</v>
      </c>
      <c r="AA1155" s="5">
        <v>160.60000000000002</v>
      </c>
      <c r="AB1155" s="5">
        <v>138.69999999999999</v>
      </c>
      <c r="AC1155" s="5">
        <v>189.8</v>
      </c>
      <c r="AD1155" s="5">
        <v>58.400000000000006</v>
      </c>
      <c r="AE1155" s="5">
        <v>299.29999999999995</v>
      </c>
      <c r="AF1155" s="5">
        <v>357.70000000000005</v>
      </c>
      <c r="AG1155" s="5">
        <v>277.39999999999998</v>
      </c>
      <c r="AH1155" s="5">
        <v>73</v>
      </c>
      <c r="AI1155" s="5">
        <v>51.099999999999994</v>
      </c>
      <c r="AJ1155" s="5">
        <v>788.40000000000009</v>
      </c>
      <c r="AK1155">
        <v>1987</v>
      </c>
      <c r="AL1155" t="s">
        <v>487</v>
      </c>
      <c r="AM1155" s="1">
        <v>31828</v>
      </c>
      <c r="AN1155">
        <v>201</v>
      </c>
      <c r="AO1155">
        <v>240</v>
      </c>
      <c r="AP1155" t="s">
        <v>498</v>
      </c>
    </row>
    <row r="1156" spans="1:42" x14ac:dyDescent="0.35">
      <c r="A1156" t="s">
        <v>545</v>
      </c>
      <c r="B1156" t="s">
        <v>643</v>
      </c>
      <c r="C1156" t="s">
        <v>510</v>
      </c>
      <c r="D1156">
        <v>2018</v>
      </c>
      <c r="E1156">
        <v>9</v>
      </c>
      <c r="F1156">
        <v>1</v>
      </c>
      <c r="G1156">
        <v>9</v>
      </c>
      <c r="H1156">
        <f>Table1[[#This Row],[Games Before Injury]]*Table1[[#This Row],[Minutes per Game]]</f>
        <v>1738.3999999999999</v>
      </c>
      <c r="I1156">
        <v>82</v>
      </c>
      <c r="J1156">
        <f>Table1[[#This Row],[Minutes]]/Table1[[#This Row],[Games Played]]</f>
        <v>21.2</v>
      </c>
      <c r="K1156">
        <v>0</v>
      </c>
      <c r="L1156">
        <v>0</v>
      </c>
      <c r="M1156" s="1">
        <v>43389</v>
      </c>
      <c r="N1156" s="1">
        <v>43629</v>
      </c>
      <c r="P1156">
        <f>Table1[[#This Row],[Season Year]]-Table1[[#This Row],[Birth Year]]</f>
        <v>31</v>
      </c>
      <c r="Q1156" t="s">
        <v>501</v>
      </c>
      <c r="R1156" t="s">
        <v>501</v>
      </c>
      <c r="S1156">
        <f>DATEDIF(Table1[[#This Row],[Date Occurred]],Table1[[#This Row],[Date Returned]],"d")</f>
        <v>0</v>
      </c>
      <c r="T1156">
        <v>55</v>
      </c>
      <c r="U1156" s="5">
        <v>1166</v>
      </c>
      <c r="V1156" s="5">
        <v>165</v>
      </c>
      <c r="W1156" s="5">
        <v>379.5</v>
      </c>
      <c r="X1156" s="5">
        <v>49.5</v>
      </c>
      <c r="Y1156" s="5">
        <v>148.5</v>
      </c>
      <c r="Z1156" s="5">
        <v>49.5</v>
      </c>
      <c r="AA1156" s="5">
        <v>71.5</v>
      </c>
      <c r="AB1156" s="5">
        <v>71.5</v>
      </c>
      <c r="AC1156" s="5">
        <v>115.5</v>
      </c>
      <c r="AD1156" s="5">
        <v>22</v>
      </c>
      <c r="AE1156" s="5">
        <v>154</v>
      </c>
      <c r="AF1156" s="5">
        <v>176</v>
      </c>
      <c r="AG1156" s="5">
        <v>137.5</v>
      </c>
      <c r="AH1156" s="5">
        <v>33</v>
      </c>
      <c r="AI1156" s="5">
        <v>27.5</v>
      </c>
      <c r="AJ1156" s="5">
        <v>429</v>
      </c>
      <c r="AK1156">
        <v>1987</v>
      </c>
      <c r="AL1156" t="s">
        <v>487</v>
      </c>
      <c r="AM1156" s="1">
        <v>31828</v>
      </c>
      <c r="AN1156">
        <v>201</v>
      </c>
      <c r="AO1156">
        <v>240</v>
      </c>
      <c r="AP1156" t="s">
        <v>498</v>
      </c>
    </row>
    <row r="1157" spans="1:42" x14ac:dyDescent="0.35">
      <c r="A1157" t="s">
        <v>545</v>
      </c>
      <c r="B1157" t="s">
        <v>643</v>
      </c>
      <c r="C1157" t="s">
        <v>511</v>
      </c>
      <c r="D1157">
        <v>2019</v>
      </c>
      <c r="E1157">
        <v>10</v>
      </c>
      <c r="F1157">
        <v>1</v>
      </c>
      <c r="G1157">
        <v>10</v>
      </c>
      <c r="H1157">
        <f>Table1[[#This Row],[Games Before Injury]]*Table1[[#This Row],[Minutes per Game]]</f>
        <v>1447.5</v>
      </c>
      <c r="I1157">
        <v>75</v>
      </c>
      <c r="J1157">
        <f>Table1[[#This Row],[Minutes]]/Table1[[#This Row],[Games Played]]</f>
        <v>19.3</v>
      </c>
      <c r="K1157">
        <v>0</v>
      </c>
      <c r="L1157">
        <v>0</v>
      </c>
      <c r="M1157" s="1">
        <v>43760</v>
      </c>
      <c r="N1157" s="1">
        <v>44115</v>
      </c>
      <c r="P1157">
        <f>Table1[[#This Row],[Season Year]]-Table1[[#This Row],[Birth Year]]</f>
        <v>32</v>
      </c>
      <c r="Q1157" t="s">
        <v>501</v>
      </c>
      <c r="R1157" t="s">
        <v>501</v>
      </c>
      <c r="S1157">
        <f>DATEDIF(Table1[[#This Row],[Date Occurred]],Table1[[#This Row],[Date Returned]],"d")</f>
        <v>0</v>
      </c>
      <c r="T1157">
        <v>32</v>
      </c>
      <c r="U1157" s="5">
        <v>617.6</v>
      </c>
      <c r="V1157" s="5">
        <v>102.4</v>
      </c>
      <c r="W1157" s="5">
        <v>214.4</v>
      </c>
      <c r="X1157" s="5">
        <v>32</v>
      </c>
      <c r="Y1157" s="5">
        <v>89.6</v>
      </c>
      <c r="Z1157" s="5">
        <v>32</v>
      </c>
      <c r="AA1157" s="5">
        <v>48</v>
      </c>
      <c r="AB1157" s="5">
        <v>48</v>
      </c>
      <c r="AC1157" s="5">
        <v>80</v>
      </c>
      <c r="AD1157" s="5">
        <v>25.6</v>
      </c>
      <c r="AE1157" s="5">
        <v>92.8</v>
      </c>
      <c r="AF1157" s="5">
        <v>118.4</v>
      </c>
      <c r="AG1157" s="5">
        <v>73.599999999999994</v>
      </c>
      <c r="AH1157" s="5">
        <v>25.6</v>
      </c>
      <c r="AI1157" s="5">
        <v>32</v>
      </c>
      <c r="AJ1157" s="5">
        <v>268.8</v>
      </c>
      <c r="AK1157">
        <v>1987</v>
      </c>
      <c r="AL1157" t="s">
        <v>487</v>
      </c>
      <c r="AM1157" s="1">
        <v>31828</v>
      </c>
      <c r="AN1157">
        <v>201</v>
      </c>
      <c r="AO1157">
        <v>240</v>
      </c>
      <c r="AP1157" t="s">
        <v>498</v>
      </c>
    </row>
    <row r="1158" spans="1:42" x14ac:dyDescent="0.35">
      <c r="A1158" t="s">
        <v>545</v>
      </c>
      <c r="B1158" t="s">
        <v>643</v>
      </c>
      <c r="C1158" t="s">
        <v>505</v>
      </c>
      <c r="D1158">
        <v>2013</v>
      </c>
      <c r="E1158">
        <v>4</v>
      </c>
      <c r="F1158">
        <v>1</v>
      </c>
      <c r="G1158">
        <v>4</v>
      </c>
      <c r="H1158">
        <f>Table1[[#This Row],[Games Before Injury]]*Table1[[#This Row],[Minutes per Game]]</f>
        <v>1508.8</v>
      </c>
      <c r="I1158">
        <v>82</v>
      </c>
      <c r="J1158">
        <f>Table1[[#This Row],[Minutes]]/Table1[[#This Row],[Games Played]]</f>
        <v>18.399999999999999</v>
      </c>
      <c r="K1158">
        <v>0</v>
      </c>
      <c r="L1158">
        <v>0</v>
      </c>
      <c r="M1158" s="1">
        <v>41576</v>
      </c>
      <c r="N1158" s="1">
        <v>41805</v>
      </c>
      <c r="P1158">
        <f>Table1[[#This Row],[Season Year]]-Table1[[#This Row],[Birth Year]]</f>
        <v>26</v>
      </c>
      <c r="Q1158" t="s">
        <v>501</v>
      </c>
      <c r="R1158" t="s">
        <v>501</v>
      </c>
      <c r="S1158">
        <f>DATEDIF(Table1[[#This Row],[Date Occurred]],Table1[[#This Row],[Date Returned]],"d")</f>
        <v>0</v>
      </c>
      <c r="T1158">
        <v>52</v>
      </c>
      <c r="U1158" s="5">
        <v>956.8</v>
      </c>
      <c r="V1158" s="5">
        <v>145.6</v>
      </c>
      <c r="W1158" s="5">
        <v>306.8</v>
      </c>
      <c r="X1158" s="5">
        <v>20.8</v>
      </c>
      <c r="Y1158" s="5">
        <v>88.399999999999991</v>
      </c>
      <c r="Z1158" s="5">
        <v>78</v>
      </c>
      <c r="AA1158" s="5">
        <v>88.399999999999991</v>
      </c>
      <c r="AB1158" s="5">
        <v>67.600000000000009</v>
      </c>
      <c r="AC1158" s="5">
        <v>104</v>
      </c>
      <c r="AD1158" s="5">
        <v>62.4</v>
      </c>
      <c r="AE1158" s="5">
        <v>104</v>
      </c>
      <c r="AF1158" s="5">
        <v>166.4</v>
      </c>
      <c r="AG1158" s="5">
        <v>109.2</v>
      </c>
      <c r="AH1158" s="5">
        <v>41.6</v>
      </c>
      <c r="AI1158" s="5">
        <v>57.2</v>
      </c>
      <c r="AJ1158" s="5">
        <v>384.8</v>
      </c>
      <c r="AK1158">
        <v>1987</v>
      </c>
      <c r="AL1158" t="s">
        <v>487</v>
      </c>
      <c r="AM1158" s="1">
        <v>31828</v>
      </c>
      <c r="AN1158">
        <v>201</v>
      </c>
      <c r="AO1158">
        <v>240</v>
      </c>
      <c r="AP1158" t="s">
        <v>498</v>
      </c>
    </row>
    <row r="1159" spans="1:42" x14ac:dyDescent="0.35">
      <c r="A1159" t="s">
        <v>548</v>
      </c>
      <c r="B1159" t="s">
        <v>643</v>
      </c>
      <c r="C1159" t="s">
        <v>503</v>
      </c>
      <c r="D1159">
        <v>2011</v>
      </c>
      <c r="E1159">
        <v>2</v>
      </c>
      <c r="F1159">
        <v>1</v>
      </c>
      <c r="G1159">
        <v>8</v>
      </c>
      <c r="H1159">
        <f>Table1[[#This Row],[Games Before Injury]]*Table1[[#This Row],[Minutes per Game]]</f>
        <v>864.6</v>
      </c>
      <c r="I1159">
        <v>66</v>
      </c>
      <c r="J1159" s="4">
        <f>Table1[[#This Row],[Minutes]]/Table1[[#This Row],[Games Played]]</f>
        <v>13.1</v>
      </c>
      <c r="K1159">
        <v>0</v>
      </c>
      <c r="L1159">
        <v>0</v>
      </c>
      <c r="M1159" s="1">
        <v>40902</v>
      </c>
      <c r="N1159" s="1">
        <v>41081</v>
      </c>
      <c r="P1159">
        <f>Table1[[#This Row],[Season Year]]-Table1[[#This Row],[Birth Year]]</f>
        <v>31</v>
      </c>
      <c r="Q1159" t="s">
        <v>501</v>
      </c>
      <c r="R1159" t="s">
        <v>501</v>
      </c>
      <c r="S1159">
        <f>DATEDIF(Table1[[#This Row],[Date Occurred]],Table1[[#This Row],[Date Returned]],"d")</f>
        <v>0</v>
      </c>
      <c r="T1159">
        <v>51</v>
      </c>
      <c r="U1159" s="5">
        <v>668.1</v>
      </c>
      <c r="V1159" s="5">
        <v>56.1</v>
      </c>
      <c r="W1159" s="5">
        <v>147.9</v>
      </c>
      <c r="X1159" s="5">
        <v>45.9</v>
      </c>
      <c r="Y1159" s="5">
        <v>112.2</v>
      </c>
      <c r="Z1159" s="5">
        <v>25.5</v>
      </c>
      <c r="AA1159" s="5">
        <v>30.599999999999998</v>
      </c>
      <c r="AB1159" s="5">
        <v>10.200000000000001</v>
      </c>
      <c r="AC1159" s="5">
        <v>45.9</v>
      </c>
      <c r="AD1159" s="5">
        <v>5.1000000000000005</v>
      </c>
      <c r="AE1159" s="5">
        <v>40.800000000000004</v>
      </c>
      <c r="AF1159" s="5">
        <v>51</v>
      </c>
      <c r="AG1159" s="5">
        <v>20.400000000000002</v>
      </c>
      <c r="AH1159" s="5">
        <v>15.299999999999999</v>
      </c>
      <c r="AI1159" s="5">
        <v>10.200000000000001</v>
      </c>
      <c r="AJ1159" s="5">
        <v>183.6</v>
      </c>
      <c r="AK1159">
        <v>1980</v>
      </c>
      <c r="AL1159" t="s">
        <v>492</v>
      </c>
      <c r="AM1159" s="1">
        <v>29498</v>
      </c>
      <c r="AN1159">
        <v>203</v>
      </c>
      <c r="AO1159">
        <v>218</v>
      </c>
      <c r="AP1159" t="s">
        <v>500</v>
      </c>
    </row>
    <row r="1160" spans="1:42" x14ac:dyDescent="0.35">
      <c r="A1160" t="s">
        <v>548</v>
      </c>
      <c r="B1160" t="s">
        <v>643</v>
      </c>
      <c r="C1160" t="s">
        <v>504</v>
      </c>
      <c r="D1160">
        <v>2012</v>
      </c>
      <c r="E1160">
        <v>3</v>
      </c>
      <c r="F1160">
        <v>1</v>
      </c>
      <c r="G1160">
        <v>9</v>
      </c>
      <c r="H1160">
        <f>Table1[[#This Row],[Games Before Injury]]*Table1[[#This Row],[Minutes per Game]]</f>
        <v>475.59999999999997</v>
      </c>
      <c r="I1160">
        <v>82</v>
      </c>
      <c r="J1160">
        <f>Table1[[#This Row],[Minutes]]/Table1[[#This Row],[Games Played]]</f>
        <v>5.8</v>
      </c>
      <c r="K1160">
        <v>0</v>
      </c>
      <c r="L1160">
        <v>0</v>
      </c>
      <c r="M1160" s="1">
        <v>41212</v>
      </c>
      <c r="N1160" s="1">
        <v>41445</v>
      </c>
      <c r="P1160">
        <f>Table1[[#This Row],[Season Year]]-Table1[[#This Row],[Birth Year]]</f>
        <v>32</v>
      </c>
      <c r="Q1160" t="s">
        <v>501</v>
      </c>
      <c r="R1160" t="s">
        <v>501</v>
      </c>
      <c r="S1160">
        <f>DATEDIF(Table1[[#This Row],[Date Occurred]],Table1[[#This Row],[Date Returned]],"d")</f>
        <v>0</v>
      </c>
      <c r="T1160">
        <v>38</v>
      </c>
      <c r="U1160" s="5">
        <v>220.4</v>
      </c>
      <c r="V1160" s="5">
        <f>576/Table1[[#This Row],[Games Played]]</f>
        <v>15.157894736842104</v>
      </c>
      <c r="W1160" s="5">
        <v>60.800000000000004</v>
      </c>
      <c r="X1160" s="5">
        <v>15.200000000000001</v>
      </c>
      <c r="Y1160" s="5">
        <v>53.199999999999996</v>
      </c>
      <c r="Z1160" s="5">
        <v>3.8000000000000003</v>
      </c>
      <c r="AA1160" s="5">
        <v>3.8000000000000003</v>
      </c>
      <c r="AB1160" s="5">
        <v>3.8000000000000003</v>
      </c>
      <c r="AC1160" s="5">
        <v>15.200000000000001</v>
      </c>
      <c r="AD1160" s="5">
        <v>0</v>
      </c>
      <c r="AE1160" s="5">
        <v>22.8</v>
      </c>
      <c r="AF1160" s="5">
        <v>22.8</v>
      </c>
      <c r="AG1160" s="5">
        <v>11.4</v>
      </c>
      <c r="AH1160" s="5">
        <v>3.8000000000000003</v>
      </c>
      <c r="AI1160" s="5">
        <v>7.6000000000000005</v>
      </c>
      <c r="AJ1160" s="5">
        <v>60.800000000000004</v>
      </c>
      <c r="AK1160">
        <v>1980</v>
      </c>
      <c r="AL1160" t="s">
        <v>492</v>
      </c>
      <c r="AM1160" s="1">
        <v>29498</v>
      </c>
      <c r="AN1160">
        <v>203</v>
      </c>
      <c r="AO1160">
        <v>218</v>
      </c>
      <c r="AP1160" t="s">
        <v>500</v>
      </c>
    </row>
    <row r="1161" spans="1:42" x14ac:dyDescent="0.35">
      <c r="A1161" t="s">
        <v>548</v>
      </c>
      <c r="B1161" t="s">
        <v>643</v>
      </c>
      <c r="C1161" t="s">
        <v>506</v>
      </c>
      <c r="D1161">
        <v>2014</v>
      </c>
      <c r="E1161">
        <v>5</v>
      </c>
      <c r="F1161">
        <v>1</v>
      </c>
      <c r="G1161">
        <v>11</v>
      </c>
      <c r="H1161">
        <f>Table1[[#This Row],[Games Before Injury]]*Table1[[#This Row],[Minutes per Game]]</f>
        <v>959.4</v>
      </c>
      <c r="I1161">
        <v>82</v>
      </c>
      <c r="J1161">
        <f>Table1[[#This Row],[Minutes]]/Table1[[#This Row],[Games Played]]</f>
        <v>11.7</v>
      </c>
      <c r="K1161">
        <v>0</v>
      </c>
      <c r="L1161">
        <v>0</v>
      </c>
      <c r="M1161" s="1">
        <v>41940</v>
      </c>
      <c r="N1161" s="1">
        <v>42171</v>
      </c>
      <c r="P1161">
        <f>Table1[[#This Row],[Season Year]]-Table1[[#This Row],[Birth Year]]</f>
        <v>34</v>
      </c>
      <c r="Q1161" t="s">
        <v>501</v>
      </c>
      <c r="R1161" t="s">
        <v>501</v>
      </c>
      <c r="S1161">
        <f>DATEDIF(Table1[[#This Row],[Date Occurred]],Table1[[#This Row],[Date Returned]],"d")</f>
        <v>0</v>
      </c>
      <c r="T1161">
        <v>57</v>
      </c>
      <c r="U1161" s="5">
        <v>666.9</v>
      </c>
      <c r="V1161" s="5">
        <v>74.100000000000009</v>
      </c>
      <c r="W1161" s="5">
        <v>199.5</v>
      </c>
      <c r="X1161" s="5">
        <v>62.7</v>
      </c>
      <c r="Y1161" s="5">
        <v>176.70000000000002</v>
      </c>
      <c r="Z1161" s="5">
        <v>39.9</v>
      </c>
      <c r="AA1161" s="5">
        <v>45.6</v>
      </c>
      <c r="AB1161" s="5">
        <v>11.4</v>
      </c>
      <c r="AC1161" s="5">
        <v>68.399999999999991</v>
      </c>
      <c r="AD1161" s="5">
        <v>11.4</v>
      </c>
      <c r="AE1161" s="5">
        <v>51.300000000000004</v>
      </c>
      <c r="AF1161" s="5">
        <v>62.7</v>
      </c>
      <c r="AG1161" s="5">
        <v>22.8</v>
      </c>
      <c r="AH1161" s="5">
        <v>11.4</v>
      </c>
      <c r="AI1161" s="5">
        <v>5.7</v>
      </c>
      <c r="AJ1161" s="5">
        <v>250.8</v>
      </c>
      <c r="AK1161">
        <v>1980</v>
      </c>
      <c r="AL1161" t="s">
        <v>492</v>
      </c>
      <c r="AM1161" s="1">
        <v>29498</v>
      </c>
      <c r="AN1161">
        <v>203</v>
      </c>
      <c r="AO1161">
        <v>218</v>
      </c>
      <c r="AP1161" t="s">
        <v>500</v>
      </c>
    </row>
    <row r="1162" spans="1:42" x14ac:dyDescent="0.35">
      <c r="A1162" t="s">
        <v>548</v>
      </c>
      <c r="B1162" t="s">
        <v>643</v>
      </c>
      <c r="C1162" t="s">
        <v>507</v>
      </c>
      <c r="D1162">
        <v>2015</v>
      </c>
      <c r="E1162">
        <v>6</v>
      </c>
      <c r="F1162">
        <v>1</v>
      </c>
      <c r="G1162">
        <v>12</v>
      </c>
      <c r="H1162">
        <f>Table1[[#This Row],[Games Before Injury]]*Table1[[#This Row],[Minutes per Game]]</f>
        <v>787.19999999999993</v>
      </c>
      <c r="I1162">
        <v>82</v>
      </c>
      <c r="J1162">
        <f>Table1[[#This Row],[Minutes]]/Table1[[#This Row],[Games Played]]</f>
        <v>9.6</v>
      </c>
      <c r="K1162">
        <v>0</v>
      </c>
      <c r="L1162">
        <v>0</v>
      </c>
      <c r="M1162" s="1">
        <v>42304</v>
      </c>
      <c r="N1162" s="1">
        <v>42540</v>
      </c>
      <c r="P1162">
        <f>Table1[[#This Row],[Season Year]]-Table1[[#This Row],[Birth Year]]</f>
        <v>35</v>
      </c>
      <c r="Q1162" t="s">
        <v>501</v>
      </c>
      <c r="R1162" t="s">
        <v>501</v>
      </c>
      <c r="S1162">
        <f>DATEDIF(Table1[[#This Row],[Date Occurred]],Table1[[#This Row],[Date Returned]],"d")</f>
        <v>0</v>
      </c>
      <c r="T1162">
        <v>48</v>
      </c>
      <c r="U1162" s="5">
        <v>460.79999999999995</v>
      </c>
      <c r="V1162" s="5">
        <v>57.599999999999994</v>
      </c>
      <c r="W1162" s="5">
        <v>144</v>
      </c>
      <c r="X1162" s="5">
        <v>43.2</v>
      </c>
      <c r="Y1162" s="5">
        <v>105.60000000000001</v>
      </c>
      <c r="Z1162" s="5">
        <v>19.200000000000003</v>
      </c>
      <c r="AA1162" s="5">
        <v>24</v>
      </c>
      <c r="AB1162" s="5">
        <v>14.399999999999999</v>
      </c>
      <c r="AC1162" s="5">
        <v>48</v>
      </c>
      <c r="AD1162" s="5">
        <v>9.6000000000000014</v>
      </c>
      <c r="AE1162" s="5">
        <v>43.2</v>
      </c>
      <c r="AF1162" s="5">
        <v>48</v>
      </c>
      <c r="AG1162" s="5">
        <v>14.399999999999999</v>
      </c>
      <c r="AH1162" s="5">
        <v>9.6000000000000014</v>
      </c>
      <c r="AI1162" s="5">
        <v>9.6000000000000014</v>
      </c>
      <c r="AJ1162" s="5">
        <v>177.60000000000002</v>
      </c>
      <c r="AK1162">
        <v>1980</v>
      </c>
      <c r="AL1162" t="s">
        <v>492</v>
      </c>
      <c r="AM1162" s="1">
        <v>29498</v>
      </c>
      <c r="AN1162">
        <v>203</v>
      </c>
      <c r="AO1162">
        <v>218</v>
      </c>
      <c r="AP1162" t="s">
        <v>500</v>
      </c>
    </row>
    <row r="1163" spans="1:42" x14ac:dyDescent="0.35">
      <c r="A1163" t="s">
        <v>548</v>
      </c>
      <c r="B1163" t="s">
        <v>643</v>
      </c>
      <c r="C1163" t="s">
        <v>508</v>
      </c>
      <c r="D1163">
        <v>2016</v>
      </c>
      <c r="E1163">
        <v>7</v>
      </c>
      <c r="F1163">
        <v>1</v>
      </c>
      <c r="G1163">
        <v>13</v>
      </c>
      <c r="H1163">
        <f>Table1[[#This Row],[Games Before Injury]]*Table1[[#This Row],[Minutes per Game]]</f>
        <v>647.80000000000007</v>
      </c>
      <c r="I1163">
        <v>82</v>
      </c>
      <c r="J1163">
        <f>Table1[[#This Row],[Minutes]]/Table1[[#This Row],[Games Played]]</f>
        <v>7.9000000000000012</v>
      </c>
      <c r="K1163">
        <v>0</v>
      </c>
      <c r="L1163">
        <v>0</v>
      </c>
      <c r="M1163" s="1">
        <v>42668</v>
      </c>
      <c r="N1163" s="1">
        <v>42898</v>
      </c>
      <c r="P1163">
        <f>Table1[[#This Row],[Season Year]]-Table1[[#This Row],[Birth Year]]</f>
        <v>36</v>
      </c>
      <c r="Q1163" t="s">
        <v>501</v>
      </c>
      <c r="R1163" t="s">
        <v>501</v>
      </c>
      <c r="S1163">
        <f>DATEDIF(Table1[[#This Row],[Date Occurred]],Table1[[#This Row],[Date Returned]],"d")</f>
        <v>0</v>
      </c>
      <c r="T1163">
        <v>48</v>
      </c>
      <c r="U1163" s="5">
        <v>379.20000000000005</v>
      </c>
      <c r="V1163" s="5">
        <v>43.2</v>
      </c>
      <c r="W1163" s="5">
        <v>91.199999999999989</v>
      </c>
      <c r="X1163" s="5">
        <v>28.799999999999997</v>
      </c>
      <c r="Y1163" s="5">
        <v>67.199999999999989</v>
      </c>
      <c r="Z1163" s="5">
        <v>14.399999999999999</v>
      </c>
      <c r="AA1163" s="5">
        <v>19.200000000000003</v>
      </c>
      <c r="AB1163" s="5">
        <v>9.6000000000000014</v>
      </c>
      <c r="AC1163" s="5">
        <v>38.400000000000006</v>
      </c>
      <c r="AD1163" s="5">
        <v>4.8000000000000007</v>
      </c>
      <c r="AE1163" s="5">
        <v>33.599999999999994</v>
      </c>
      <c r="AF1163" s="5">
        <v>38.400000000000006</v>
      </c>
      <c r="AG1163" s="5">
        <v>14.399999999999999</v>
      </c>
      <c r="AH1163" s="5">
        <v>4.8000000000000007</v>
      </c>
      <c r="AI1163" s="5">
        <v>9.6000000000000014</v>
      </c>
      <c r="AJ1163" s="5">
        <v>134.39999999999998</v>
      </c>
      <c r="AK1163">
        <v>1980</v>
      </c>
      <c r="AL1163" t="s">
        <v>492</v>
      </c>
      <c r="AM1163" s="1">
        <v>29498</v>
      </c>
      <c r="AN1163">
        <v>203</v>
      </c>
      <c r="AO1163">
        <v>218</v>
      </c>
      <c r="AP1163" t="s">
        <v>500</v>
      </c>
    </row>
    <row r="1164" spans="1:42" x14ac:dyDescent="0.35">
      <c r="A1164" t="s">
        <v>548</v>
      </c>
      <c r="B1164" t="s">
        <v>643</v>
      </c>
      <c r="C1164" t="s">
        <v>505</v>
      </c>
      <c r="D1164">
        <v>2013</v>
      </c>
      <c r="E1164">
        <v>4</v>
      </c>
      <c r="F1164">
        <v>1</v>
      </c>
      <c r="G1164">
        <v>10</v>
      </c>
      <c r="H1164">
        <f>Table1[[#This Row],[Games Before Injury]]*Table1[[#This Row],[Minutes per Game]]</f>
        <v>967.6</v>
      </c>
      <c r="I1164">
        <v>82</v>
      </c>
      <c r="J1164">
        <f>Table1[[#This Row],[Minutes]]/Table1[[#This Row],[Games Played]]</f>
        <v>11.8</v>
      </c>
      <c r="K1164">
        <v>0</v>
      </c>
      <c r="L1164">
        <v>0</v>
      </c>
      <c r="M1164" s="1">
        <v>41576</v>
      </c>
      <c r="N1164" s="1">
        <v>41805</v>
      </c>
      <c r="P1164">
        <f>Table1[[#This Row],[Season Year]]-Table1[[#This Row],[Birth Year]]</f>
        <v>33</v>
      </c>
      <c r="Q1164" t="s">
        <v>501</v>
      </c>
      <c r="R1164" t="s">
        <v>501</v>
      </c>
      <c r="S1164">
        <f>DATEDIF(Table1[[#This Row],[Date Occurred]],Table1[[#This Row],[Date Returned]],"d")</f>
        <v>0</v>
      </c>
      <c r="T1164">
        <v>20</v>
      </c>
      <c r="U1164" s="5">
        <v>236</v>
      </c>
      <c r="V1164" s="5">
        <v>32</v>
      </c>
      <c r="W1164" s="5">
        <v>68</v>
      </c>
      <c r="X1164" s="5">
        <v>28</v>
      </c>
      <c r="Y1164" s="5">
        <v>54</v>
      </c>
      <c r="Z1164" s="5">
        <v>8</v>
      </c>
      <c r="AA1164" s="5">
        <v>12</v>
      </c>
      <c r="AB1164" s="5">
        <v>4</v>
      </c>
      <c r="AC1164" s="5">
        <v>6</v>
      </c>
      <c r="AD1164" s="5">
        <v>2</v>
      </c>
      <c r="AE1164" s="5">
        <v>22</v>
      </c>
      <c r="AF1164" s="5">
        <v>24</v>
      </c>
      <c r="AG1164" s="5">
        <v>10</v>
      </c>
      <c r="AH1164" s="5">
        <v>4</v>
      </c>
      <c r="AI1164" s="5">
        <v>4</v>
      </c>
      <c r="AJ1164" s="5">
        <v>98</v>
      </c>
      <c r="AK1164">
        <v>1980</v>
      </c>
      <c r="AL1164" t="s">
        <v>492</v>
      </c>
      <c r="AM1164" s="1">
        <v>29498</v>
      </c>
      <c r="AN1164">
        <v>203</v>
      </c>
      <c r="AO1164">
        <v>218</v>
      </c>
      <c r="AP1164" t="s">
        <v>500</v>
      </c>
    </row>
    <row r="1165" spans="1:42" x14ac:dyDescent="0.35">
      <c r="A1165" t="s">
        <v>632</v>
      </c>
      <c r="B1165" t="s">
        <v>643</v>
      </c>
      <c r="C1165" t="s">
        <v>511</v>
      </c>
      <c r="D1165">
        <v>2019</v>
      </c>
      <c r="E1165">
        <v>10</v>
      </c>
      <c r="F1165">
        <v>1</v>
      </c>
      <c r="G1165">
        <v>6</v>
      </c>
      <c r="H1165">
        <f>Table1[[#This Row],[Games Before Injury]]*Table1[[#This Row],[Minutes per Game]]</f>
        <v>1552.5</v>
      </c>
      <c r="I1165">
        <v>75</v>
      </c>
      <c r="J1165">
        <f>Table1[[#This Row],[Minutes]]/Table1[[#This Row],[Games Played]]</f>
        <v>20.7</v>
      </c>
      <c r="K1165">
        <v>0</v>
      </c>
      <c r="L1165">
        <v>0</v>
      </c>
      <c r="M1165" s="1">
        <v>43760</v>
      </c>
      <c r="N1165" s="1">
        <v>44115</v>
      </c>
      <c r="P1165">
        <f>Table1[[#This Row],[Season Year]]-Table1[[#This Row],[Birth Year]]</f>
        <v>29</v>
      </c>
      <c r="Q1165" t="s">
        <v>501</v>
      </c>
      <c r="R1165" t="s">
        <v>501</v>
      </c>
      <c r="S1165">
        <f>DATEDIF(Table1[[#This Row],[Date Occurred]],Table1[[#This Row],[Date Returned]],"d")</f>
        <v>0</v>
      </c>
      <c r="T1165">
        <v>63</v>
      </c>
      <c r="U1165" s="5">
        <v>1304.0999999999999</v>
      </c>
      <c r="V1165" s="5">
        <v>151.19999999999999</v>
      </c>
      <c r="W1165" s="5">
        <v>352.79999999999995</v>
      </c>
      <c r="X1165" s="5">
        <v>94.5</v>
      </c>
      <c r="Y1165" s="5">
        <v>239.39999999999998</v>
      </c>
      <c r="Z1165" s="5">
        <v>37.799999999999997</v>
      </c>
      <c r="AA1165" s="5">
        <v>50.400000000000006</v>
      </c>
      <c r="AB1165" s="5">
        <v>56.7</v>
      </c>
      <c r="AC1165" s="5">
        <v>176.39999999999998</v>
      </c>
      <c r="AD1165" s="5">
        <v>75.599999999999994</v>
      </c>
      <c r="AE1165" s="5">
        <v>308.70000000000005</v>
      </c>
      <c r="AF1165" s="5">
        <v>390.6</v>
      </c>
      <c r="AG1165" s="5">
        <v>50.400000000000006</v>
      </c>
      <c r="AH1165" s="5">
        <v>31.5</v>
      </c>
      <c r="AI1165" s="5">
        <v>25.200000000000003</v>
      </c>
      <c r="AJ1165" s="5">
        <v>428.4</v>
      </c>
      <c r="AK1165">
        <v>1990</v>
      </c>
      <c r="AL1165" t="s">
        <v>649</v>
      </c>
      <c r="AM1165" s="1">
        <v>33045</v>
      </c>
      <c r="AN1165">
        <v>203</v>
      </c>
      <c r="AO1165">
        <v>227</v>
      </c>
      <c r="AP1165" t="s">
        <v>498</v>
      </c>
    </row>
    <row r="1166" spans="1:42" x14ac:dyDescent="0.35">
      <c r="A1166" t="s">
        <v>632</v>
      </c>
      <c r="B1166" t="s">
        <v>643</v>
      </c>
      <c r="C1166" t="s">
        <v>506</v>
      </c>
      <c r="D1166">
        <v>2014</v>
      </c>
      <c r="E1166">
        <v>5</v>
      </c>
      <c r="F1166">
        <v>1</v>
      </c>
      <c r="G1166">
        <v>1</v>
      </c>
      <c r="H1166">
        <f>Table1[[#This Row],[Games Before Injury]]*Table1[[#This Row],[Minutes per Game]]</f>
        <v>557.6</v>
      </c>
      <c r="I1166">
        <v>82</v>
      </c>
      <c r="J1166">
        <f>Table1[[#This Row],[Minutes]]/Table1[[#This Row],[Games Played]]</f>
        <v>6.8</v>
      </c>
      <c r="K1166">
        <v>0</v>
      </c>
      <c r="L1166">
        <v>0</v>
      </c>
      <c r="M1166" s="1">
        <v>41940</v>
      </c>
      <c r="N1166" s="1">
        <v>42171</v>
      </c>
      <c r="P1166">
        <f>Table1[[#This Row],[Season Year]]-Table1[[#This Row],[Birth Year]]</f>
        <v>24</v>
      </c>
      <c r="Q1166" t="s">
        <v>501</v>
      </c>
      <c r="R1166" t="s">
        <v>501</v>
      </c>
      <c r="S1166">
        <f>DATEDIF(Table1[[#This Row],[Date Occurred]],Table1[[#This Row],[Date Returned]],"d")</f>
        <v>0</v>
      </c>
      <c r="T1166">
        <v>24</v>
      </c>
      <c r="U1166" s="5">
        <v>163.19999999999999</v>
      </c>
      <c r="V1166" s="5">
        <v>26.400000000000002</v>
      </c>
      <c r="W1166" s="5">
        <v>48</v>
      </c>
      <c r="X1166" s="5">
        <v>0</v>
      </c>
      <c r="Y1166" s="5">
        <v>7.1999999999999993</v>
      </c>
      <c r="Z1166" s="5">
        <v>7.1999999999999993</v>
      </c>
      <c r="AA1166" s="5">
        <v>9.6000000000000014</v>
      </c>
      <c r="AB1166" s="5">
        <v>14.399999999999999</v>
      </c>
      <c r="AC1166" s="5">
        <v>24</v>
      </c>
      <c r="AD1166" s="5">
        <v>19.200000000000003</v>
      </c>
      <c r="AE1166" s="5">
        <v>26.400000000000002</v>
      </c>
      <c r="AF1166" s="5">
        <v>45.599999999999994</v>
      </c>
      <c r="AG1166" s="5">
        <v>4.8000000000000007</v>
      </c>
      <c r="AH1166" s="5">
        <v>4.8000000000000007</v>
      </c>
      <c r="AI1166" s="5">
        <v>4.8000000000000007</v>
      </c>
      <c r="AJ1166" s="5">
        <v>62.400000000000006</v>
      </c>
      <c r="AK1166">
        <v>1990</v>
      </c>
      <c r="AL1166" t="s">
        <v>649</v>
      </c>
      <c r="AM1166" s="1">
        <v>33045</v>
      </c>
      <c r="AN1166">
        <v>203</v>
      </c>
      <c r="AO1166">
        <v>227</v>
      </c>
      <c r="AP1166" t="s">
        <v>498</v>
      </c>
    </row>
    <row r="1167" spans="1:42" x14ac:dyDescent="0.35">
      <c r="A1167" t="s">
        <v>632</v>
      </c>
      <c r="B1167" t="s">
        <v>643</v>
      </c>
      <c r="C1167" t="s">
        <v>507</v>
      </c>
      <c r="D1167">
        <v>2015</v>
      </c>
      <c r="E1167">
        <v>6</v>
      </c>
      <c r="F1167">
        <v>1</v>
      </c>
      <c r="G1167">
        <v>2</v>
      </c>
      <c r="H1167">
        <f>Table1[[#This Row],[Games Before Injury]]*Table1[[#This Row],[Minutes per Game]]</f>
        <v>1517</v>
      </c>
      <c r="I1167">
        <v>82</v>
      </c>
      <c r="J1167">
        <f>Table1[[#This Row],[Minutes]]/Table1[[#This Row],[Games Played]]</f>
        <v>18.5</v>
      </c>
      <c r="K1167">
        <v>0</v>
      </c>
      <c r="L1167">
        <v>0</v>
      </c>
      <c r="M1167" s="1">
        <v>42304</v>
      </c>
      <c r="N1167" s="1">
        <v>42540</v>
      </c>
      <c r="P1167">
        <f>Table1[[#This Row],[Season Year]]-Table1[[#This Row],[Birth Year]]</f>
        <v>25</v>
      </c>
      <c r="Q1167" t="s">
        <v>501</v>
      </c>
      <c r="R1167" t="s">
        <v>501</v>
      </c>
      <c r="S1167">
        <f>DATEDIF(Table1[[#This Row],[Date Occurred]],Table1[[#This Row],[Date Returned]],"d")</f>
        <v>0</v>
      </c>
      <c r="T1167">
        <v>78</v>
      </c>
      <c r="U1167" s="5">
        <v>1443</v>
      </c>
      <c r="V1167" s="5">
        <v>226.2</v>
      </c>
      <c r="W1167" s="5">
        <v>491.4</v>
      </c>
      <c r="X1167" s="5">
        <v>15.600000000000001</v>
      </c>
      <c r="Y1167" s="5">
        <v>46.8</v>
      </c>
      <c r="Z1167" s="5">
        <v>101.4</v>
      </c>
      <c r="AA1167" s="5">
        <v>140.4</v>
      </c>
      <c r="AB1167" s="5">
        <v>85.800000000000011</v>
      </c>
      <c r="AC1167" s="5">
        <v>187.2</v>
      </c>
      <c r="AD1167" s="5">
        <v>140.4</v>
      </c>
      <c r="AE1167" s="5">
        <v>234</v>
      </c>
      <c r="AF1167" s="5">
        <v>374.4</v>
      </c>
      <c r="AG1167" s="5">
        <v>70.2</v>
      </c>
      <c r="AH1167" s="5">
        <v>46.8</v>
      </c>
      <c r="AI1167" s="5">
        <v>31.200000000000003</v>
      </c>
      <c r="AJ1167" s="5">
        <v>577.20000000000005</v>
      </c>
      <c r="AK1167">
        <v>1990</v>
      </c>
      <c r="AL1167" t="s">
        <v>649</v>
      </c>
      <c r="AM1167" s="1">
        <v>33045</v>
      </c>
      <c r="AN1167">
        <v>203</v>
      </c>
      <c r="AO1167">
        <v>227</v>
      </c>
      <c r="AP1167" t="s">
        <v>498</v>
      </c>
    </row>
    <row r="1168" spans="1:42" x14ac:dyDescent="0.35">
      <c r="A1168" t="s">
        <v>632</v>
      </c>
      <c r="B1168" t="s">
        <v>643</v>
      </c>
      <c r="C1168" t="s">
        <v>508</v>
      </c>
      <c r="D1168">
        <v>2016</v>
      </c>
      <c r="E1168">
        <v>7</v>
      </c>
      <c r="F1168">
        <v>1</v>
      </c>
      <c r="G1168">
        <v>3</v>
      </c>
      <c r="H1168">
        <f>Table1[[#This Row],[Games Before Injury]]*Table1[[#This Row],[Minutes per Game]]</f>
        <v>2238.6</v>
      </c>
      <c r="I1168">
        <v>82</v>
      </c>
      <c r="J1168">
        <f>Table1[[#This Row],[Minutes]]/Table1[[#This Row],[Games Played]]</f>
        <v>27.299999999999997</v>
      </c>
      <c r="K1168">
        <v>0</v>
      </c>
      <c r="L1168">
        <v>0</v>
      </c>
      <c r="M1168" s="1">
        <v>42668</v>
      </c>
      <c r="N1168" s="1">
        <v>42898</v>
      </c>
      <c r="P1168">
        <f>Table1[[#This Row],[Season Year]]-Table1[[#This Row],[Birth Year]]</f>
        <v>26</v>
      </c>
      <c r="Q1168" t="s">
        <v>501</v>
      </c>
      <c r="R1168" t="s">
        <v>501</v>
      </c>
      <c r="S1168">
        <f>DATEDIF(Table1[[#This Row],[Date Occurred]],Table1[[#This Row],[Date Returned]],"d")</f>
        <v>0</v>
      </c>
      <c r="T1168">
        <v>77</v>
      </c>
      <c r="U1168" s="5">
        <v>2102.1</v>
      </c>
      <c r="V1168" s="5">
        <v>246.4</v>
      </c>
      <c r="W1168" s="5">
        <v>500.5</v>
      </c>
      <c r="X1168" s="5">
        <v>53.9</v>
      </c>
      <c r="Y1168" s="5">
        <v>146.29999999999998</v>
      </c>
      <c r="Z1168" s="5">
        <v>130.9</v>
      </c>
      <c r="AA1168" s="5">
        <v>169.4</v>
      </c>
      <c r="AB1168" s="5">
        <v>92.399999999999991</v>
      </c>
      <c r="AC1168" s="5">
        <v>246.4</v>
      </c>
      <c r="AD1168" s="5">
        <v>169.4</v>
      </c>
      <c r="AE1168" s="5">
        <v>377.3</v>
      </c>
      <c r="AF1168" s="5">
        <v>546.69999999999993</v>
      </c>
      <c r="AG1168" s="5">
        <v>84.7</v>
      </c>
      <c r="AH1168" s="5">
        <v>46.199999999999996</v>
      </c>
      <c r="AI1168" s="5">
        <v>30.8</v>
      </c>
      <c r="AJ1168" s="5">
        <v>685.30000000000007</v>
      </c>
      <c r="AK1168">
        <v>1990</v>
      </c>
      <c r="AL1168" t="s">
        <v>649</v>
      </c>
      <c r="AM1168" s="1">
        <v>33045</v>
      </c>
      <c r="AN1168">
        <v>203</v>
      </c>
      <c r="AO1168">
        <v>227</v>
      </c>
      <c r="AP1168" t="s">
        <v>498</v>
      </c>
    </row>
    <row r="1169" spans="1:42" x14ac:dyDescent="0.35">
      <c r="A1169" t="s">
        <v>632</v>
      </c>
      <c r="B1169" t="s">
        <v>643</v>
      </c>
      <c r="C1169" t="s">
        <v>509</v>
      </c>
      <c r="D1169">
        <v>2017</v>
      </c>
      <c r="E1169">
        <v>8</v>
      </c>
      <c r="F1169">
        <v>1</v>
      </c>
      <c r="G1169">
        <v>4</v>
      </c>
      <c r="H1169">
        <f>Table1[[#This Row],[Games Before Injury]]*Table1[[#This Row],[Minutes per Game]]</f>
        <v>2296</v>
      </c>
      <c r="I1169">
        <v>82</v>
      </c>
      <c r="J1169">
        <f>Table1[[#This Row],[Minutes]]/Table1[[#This Row],[Games Played]]</f>
        <v>28</v>
      </c>
      <c r="K1169">
        <v>0</v>
      </c>
      <c r="L1169">
        <v>0</v>
      </c>
      <c r="M1169" s="1">
        <v>43030</v>
      </c>
      <c r="N1169" s="1">
        <v>43259</v>
      </c>
      <c r="P1169">
        <f>Table1[[#This Row],[Season Year]]-Table1[[#This Row],[Birth Year]]</f>
        <v>27</v>
      </c>
      <c r="Q1169" t="s">
        <v>501</v>
      </c>
      <c r="R1169" t="s">
        <v>501</v>
      </c>
      <c r="S1169">
        <f>DATEDIF(Table1[[#This Row],[Date Occurred]],Table1[[#This Row],[Date Returned]],"d")</f>
        <v>0</v>
      </c>
      <c r="T1169">
        <v>55</v>
      </c>
      <c r="U1169" s="5">
        <v>1540</v>
      </c>
      <c r="V1169" s="5">
        <v>225.49999999999997</v>
      </c>
      <c r="W1169" s="5">
        <v>489.5</v>
      </c>
      <c r="X1169" s="5">
        <v>44</v>
      </c>
      <c r="Y1169" s="5">
        <v>126.49999999999999</v>
      </c>
      <c r="Z1169" s="5">
        <v>82.5</v>
      </c>
      <c r="AA1169" s="5">
        <v>110</v>
      </c>
      <c r="AB1169" s="5">
        <v>77</v>
      </c>
      <c r="AC1169" s="5">
        <v>154</v>
      </c>
      <c r="AD1169" s="5">
        <v>148.5</v>
      </c>
      <c r="AE1169" s="5">
        <v>319</v>
      </c>
      <c r="AF1169" s="5">
        <v>462</v>
      </c>
      <c r="AG1169" s="5">
        <v>77</v>
      </c>
      <c r="AH1169" s="5">
        <v>33</v>
      </c>
      <c r="AI1169" s="5">
        <v>27.5</v>
      </c>
      <c r="AJ1169" s="5">
        <v>566.5</v>
      </c>
      <c r="AK1169">
        <v>1990</v>
      </c>
      <c r="AL1169" t="s">
        <v>649</v>
      </c>
      <c r="AM1169" s="1">
        <v>33045</v>
      </c>
      <c r="AN1169">
        <v>203</v>
      </c>
      <c r="AO1169">
        <v>227</v>
      </c>
      <c r="AP1169" t="s">
        <v>498</v>
      </c>
    </row>
    <row r="1170" spans="1:42" x14ac:dyDescent="0.35">
      <c r="A1170" t="s">
        <v>632</v>
      </c>
      <c r="B1170" t="s">
        <v>643</v>
      </c>
      <c r="C1170" t="s">
        <v>510</v>
      </c>
      <c r="D1170">
        <v>2018</v>
      </c>
      <c r="E1170">
        <v>9</v>
      </c>
      <c r="F1170">
        <v>1</v>
      </c>
      <c r="G1170">
        <v>5</v>
      </c>
      <c r="H1170">
        <f>Table1[[#This Row],[Games Before Injury]]*Table1[[#This Row],[Minutes per Game]]</f>
        <v>1730.2</v>
      </c>
      <c r="I1170">
        <v>82</v>
      </c>
      <c r="J1170">
        <f>Table1[[#This Row],[Minutes]]/Table1[[#This Row],[Games Played]]</f>
        <v>21.1</v>
      </c>
      <c r="K1170">
        <v>0</v>
      </c>
      <c r="L1170">
        <v>0</v>
      </c>
      <c r="M1170" s="1">
        <v>43389</v>
      </c>
      <c r="N1170" s="1">
        <v>43629</v>
      </c>
      <c r="P1170">
        <f>Table1[[#This Row],[Season Year]]-Table1[[#This Row],[Birth Year]]</f>
        <v>28</v>
      </c>
      <c r="Q1170" t="s">
        <v>501</v>
      </c>
      <c r="R1170" t="s">
        <v>501</v>
      </c>
      <c r="S1170">
        <f>DATEDIF(Table1[[#This Row],[Date Occurred]],Table1[[#This Row],[Date Returned]],"d")</f>
        <v>0</v>
      </c>
      <c r="T1170">
        <v>65</v>
      </c>
      <c r="U1170" s="5">
        <v>1371.5</v>
      </c>
      <c r="V1170" s="5">
        <v>227.5</v>
      </c>
      <c r="W1170" s="5">
        <v>474.5</v>
      </c>
      <c r="X1170" s="5">
        <v>71.5</v>
      </c>
      <c r="Y1170" s="5">
        <v>175.5</v>
      </c>
      <c r="Z1170" s="5">
        <v>78</v>
      </c>
      <c r="AA1170" s="5">
        <v>104</v>
      </c>
      <c r="AB1170" s="5">
        <v>84.5</v>
      </c>
      <c r="AC1170" s="5">
        <v>195</v>
      </c>
      <c r="AD1170" s="5">
        <v>104</v>
      </c>
      <c r="AE1170" s="5">
        <v>305.5</v>
      </c>
      <c r="AF1170" s="5">
        <v>409.5</v>
      </c>
      <c r="AG1170" s="5">
        <v>52</v>
      </c>
      <c r="AH1170" s="5">
        <v>45.5</v>
      </c>
      <c r="AI1170" s="5">
        <v>32.5</v>
      </c>
      <c r="AJ1170" s="5">
        <v>611</v>
      </c>
      <c r="AK1170">
        <v>1990</v>
      </c>
      <c r="AL1170" t="s">
        <v>649</v>
      </c>
      <c r="AM1170" s="1">
        <v>33045</v>
      </c>
      <c r="AN1170">
        <v>203</v>
      </c>
      <c r="AO1170">
        <v>227</v>
      </c>
      <c r="AP1170" t="s">
        <v>498</v>
      </c>
    </row>
    <row r="1171" spans="1:42" x14ac:dyDescent="0.35">
      <c r="A1171" t="s">
        <v>451</v>
      </c>
      <c r="B1171" t="s">
        <v>53</v>
      </c>
      <c r="C1171" s="1" t="s">
        <v>505</v>
      </c>
      <c r="D1171">
        <v>0</v>
      </c>
      <c r="E1171">
        <v>4</v>
      </c>
      <c r="F1171">
        <v>0</v>
      </c>
      <c r="G1171">
        <v>13</v>
      </c>
      <c r="H1171">
        <f>Table1[[#This Row],[Games Before Injury]]*Table1[[#This Row],[Minutes per Game]]</f>
        <v>1448.6216216216214</v>
      </c>
      <c r="I1171">
        <v>62</v>
      </c>
      <c r="J1171">
        <f>Table1[[#This Row],[Minutes]]/Table1[[#This Row],[Games Played]]</f>
        <v>23.364864864864863</v>
      </c>
      <c r="K1171" s="1">
        <v>41704</v>
      </c>
      <c r="L1171" s="1">
        <v>41708</v>
      </c>
      <c r="M1171" s="1">
        <v>41576</v>
      </c>
      <c r="N1171" s="1">
        <v>41805</v>
      </c>
      <c r="O1171">
        <v>1</v>
      </c>
      <c r="P1171">
        <f>DATEDIF(Table1[[#This Row],[Birth Date]],Table1[[#This Row],[Date Returned]],"y")</f>
        <v>28</v>
      </c>
      <c r="Q1171" t="s">
        <v>501</v>
      </c>
      <c r="R1171" t="s">
        <v>47</v>
      </c>
      <c r="S1171">
        <f>DATEDIF(Table1[[#This Row],[Date Occurred]],Table1[[#This Row],[Date Returned]],"d")</f>
        <v>4</v>
      </c>
      <c r="T1171">
        <v>74</v>
      </c>
      <c r="U1171" s="5">
        <v>1729</v>
      </c>
      <c r="V1171" s="5">
        <v>196</v>
      </c>
      <c r="W1171" s="5">
        <v>447</v>
      </c>
      <c r="X1171" s="5">
        <v>81</v>
      </c>
      <c r="Y1171" s="5">
        <v>225</v>
      </c>
      <c r="Z1171" s="5">
        <v>38</v>
      </c>
      <c r="AA1171" s="5">
        <v>58</v>
      </c>
      <c r="AB1171" s="5">
        <v>56</v>
      </c>
      <c r="AC1171" s="5">
        <v>146</v>
      </c>
      <c r="AD1171" s="5">
        <v>36</v>
      </c>
      <c r="AE1171" s="5">
        <v>124</v>
      </c>
      <c r="AF1171" s="5">
        <v>160</v>
      </c>
      <c r="AG1171" s="5">
        <v>104</v>
      </c>
      <c r="AH1171" s="5">
        <v>41</v>
      </c>
      <c r="AI1171" s="5">
        <v>10</v>
      </c>
      <c r="AJ1171" s="5">
        <v>511</v>
      </c>
      <c r="AK1171">
        <v>1985</v>
      </c>
      <c r="AL1171" t="s">
        <v>484</v>
      </c>
      <c r="AM1171" s="1">
        <v>31238</v>
      </c>
      <c r="AN1171">
        <v>201</v>
      </c>
      <c r="AO1171">
        <v>237</v>
      </c>
      <c r="AP1171" t="s">
        <v>498</v>
      </c>
    </row>
    <row r="1172" spans="1:42" x14ac:dyDescent="0.35">
      <c r="A1172" t="s">
        <v>451</v>
      </c>
      <c r="B1172" t="s">
        <v>427</v>
      </c>
      <c r="C1172" s="1" t="s">
        <v>504</v>
      </c>
      <c r="D1172">
        <v>0</v>
      </c>
      <c r="E1172">
        <v>3</v>
      </c>
      <c r="F1172">
        <v>0</v>
      </c>
      <c r="G1172">
        <v>12</v>
      </c>
      <c r="H1172">
        <f>Table1[[#This Row],[Games Before Injury]]*Table1[[#This Row],[Minutes per Game]]</f>
        <v>1043.7974683544303</v>
      </c>
      <c r="I1172">
        <v>38</v>
      </c>
      <c r="J1172">
        <f>Table1[[#This Row],[Minutes]]/Table1[[#This Row],[Games Played]]</f>
        <v>27.468354430379748</v>
      </c>
      <c r="K1172" s="1">
        <v>41286</v>
      </c>
      <c r="L1172" s="1">
        <v>41288</v>
      </c>
      <c r="M1172" s="1">
        <v>41212</v>
      </c>
      <c r="N1172" s="1">
        <v>41445</v>
      </c>
      <c r="O1172">
        <v>1</v>
      </c>
      <c r="P1172">
        <f>DATEDIF(Table1[[#This Row],[Birth Date]],Table1[[#This Row],[Date Returned]],"y")</f>
        <v>27</v>
      </c>
      <c r="Q1172" t="s">
        <v>501</v>
      </c>
      <c r="R1172" t="s">
        <v>39</v>
      </c>
      <c r="S1172">
        <f>DATEDIF(Table1[[#This Row],[Date Occurred]],Table1[[#This Row],[Date Returned]],"d")</f>
        <v>2</v>
      </c>
      <c r="T1172">
        <v>79</v>
      </c>
      <c r="U1172" s="5">
        <v>2170</v>
      </c>
      <c r="V1172" s="5">
        <f>576/Table1[[#This Row],[Games Played]]</f>
        <v>7.2911392405063289</v>
      </c>
      <c r="W1172" s="5">
        <v>669</v>
      </c>
      <c r="X1172" s="5">
        <v>106</v>
      </c>
      <c r="Y1172" s="5">
        <v>271</v>
      </c>
      <c r="Z1172" s="5">
        <v>129</v>
      </c>
      <c r="AA1172" s="5">
        <v>162</v>
      </c>
      <c r="AB1172" s="5">
        <v>101</v>
      </c>
      <c r="AC1172" s="5">
        <v>128</v>
      </c>
      <c r="AD1172" s="5">
        <v>79</v>
      </c>
      <c r="AE1172" s="5">
        <v>166</v>
      </c>
      <c r="AF1172" s="5">
        <v>245</v>
      </c>
      <c r="AG1172" s="5">
        <v>203</v>
      </c>
      <c r="AH1172" s="5">
        <v>75</v>
      </c>
      <c r="AI1172" s="5">
        <v>8</v>
      </c>
      <c r="AJ1172" s="5">
        <v>861</v>
      </c>
      <c r="AK1172">
        <v>1985</v>
      </c>
      <c r="AL1172" t="s">
        <v>484</v>
      </c>
      <c r="AM1172" s="1">
        <v>31238</v>
      </c>
      <c r="AN1172">
        <v>201</v>
      </c>
      <c r="AO1172">
        <v>237</v>
      </c>
      <c r="AP1172" t="s">
        <v>498</v>
      </c>
    </row>
    <row r="1173" spans="1:42" x14ac:dyDescent="0.35">
      <c r="A1173" t="s">
        <v>451</v>
      </c>
      <c r="B1173" t="s">
        <v>54</v>
      </c>
      <c r="C1173" s="1" t="s">
        <v>506</v>
      </c>
      <c r="D1173">
        <v>0</v>
      </c>
      <c r="E1173">
        <v>5</v>
      </c>
      <c r="F1173">
        <v>0</v>
      </c>
      <c r="G1173">
        <v>14</v>
      </c>
      <c r="H1173">
        <f>Table1[[#This Row],[Games Before Injury]]*Table1[[#This Row],[Minutes per Game]]</f>
        <v>1382.9777777777779</v>
      </c>
      <c r="I1173">
        <v>58</v>
      </c>
      <c r="J1173">
        <f>Table1[[#This Row],[Minutes]]/Table1[[#This Row],[Games Played]]</f>
        <v>23.844444444444445</v>
      </c>
      <c r="K1173" s="1">
        <v>42063</v>
      </c>
      <c r="L1173" s="1">
        <v>42065</v>
      </c>
      <c r="M1173" s="1">
        <v>41940</v>
      </c>
      <c r="N1173" s="1">
        <v>42171</v>
      </c>
      <c r="O1173">
        <v>1</v>
      </c>
      <c r="P1173">
        <f>DATEDIF(Table1[[#This Row],[Birth Date]],Table1[[#This Row],[Date Returned]],"y")</f>
        <v>29</v>
      </c>
      <c r="Q1173" t="s">
        <v>501</v>
      </c>
      <c r="R1173" t="s">
        <v>19</v>
      </c>
      <c r="S1173">
        <f>DATEDIF(Table1[[#This Row],[Date Occurred]],Table1[[#This Row],[Date Returned]],"d")</f>
        <v>2</v>
      </c>
      <c r="T1173">
        <v>72</v>
      </c>
      <c r="U1173" s="5">
        <v>1716.8</v>
      </c>
      <c r="V1173" s="5">
        <v>198</v>
      </c>
      <c r="W1173" s="5">
        <v>423</v>
      </c>
      <c r="X1173" s="5">
        <v>74</v>
      </c>
      <c r="Y1173" s="5">
        <v>192</v>
      </c>
      <c r="Z1173" s="5">
        <v>48</v>
      </c>
      <c r="AA1173" s="5">
        <v>67</v>
      </c>
      <c r="AB1173" s="5">
        <v>62</v>
      </c>
      <c r="AC1173" s="5">
        <v>113</v>
      </c>
      <c r="AD1173" s="5">
        <v>45</v>
      </c>
      <c r="AE1173" s="5">
        <v>175</v>
      </c>
      <c r="AF1173" s="5">
        <v>220</v>
      </c>
      <c r="AG1173" s="5">
        <v>130</v>
      </c>
      <c r="AH1173" s="5">
        <v>72</v>
      </c>
      <c r="AI1173" s="5">
        <v>11</v>
      </c>
      <c r="AJ1173" s="5">
        <v>518</v>
      </c>
      <c r="AK1173">
        <v>1985</v>
      </c>
      <c r="AL1173" t="s">
        <v>484</v>
      </c>
      <c r="AM1173" s="1">
        <v>31238</v>
      </c>
      <c r="AN1173">
        <v>201</v>
      </c>
      <c r="AO1173">
        <v>237</v>
      </c>
      <c r="AP1173" t="s">
        <v>498</v>
      </c>
    </row>
    <row r="1174" spans="1:42" x14ac:dyDescent="0.35">
      <c r="A1174" t="s">
        <v>451</v>
      </c>
      <c r="B1174" t="s">
        <v>54</v>
      </c>
      <c r="C1174" s="1" t="s">
        <v>506</v>
      </c>
      <c r="D1174">
        <v>0</v>
      </c>
      <c r="E1174">
        <v>5</v>
      </c>
      <c r="F1174">
        <v>0</v>
      </c>
      <c r="G1174">
        <v>14</v>
      </c>
      <c r="H1174">
        <f>Table1[[#This Row],[Games Before Injury]]*Table1[[#This Row],[Minutes per Game]]</f>
        <v>119.22222222222223</v>
      </c>
      <c r="I1174">
        <v>5</v>
      </c>
      <c r="J1174">
        <f>Table1[[#This Row],[Minutes]]/Table1[[#This Row],[Games Played]]</f>
        <v>23.844444444444445</v>
      </c>
      <c r="K1174" s="1">
        <v>42077</v>
      </c>
      <c r="L1174" s="1">
        <v>42078</v>
      </c>
      <c r="M1174" s="1">
        <v>41940</v>
      </c>
      <c r="N1174" s="1">
        <v>42171</v>
      </c>
      <c r="O1174">
        <v>2</v>
      </c>
      <c r="P1174">
        <f>DATEDIF(Table1[[#This Row],[Birth Date]],Table1[[#This Row],[Date Returned]],"y")</f>
        <v>29</v>
      </c>
      <c r="Q1174" t="s">
        <v>32</v>
      </c>
      <c r="R1174" t="s">
        <v>19</v>
      </c>
      <c r="S1174">
        <f>DATEDIF(Table1[[#This Row],[Date Occurred]],Table1[[#This Row],[Date Returned]],"d")</f>
        <v>1</v>
      </c>
      <c r="T1174">
        <v>72</v>
      </c>
      <c r="U1174" s="5">
        <v>1716.8</v>
      </c>
      <c r="V1174" s="5">
        <v>198</v>
      </c>
      <c r="W1174" s="5">
        <v>423</v>
      </c>
      <c r="X1174" s="5">
        <v>74</v>
      </c>
      <c r="Y1174" s="5">
        <v>192</v>
      </c>
      <c r="Z1174" s="5">
        <v>48</v>
      </c>
      <c r="AA1174" s="5">
        <v>67</v>
      </c>
      <c r="AB1174" s="5">
        <v>62</v>
      </c>
      <c r="AC1174" s="5">
        <v>113</v>
      </c>
      <c r="AD1174" s="5">
        <v>45</v>
      </c>
      <c r="AE1174" s="5">
        <v>175</v>
      </c>
      <c r="AF1174" s="5">
        <v>220</v>
      </c>
      <c r="AG1174" s="5">
        <v>130</v>
      </c>
      <c r="AH1174" s="5">
        <v>72</v>
      </c>
      <c r="AI1174" s="5">
        <v>11</v>
      </c>
      <c r="AJ1174" s="5">
        <v>518</v>
      </c>
      <c r="AK1174">
        <v>1985</v>
      </c>
      <c r="AL1174" t="s">
        <v>484</v>
      </c>
      <c r="AM1174" s="1">
        <v>31238</v>
      </c>
      <c r="AN1174">
        <v>201</v>
      </c>
      <c r="AO1174">
        <v>237</v>
      </c>
      <c r="AP1174" t="s">
        <v>498</v>
      </c>
    </row>
    <row r="1175" spans="1:42" x14ac:dyDescent="0.35">
      <c r="A1175" t="s">
        <v>451</v>
      </c>
      <c r="B1175" t="s">
        <v>53</v>
      </c>
      <c r="C1175" s="1" t="s">
        <v>506</v>
      </c>
      <c r="D1175">
        <v>0</v>
      </c>
      <c r="E1175">
        <v>5</v>
      </c>
      <c r="F1175">
        <v>0</v>
      </c>
      <c r="G1175">
        <v>14</v>
      </c>
      <c r="H1175">
        <f>Table1[[#This Row],[Games Before Injury]]*Table1[[#This Row],[Minutes per Game]]</f>
        <v>23.844444444444445</v>
      </c>
      <c r="I1175">
        <v>1</v>
      </c>
      <c r="J1175">
        <f>Table1[[#This Row],[Minutes]]/Table1[[#This Row],[Games Played]]</f>
        <v>23.844444444444445</v>
      </c>
      <c r="K1175" s="1">
        <v>42080</v>
      </c>
      <c r="L1175" s="1">
        <v>42089</v>
      </c>
      <c r="M1175" s="1">
        <v>41940</v>
      </c>
      <c r="N1175" s="1">
        <v>42171</v>
      </c>
      <c r="O1175">
        <v>2</v>
      </c>
      <c r="P1175">
        <f>DATEDIF(Table1[[#This Row],[Birth Date]],Table1[[#This Row],[Date Returned]],"y")</f>
        <v>29</v>
      </c>
      <c r="Q1175" t="s">
        <v>501</v>
      </c>
      <c r="R1175" t="s">
        <v>47</v>
      </c>
      <c r="S1175">
        <f>DATEDIF(Table1[[#This Row],[Date Occurred]],Table1[[#This Row],[Date Returned]],"d")</f>
        <v>9</v>
      </c>
      <c r="T1175">
        <v>72</v>
      </c>
      <c r="U1175" s="5">
        <v>1716.8</v>
      </c>
      <c r="V1175" s="5">
        <v>198</v>
      </c>
      <c r="W1175" s="5">
        <v>423</v>
      </c>
      <c r="X1175" s="5">
        <v>74</v>
      </c>
      <c r="Y1175" s="5">
        <v>192</v>
      </c>
      <c r="Z1175" s="5">
        <v>48</v>
      </c>
      <c r="AA1175" s="5">
        <v>67</v>
      </c>
      <c r="AB1175" s="5">
        <v>62</v>
      </c>
      <c r="AC1175" s="5">
        <v>113</v>
      </c>
      <c r="AD1175" s="5">
        <v>45</v>
      </c>
      <c r="AE1175" s="5">
        <v>175</v>
      </c>
      <c r="AF1175" s="5">
        <v>220</v>
      </c>
      <c r="AG1175" s="5">
        <v>130</v>
      </c>
      <c r="AH1175" s="5">
        <v>72</v>
      </c>
      <c r="AI1175" s="5">
        <v>11</v>
      </c>
      <c r="AJ1175" s="5">
        <v>518</v>
      </c>
      <c r="AK1175">
        <v>1985</v>
      </c>
      <c r="AL1175" t="s">
        <v>484</v>
      </c>
      <c r="AM1175" s="1">
        <v>31238</v>
      </c>
      <c r="AN1175">
        <v>201</v>
      </c>
      <c r="AO1175">
        <v>237</v>
      </c>
      <c r="AP1175" t="s">
        <v>498</v>
      </c>
    </row>
    <row r="1176" spans="1:42" x14ac:dyDescent="0.35">
      <c r="A1176" t="s">
        <v>451</v>
      </c>
      <c r="B1176" t="s">
        <v>53</v>
      </c>
      <c r="C1176" s="1" t="s">
        <v>506</v>
      </c>
      <c r="D1176">
        <v>0</v>
      </c>
      <c r="E1176">
        <v>5</v>
      </c>
      <c r="F1176">
        <v>0</v>
      </c>
      <c r="G1176">
        <v>14</v>
      </c>
      <c r="H1176">
        <f>Table1[[#This Row],[Games Before Injury]]*Table1[[#This Row],[Minutes per Game]]</f>
        <v>190.75555555555556</v>
      </c>
      <c r="I1176">
        <v>8</v>
      </c>
      <c r="J1176">
        <f>Table1[[#This Row],[Minutes]]/Table1[[#This Row],[Games Played]]</f>
        <v>23.844444444444445</v>
      </c>
      <c r="K1176" s="1">
        <v>42109</v>
      </c>
      <c r="L1176" s="1">
        <v>42112</v>
      </c>
      <c r="M1176" s="1">
        <v>41940</v>
      </c>
      <c r="N1176" s="1">
        <v>42171</v>
      </c>
      <c r="O1176">
        <v>3</v>
      </c>
      <c r="P1176">
        <f>DATEDIF(Table1[[#This Row],[Birth Date]],Table1[[#This Row],[Date Returned]],"y")</f>
        <v>29</v>
      </c>
      <c r="Q1176" t="s">
        <v>501</v>
      </c>
      <c r="R1176" t="s">
        <v>47</v>
      </c>
      <c r="S1176">
        <f>DATEDIF(Table1[[#This Row],[Date Occurred]],Table1[[#This Row],[Date Returned]],"d")</f>
        <v>3</v>
      </c>
      <c r="T1176">
        <v>72</v>
      </c>
      <c r="U1176" s="5">
        <v>1716.8</v>
      </c>
      <c r="V1176" s="5">
        <v>198</v>
      </c>
      <c r="W1176" s="5">
        <v>423</v>
      </c>
      <c r="X1176" s="5">
        <v>74</v>
      </c>
      <c r="Y1176" s="5">
        <v>192</v>
      </c>
      <c r="Z1176" s="5">
        <v>48</v>
      </c>
      <c r="AA1176" s="5">
        <v>67</v>
      </c>
      <c r="AB1176" s="5">
        <v>62</v>
      </c>
      <c r="AC1176" s="5">
        <v>113</v>
      </c>
      <c r="AD1176" s="5">
        <v>45</v>
      </c>
      <c r="AE1176" s="5">
        <v>175</v>
      </c>
      <c r="AF1176" s="5">
        <v>220</v>
      </c>
      <c r="AG1176" s="5">
        <v>130</v>
      </c>
      <c r="AH1176" s="5">
        <v>72</v>
      </c>
      <c r="AI1176" s="5">
        <v>11</v>
      </c>
      <c r="AJ1176" s="5">
        <v>518</v>
      </c>
      <c r="AK1176">
        <v>1985</v>
      </c>
      <c r="AL1176" t="s">
        <v>484</v>
      </c>
      <c r="AM1176" s="1">
        <v>31238</v>
      </c>
      <c r="AN1176">
        <v>201</v>
      </c>
      <c r="AO1176">
        <v>237</v>
      </c>
      <c r="AP1176" t="s">
        <v>498</v>
      </c>
    </row>
    <row r="1177" spans="1:42" x14ac:dyDescent="0.35">
      <c r="A1177" t="s">
        <v>451</v>
      </c>
      <c r="B1177" t="s">
        <v>643</v>
      </c>
      <c r="C1177" t="s">
        <v>507</v>
      </c>
      <c r="D1177">
        <v>2015</v>
      </c>
      <c r="E1177">
        <v>6</v>
      </c>
      <c r="F1177">
        <v>1</v>
      </c>
      <c r="G1177">
        <v>15</v>
      </c>
      <c r="H1177">
        <f>Table1[[#This Row],[Games Before Injury]]*Table1[[#This Row],[Minutes per Game]]</f>
        <v>2123.8000000000002</v>
      </c>
      <c r="I1177">
        <v>82</v>
      </c>
      <c r="J1177">
        <f>Table1[[#This Row],[Minutes]]/Table1[[#This Row],[Games Played]]</f>
        <v>25.900000000000002</v>
      </c>
      <c r="K1177">
        <v>0</v>
      </c>
      <c r="L1177">
        <v>0</v>
      </c>
      <c r="M1177" s="1">
        <v>42304</v>
      </c>
      <c r="N1177" s="1">
        <v>42540</v>
      </c>
      <c r="P1177">
        <f>Table1[[#This Row],[Season Year]]-Table1[[#This Row],[Birth Year]]</f>
        <v>30</v>
      </c>
      <c r="Q1177" t="s">
        <v>501</v>
      </c>
      <c r="R1177" t="s">
        <v>501</v>
      </c>
      <c r="S1177">
        <f>DATEDIF(Table1[[#This Row],[Date Occurred]],Table1[[#This Row],[Date Returned]],"d")</f>
        <v>0</v>
      </c>
      <c r="T1177">
        <v>81</v>
      </c>
      <c r="U1177" s="5">
        <v>2097.9</v>
      </c>
      <c r="V1177" s="5">
        <v>234.9</v>
      </c>
      <c r="W1177" s="5">
        <v>486</v>
      </c>
      <c r="X1177" s="5">
        <v>97.2</v>
      </c>
      <c r="Y1177" s="5">
        <v>234.9</v>
      </c>
      <c r="Z1177" s="5">
        <v>72.900000000000006</v>
      </c>
      <c r="AA1177" s="5">
        <v>97.2</v>
      </c>
      <c r="AB1177" s="5">
        <v>81</v>
      </c>
      <c r="AC1177" s="5">
        <v>186.29999999999998</v>
      </c>
      <c r="AD1177" s="5">
        <v>56.699999999999996</v>
      </c>
      <c r="AE1177" s="5">
        <v>234.9</v>
      </c>
      <c r="AF1177" s="5">
        <v>283.5</v>
      </c>
      <c r="AG1177" s="5">
        <v>170.1</v>
      </c>
      <c r="AH1177" s="5">
        <v>72.900000000000006</v>
      </c>
      <c r="AI1177" s="5">
        <v>16.2</v>
      </c>
      <c r="AJ1177" s="5">
        <v>639.9</v>
      </c>
      <c r="AK1177">
        <v>1985</v>
      </c>
      <c r="AL1177" t="s">
        <v>484</v>
      </c>
      <c r="AM1177" s="1">
        <v>31238</v>
      </c>
      <c r="AN1177">
        <v>201</v>
      </c>
      <c r="AO1177">
        <v>237</v>
      </c>
      <c r="AP1177" t="s">
        <v>498</v>
      </c>
    </row>
    <row r="1178" spans="1:42" x14ac:dyDescent="0.35">
      <c r="A1178" t="s">
        <v>451</v>
      </c>
      <c r="B1178" t="s">
        <v>154</v>
      </c>
      <c r="C1178" s="1" t="s">
        <v>510</v>
      </c>
      <c r="D1178">
        <v>0</v>
      </c>
      <c r="E1178">
        <v>9</v>
      </c>
      <c r="F1178">
        <v>0</v>
      </c>
      <c r="G1178">
        <v>18</v>
      </c>
      <c r="H1178">
        <f>Table1[[#This Row],[Games Before Injury]]*Table1[[#This Row],[Minutes per Game]]</f>
        <v>888.78813559322043</v>
      </c>
      <c r="I1178">
        <v>43</v>
      </c>
      <c r="J1178">
        <f>Table1[[#This Row],[Minutes]]/Table1[[#This Row],[Games Played]]</f>
        <v>20.66949152542373</v>
      </c>
      <c r="K1178" s="1">
        <v>43476</v>
      </c>
      <c r="L1178" s="1">
        <v>43517</v>
      </c>
      <c r="M1178" s="1">
        <v>43389</v>
      </c>
      <c r="N1178" s="1">
        <v>43629</v>
      </c>
      <c r="O1178">
        <v>3</v>
      </c>
      <c r="P1178">
        <f>DATEDIF(Table1[[#This Row],[Birth Date]],Table1[[#This Row],[Date Returned]],"y")</f>
        <v>33</v>
      </c>
      <c r="Q1178" t="s">
        <v>501</v>
      </c>
      <c r="R1178" t="s">
        <v>19</v>
      </c>
      <c r="S1178">
        <f>DATEDIF(Table1[[#This Row],[Date Occurred]],Table1[[#This Row],[Date Returned]],"d")</f>
        <v>41</v>
      </c>
      <c r="T1178">
        <v>59</v>
      </c>
      <c r="U1178" s="5">
        <v>1219.5</v>
      </c>
      <c r="V1178" s="5">
        <v>101</v>
      </c>
      <c r="W1178" s="5">
        <v>239</v>
      </c>
      <c r="X1178" s="5">
        <v>53</v>
      </c>
      <c r="Y1178" s="5">
        <v>151</v>
      </c>
      <c r="Z1178" s="5">
        <v>32</v>
      </c>
      <c r="AA1178" s="5">
        <v>46</v>
      </c>
      <c r="AB1178" s="5">
        <v>43</v>
      </c>
      <c r="AC1178" s="5">
        <v>131</v>
      </c>
      <c r="AD1178" s="5">
        <v>34</v>
      </c>
      <c r="AE1178" s="5">
        <v>121</v>
      </c>
      <c r="AF1178" s="5">
        <v>155</v>
      </c>
      <c r="AG1178" s="5">
        <v>83</v>
      </c>
      <c r="AH1178" s="5">
        <v>36</v>
      </c>
      <c r="AI1178" s="5">
        <v>16</v>
      </c>
      <c r="AJ1178" s="5">
        <v>287</v>
      </c>
      <c r="AK1178">
        <v>1985</v>
      </c>
      <c r="AL1178" t="s">
        <v>484</v>
      </c>
      <c r="AM1178" s="1">
        <v>31238</v>
      </c>
      <c r="AN1178">
        <v>201</v>
      </c>
      <c r="AO1178">
        <v>237</v>
      </c>
      <c r="AP1178" t="s">
        <v>498</v>
      </c>
    </row>
    <row r="1179" spans="1:42" x14ac:dyDescent="0.35">
      <c r="A1179" t="s">
        <v>451</v>
      </c>
      <c r="B1179" t="s">
        <v>329</v>
      </c>
      <c r="C1179" s="1" t="s">
        <v>510</v>
      </c>
      <c r="D1179">
        <v>0</v>
      </c>
      <c r="E1179">
        <v>9</v>
      </c>
      <c r="F1179">
        <v>0</v>
      </c>
      <c r="G1179">
        <v>18</v>
      </c>
      <c r="H1179">
        <f>Table1[[#This Row],[Games Before Injury]]*Table1[[#This Row],[Minutes per Game]]</f>
        <v>330.71186440677968</v>
      </c>
      <c r="I1179">
        <v>16</v>
      </c>
      <c r="J1179">
        <f>Table1[[#This Row],[Minutes]]/Table1[[#This Row],[Games Played]]</f>
        <v>20.66949152542373</v>
      </c>
      <c r="K1179" s="1">
        <v>43570</v>
      </c>
      <c r="L1179" s="1">
        <v>43573</v>
      </c>
      <c r="M1179" s="1">
        <v>43389</v>
      </c>
      <c r="N1179" s="1">
        <v>43629</v>
      </c>
      <c r="O1179">
        <v>4</v>
      </c>
      <c r="P1179">
        <f>DATEDIF(Table1[[#This Row],[Birth Date]],Table1[[#This Row],[Date Returned]],"y")</f>
        <v>33</v>
      </c>
      <c r="Q1179" t="s">
        <v>501</v>
      </c>
      <c r="R1179" t="s">
        <v>19</v>
      </c>
      <c r="S1179">
        <f>DATEDIF(Table1[[#This Row],[Date Occurred]],Table1[[#This Row],[Date Returned]],"d")</f>
        <v>3</v>
      </c>
      <c r="T1179">
        <v>59</v>
      </c>
      <c r="U1179" s="5">
        <v>1219.5</v>
      </c>
      <c r="V1179" s="5">
        <v>101</v>
      </c>
      <c r="W1179" s="5">
        <v>239</v>
      </c>
      <c r="X1179" s="5">
        <v>53</v>
      </c>
      <c r="Y1179" s="5">
        <v>151</v>
      </c>
      <c r="Z1179" s="5">
        <v>32</v>
      </c>
      <c r="AA1179" s="5">
        <v>46</v>
      </c>
      <c r="AB1179" s="5">
        <v>43</v>
      </c>
      <c r="AC1179" s="5">
        <v>131</v>
      </c>
      <c r="AD1179" s="5">
        <v>34</v>
      </c>
      <c r="AE1179" s="5">
        <v>121</v>
      </c>
      <c r="AF1179" s="5">
        <v>155</v>
      </c>
      <c r="AG1179" s="5">
        <v>83</v>
      </c>
      <c r="AH1179" s="5">
        <v>36</v>
      </c>
      <c r="AI1179" s="5">
        <v>16</v>
      </c>
      <c r="AJ1179" s="5">
        <v>287</v>
      </c>
      <c r="AK1179">
        <v>1985</v>
      </c>
      <c r="AL1179" t="s">
        <v>484</v>
      </c>
      <c r="AM1179" s="1">
        <v>31238</v>
      </c>
      <c r="AN1179">
        <v>201</v>
      </c>
      <c r="AO1179">
        <v>237</v>
      </c>
      <c r="AP1179" t="s">
        <v>498</v>
      </c>
    </row>
    <row r="1180" spans="1:42" x14ac:dyDescent="0.35">
      <c r="A1180" t="s">
        <v>451</v>
      </c>
      <c r="B1180" t="s">
        <v>643</v>
      </c>
      <c r="C1180" t="s">
        <v>511</v>
      </c>
      <c r="D1180">
        <v>2019</v>
      </c>
      <c r="E1180">
        <v>10</v>
      </c>
      <c r="F1180">
        <v>1</v>
      </c>
      <c r="G1180">
        <v>19</v>
      </c>
      <c r="H1180">
        <f>Table1[[#This Row],[Games Before Injury]]*Table1[[#This Row],[Minutes per Game]]</f>
        <v>607.5</v>
      </c>
      <c r="I1180">
        <v>75</v>
      </c>
      <c r="J1180">
        <f>Table1[[#This Row],[Minutes]]/Table1[[#This Row],[Games Played]]</f>
        <v>8.1</v>
      </c>
      <c r="K1180">
        <v>0</v>
      </c>
      <c r="L1180">
        <v>0</v>
      </c>
      <c r="M1180" s="1">
        <v>43760</v>
      </c>
      <c r="N1180" s="1">
        <v>44115</v>
      </c>
      <c r="P1180">
        <f>Table1[[#This Row],[Season Year]]-Table1[[#This Row],[Birth Year]]</f>
        <v>34</v>
      </c>
      <c r="Q1180" t="s">
        <v>501</v>
      </c>
      <c r="R1180" t="s">
        <v>501</v>
      </c>
      <c r="S1180">
        <f>DATEDIF(Table1[[#This Row],[Date Occurred]],Table1[[#This Row],[Date Returned]],"d")</f>
        <v>0</v>
      </c>
      <c r="T1180">
        <v>45</v>
      </c>
      <c r="U1180" s="5">
        <v>364.5</v>
      </c>
      <c r="V1180" s="5">
        <v>22.5</v>
      </c>
      <c r="W1180" s="5">
        <v>58.5</v>
      </c>
      <c r="X1180" s="5">
        <v>18</v>
      </c>
      <c r="Y1180" s="5">
        <v>40.5</v>
      </c>
      <c r="Z1180" s="5">
        <v>0</v>
      </c>
      <c r="AA1180" s="5">
        <v>0</v>
      </c>
      <c r="AB1180" s="5">
        <v>9</v>
      </c>
      <c r="AC1180" s="5">
        <v>40.5</v>
      </c>
      <c r="AD1180" s="5">
        <v>4.5</v>
      </c>
      <c r="AE1180" s="5">
        <v>45</v>
      </c>
      <c r="AF1180" s="5">
        <v>54</v>
      </c>
      <c r="AG1180" s="5">
        <v>27</v>
      </c>
      <c r="AH1180" s="5">
        <v>13.5</v>
      </c>
      <c r="AI1180" s="5">
        <v>4.5</v>
      </c>
      <c r="AJ1180" s="5">
        <v>67.5</v>
      </c>
      <c r="AK1180">
        <v>1985</v>
      </c>
      <c r="AL1180" t="s">
        <v>484</v>
      </c>
      <c r="AM1180" s="1">
        <v>31238</v>
      </c>
      <c r="AN1180">
        <v>201</v>
      </c>
      <c r="AO1180">
        <v>237</v>
      </c>
      <c r="AP1180" t="s">
        <v>498</v>
      </c>
    </row>
    <row r="1181" spans="1:42" x14ac:dyDescent="0.35">
      <c r="A1181" t="s">
        <v>451</v>
      </c>
      <c r="B1181" t="s">
        <v>643</v>
      </c>
      <c r="C1181" t="s">
        <v>508</v>
      </c>
      <c r="D1181">
        <v>2016</v>
      </c>
      <c r="E1181">
        <v>7</v>
      </c>
      <c r="F1181">
        <v>1</v>
      </c>
      <c r="G1181">
        <v>16</v>
      </c>
      <c r="H1181">
        <f>Table1[[#This Row],[Games Before Injury]]*Table1[[#This Row],[Minutes per Game]]</f>
        <v>1746.6000000000001</v>
      </c>
      <c r="I1181">
        <v>82</v>
      </c>
      <c r="J1181">
        <f>Table1[[#This Row],[Minutes]]/Table1[[#This Row],[Games Played]]</f>
        <v>21.3</v>
      </c>
      <c r="K1181">
        <v>0</v>
      </c>
      <c r="L1181">
        <v>0</v>
      </c>
      <c r="M1181" s="1">
        <v>42668</v>
      </c>
      <c r="N1181" s="1">
        <v>42898</v>
      </c>
      <c r="P1181">
        <f>Table1[[#This Row],[Season Year]]-Table1[[#This Row],[Birth Year]]</f>
        <v>31</v>
      </c>
      <c r="Q1181" t="s">
        <v>501</v>
      </c>
      <c r="R1181" t="s">
        <v>501</v>
      </c>
      <c r="S1181">
        <f>DATEDIF(Table1[[#This Row],[Date Occurred]],Table1[[#This Row],[Date Returned]],"d")</f>
        <v>0</v>
      </c>
      <c r="T1181">
        <v>64</v>
      </c>
      <c r="U1181" s="5">
        <v>1363.2</v>
      </c>
      <c r="V1181" s="5">
        <v>160</v>
      </c>
      <c r="W1181" s="5">
        <v>345.6</v>
      </c>
      <c r="X1181" s="5">
        <v>76.8</v>
      </c>
      <c r="Y1181" s="5">
        <v>204.8</v>
      </c>
      <c r="Z1181" s="5">
        <v>44.8</v>
      </c>
      <c r="AA1181" s="5">
        <v>64</v>
      </c>
      <c r="AB1181" s="5">
        <v>70.400000000000006</v>
      </c>
      <c r="AC1181" s="5">
        <v>153.6</v>
      </c>
      <c r="AD1181" s="5">
        <v>32</v>
      </c>
      <c r="AE1181" s="5">
        <v>192</v>
      </c>
      <c r="AF1181" s="5">
        <v>224</v>
      </c>
      <c r="AG1181" s="5">
        <v>121.6</v>
      </c>
      <c r="AH1181" s="5">
        <v>44.8</v>
      </c>
      <c r="AI1181" s="5">
        <v>19.2</v>
      </c>
      <c r="AJ1181" s="5">
        <v>435.2</v>
      </c>
      <c r="AK1181">
        <v>1985</v>
      </c>
      <c r="AL1181" t="s">
        <v>484</v>
      </c>
      <c r="AM1181" s="1">
        <v>31238</v>
      </c>
      <c r="AN1181">
        <v>201</v>
      </c>
      <c r="AO1181">
        <v>237</v>
      </c>
      <c r="AP1181" t="s">
        <v>498</v>
      </c>
    </row>
    <row r="1182" spans="1:42" x14ac:dyDescent="0.35">
      <c r="A1182" t="s">
        <v>633</v>
      </c>
      <c r="B1182" t="s">
        <v>643</v>
      </c>
      <c r="C1182" t="s">
        <v>504</v>
      </c>
      <c r="D1182">
        <v>2012</v>
      </c>
      <c r="E1182">
        <v>3</v>
      </c>
      <c r="F1182">
        <v>1</v>
      </c>
      <c r="G1182">
        <v>1</v>
      </c>
      <c r="H1182">
        <f>Table1[[#This Row],[Games Before Injury]]*Table1[[#This Row],[Minutes per Game]]</f>
        <v>1623.6000000000001</v>
      </c>
      <c r="I1182">
        <v>82</v>
      </c>
      <c r="J1182">
        <f>Table1[[#This Row],[Minutes]]/Table1[[#This Row],[Games Played]]</f>
        <v>19.8</v>
      </c>
      <c r="K1182">
        <v>0</v>
      </c>
      <c r="L1182">
        <v>0</v>
      </c>
      <c r="M1182" s="1">
        <v>41212</v>
      </c>
      <c r="N1182" s="1">
        <v>41445</v>
      </c>
      <c r="P1182">
        <f>Table1[[#This Row],[Season Year]]-Table1[[#This Row],[Birth Year]]</f>
        <v>20</v>
      </c>
      <c r="Q1182" t="s">
        <v>501</v>
      </c>
      <c r="R1182" t="s">
        <v>501</v>
      </c>
      <c r="S1182">
        <f>DATEDIF(Table1[[#This Row],[Date Occurred]],Table1[[#This Row],[Date Returned]],"d")</f>
        <v>0</v>
      </c>
      <c r="T1182">
        <v>45</v>
      </c>
      <c r="U1182" s="5">
        <v>891</v>
      </c>
      <c r="V1182" s="5">
        <f>576/Table1[[#This Row],[Games Played]]</f>
        <v>12.8</v>
      </c>
      <c r="W1182" s="5">
        <v>225</v>
      </c>
      <c r="X1182" s="5">
        <v>0</v>
      </c>
      <c r="Y1182" s="5">
        <v>4.5</v>
      </c>
      <c r="Z1182" s="5">
        <v>45</v>
      </c>
      <c r="AA1182" s="5">
        <v>62.999999999999993</v>
      </c>
      <c r="AB1182" s="5">
        <v>27</v>
      </c>
      <c r="AC1182" s="5">
        <v>153</v>
      </c>
      <c r="AD1182" s="5">
        <v>90</v>
      </c>
      <c r="AE1182" s="5">
        <v>171</v>
      </c>
      <c r="AF1182" s="5">
        <v>265.5</v>
      </c>
      <c r="AG1182" s="5">
        <v>36</v>
      </c>
      <c r="AH1182" s="5">
        <v>22.5</v>
      </c>
      <c r="AI1182" s="5">
        <v>22.5</v>
      </c>
      <c r="AJ1182" s="5">
        <v>270</v>
      </c>
      <c r="AK1182">
        <v>1992</v>
      </c>
      <c r="AL1182" t="s">
        <v>486</v>
      </c>
      <c r="AM1182" s="1">
        <v>33667</v>
      </c>
      <c r="AN1182">
        <v>206</v>
      </c>
      <c r="AO1182">
        <v>260</v>
      </c>
      <c r="AP1182" t="s">
        <v>498</v>
      </c>
    </row>
    <row r="1183" spans="1:42" x14ac:dyDescent="0.35">
      <c r="A1183" t="s">
        <v>633</v>
      </c>
      <c r="B1183" t="s">
        <v>643</v>
      </c>
      <c r="C1183" t="s">
        <v>506</v>
      </c>
      <c r="D1183">
        <v>2014</v>
      </c>
      <c r="E1183">
        <v>5</v>
      </c>
      <c r="F1183">
        <v>1</v>
      </c>
      <c r="G1183">
        <v>3</v>
      </c>
      <c r="H1183">
        <f>Table1[[#This Row],[Games Before Injury]]*Table1[[#This Row],[Minutes per Game]]</f>
        <v>2214</v>
      </c>
      <c r="I1183">
        <v>82</v>
      </c>
      <c r="J1183">
        <f>Table1[[#This Row],[Minutes]]/Table1[[#This Row],[Games Played]]</f>
        <v>27</v>
      </c>
      <c r="K1183">
        <v>0</v>
      </c>
      <c r="L1183">
        <v>0</v>
      </c>
      <c r="M1183" s="1">
        <v>41940</v>
      </c>
      <c r="N1183" s="1">
        <v>42171</v>
      </c>
      <c r="P1183">
        <f>Table1[[#This Row],[Season Year]]-Table1[[#This Row],[Birth Year]]</f>
        <v>22</v>
      </c>
      <c r="Q1183" t="s">
        <v>501</v>
      </c>
      <c r="R1183" t="s">
        <v>501</v>
      </c>
      <c r="S1183">
        <f>DATEDIF(Table1[[#This Row],[Date Occurred]],Table1[[#This Row],[Date Returned]],"d")</f>
        <v>0</v>
      </c>
      <c r="T1183">
        <v>58</v>
      </c>
      <c r="U1183" s="5">
        <v>1566</v>
      </c>
      <c r="V1183" s="5">
        <v>313.20000000000005</v>
      </c>
      <c r="W1183" s="5">
        <v>707.59999999999991</v>
      </c>
      <c r="X1183" s="5">
        <v>52.2</v>
      </c>
      <c r="Y1183" s="5">
        <v>185.60000000000002</v>
      </c>
      <c r="Z1183" s="5">
        <v>98.6</v>
      </c>
      <c r="AA1183" s="5">
        <v>127.60000000000001</v>
      </c>
      <c r="AB1183" s="5">
        <v>75.400000000000006</v>
      </c>
      <c r="AC1183" s="5">
        <v>150.80000000000001</v>
      </c>
      <c r="AD1183" s="5">
        <v>145</v>
      </c>
      <c r="AE1183" s="5">
        <v>295.79999999999995</v>
      </c>
      <c r="AF1183" s="5">
        <v>440.79999999999995</v>
      </c>
      <c r="AG1183" s="5">
        <v>133.39999999999998</v>
      </c>
      <c r="AH1183" s="5">
        <v>46.400000000000006</v>
      </c>
      <c r="AI1183" s="5">
        <v>40.599999999999994</v>
      </c>
      <c r="AJ1183" s="5">
        <v>771.40000000000009</v>
      </c>
      <c r="AK1183">
        <v>1992</v>
      </c>
      <c r="AL1183" t="s">
        <v>486</v>
      </c>
      <c r="AM1183" s="1">
        <v>33667</v>
      </c>
      <c r="AN1183">
        <v>206</v>
      </c>
      <c r="AO1183">
        <v>260</v>
      </c>
      <c r="AP1183" t="s">
        <v>498</v>
      </c>
    </row>
    <row r="1184" spans="1:42" x14ac:dyDescent="0.35">
      <c r="A1184" t="s">
        <v>633</v>
      </c>
      <c r="B1184" t="s">
        <v>643</v>
      </c>
      <c r="C1184" t="s">
        <v>507</v>
      </c>
      <c r="D1184">
        <v>2015</v>
      </c>
      <c r="E1184">
        <v>6</v>
      </c>
      <c r="F1184">
        <v>1</v>
      </c>
      <c r="G1184">
        <v>4</v>
      </c>
      <c r="H1184">
        <f>Table1[[#This Row],[Games Before Injury]]*Table1[[#This Row],[Minutes per Game]]</f>
        <v>1935.2</v>
      </c>
      <c r="I1184">
        <v>82</v>
      </c>
      <c r="J1184">
        <f>Table1[[#This Row],[Minutes]]/Table1[[#This Row],[Games Played]]</f>
        <v>23.6</v>
      </c>
      <c r="K1184">
        <v>0</v>
      </c>
      <c r="L1184">
        <v>0</v>
      </c>
      <c r="M1184" s="1">
        <v>42304</v>
      </c>
      <c r="N1184" s="1">
        <v>42540</v>
      </c>
      <c r="P1184">
        <f>Table1[[#This Row],[Season Year]]-Table1[[#This Row],[Birth Year]]</f>
        <v>23</v>
      </c>
      <c r="Q1184" t="s">
        <v>501</v>
      </c>
      <c r="R1184" t="s">
        <v>501</v>
      </c>
      <c r="S1184">
        <f>DATEDIF(Table1[[#This Row],[Date Occurred]],Table1[[#This Row],[Date Returned]],"d")</f>
        <v>0</v>
      </c>
      <c r="T1184">
        <v>81</v>
      </c>
      <c r="U1184" s="5">
        <v>1911.6000000000001</v>
      </c>
      <c r="V1184" s="5">
        <v>348.3</v>
      </c>
      <c r="W1184" s="5">
        <v>810</v>
      </c>
      <c r="X1184" s="5">
        <v>32.4</v>
      </c>
      <c r="Y1184" s="5">
        <v>105.3</v>
      </c>
      <c r="Z1184" s="5">
        <v>105.3</v>
      </c>
      <c r="AA1184" s="5">
        <v>162</v>
      </c>
      <c r="AB1184" s="5">
        <v>105.3</v>
      </c>
      <c r="AC1184" s="5">
        <v>210.6</v>
      </c>
      <c r="AD1184" s="5">
        <v>194.4</v>
      </c>
      <c r="AE1184" s="5">
        <v>477.90000000000003</v>
      </c>
      <c r="AF1184" s="5">
        <v>672.30000000000007</v>
      </c>
      <c r="AG1184" s="5">
        <v>186.29999999999998</v>
      </c>
      <c r="AH1184" s="5">
        <v>72.900000000000006</v>
      </c>
      <c r="AI1184" s="5">
        <v>48.6</v>
      </c>
      <c r="AJ1184" s="5">
        <v>834.30000000000007</v>
      </c>
      <c r="AK1184">
        <v>1992</v>
      </c>
      <c r="AL1184" t="s">
        <v>486</v>
      </c>
      <c r="AM1184" s="1">
        <v>33667</v>
      </c>
      <c r="AN1184">
        <v>206</v>
      </c>
      <c r="AO1184">
        <v>260</v>
      </c>
      <c r="AP1184" t="s">
        <v>498</v>
      </c>
    </row>
    <row r="1185" spans="1:42" x14ac:dyDescent="0.35">
      <c r="A1185" t="s">
        <v>633</v>
      </c>
      <c r="B1185" t="s">
        <v>643</v>
      </c>
      <c r="C1185" t="s">
        <v>508</v>
      </c>
      <c r="D1185">
        <v>2016</v>
      </c>
      <c r="E1185">
        <v>7</v>
      </c>
      <c r="F1185">
        <v>1</v>
      </c>
      <c r="G1185">
        <v>5</v>
      </c>
      <c r="H1185">
        <f>Table1[[#This Row],[Games Before Injury]]*Table1[[#This Row],[Minutes per Game]]</f>
        <v>877.4</v>
      </c>
      <c r="I1185">
        <v>82</v>
      </c>
      <c r="J1185">
        <f>Table1[[#This Row],[Minutes]]/Table1[[#This Row],[Games Played]]</f>
        <v>10.7</v>
      </c>
      <c r="K1185">
        <v>0</v>
      </c>
      <c r="L1185">
        <v>0</v>
      </c>
      <c r="M1185" s="1">
        <v>42668</v>
      </c>
      <c r="N1185" s="1">
        <v>42898</v>
      </c>
      <c r="P1185">
        <f>Table1[[#This Row],[Season Year]]-Table1[[#This Row],[Birth Year]]</f>
        <v>24</v>
      </c>
      <c r="Q1185" t="s">
        <v>501</v>
      </c>
      <c r="R1185" t="s">
        <v>501</v>
      </c>
      <c r="S1185">
        <f>DATEDIF(Table1[[#This Row],[Date Occurred]],Table1[[#This Row],[Date Returned]],"d")</f>
        <v>0</v>
      </c>
      <c r="T1185">
        <v>11</v>
      </c>
      <c r="U1185" s="5">
        <v>117.69999999999999</v>
      </c>
      <c r="V1185" s="5">
        <v>15.399999999999999</v>
      </c>
      <c r="W1185" s="5">
        <v>47.3</v>
      </c>
      <c r="X1185" s="5">
        <v>3.3</v>
      </c>
      <c r="Y1185" s="5">
        <v>17.600000000000001</v>
      </c>
      <c r="Z1185" s="5">
        <v>4.4000000000000004</v>
      </c>
      <c r="AA1185" s="5">
        <v>7.6999999999999993</v>
      </c>
      <c r="AB1185" s="5">
        <v>4.4000000000000004</v>
      </c>
      <c r="AC1185" s="5">
        <v>16.5</v>
      </c>
      <c r="AD1185" s="5">
        <v>9.9</v>
      </c>
      <c r="AE1185" s="5">
        <v>16.5</v>
      </c>
      <c r="AF1185" s="5">
        <v>27.5</v>
      </c>
      <c r="AG1185" s="5">
        <v>3.3</v>
      </c>
      <c r="AH1185" s="5">
        <v>4.4000000000000004</v>
      </c>
      <c r="AI1185" s="5">
        <v>1.1000000000000001</v>
      </c>
      <c r="AJ1185" s="5">
        <v>37.4</v>
      </c>
      <c r="AK1185">
        <v>1992</v>
      </c>
      <c r="AL1185" t="s">
        <v>486</v>
      </c>
      <c r="AM1185" s="1">
        <v>33667</v>
      </c>
      <c r="AN1185">
        <v>206</v>
      </c>
      <c r="AO1185">
        <v>260</v>
      </c>
      <c r="AP1185" t="s">
        <v>498</v>
      </c>
    </row>
    <row r="1186" spans="1:42" x14ac:dyDescent="0.35">
      <c r="A1186" t="s">
        <v>633</v>
      </c>
      <c r="B1186" t="s">
        <v>643</v>
      </c>
      <c r="C1186" t="s">
        <v>505</v>
      </c>
      <c r="D1186">
        <v>2013</v>
      </c>
      <c r="E1186">
        <v>4</v>
      </c>
      <c r="F1186">
        <v>1</v>
      </c>
      <c r="G1186">
        <v>2</v>
      </c>
      <c r="H1186">
        <f>Table1[[#This Row],[Games Before Injury]]*Table1[[#This Row],[Minutes per Game]]</f>
        <v>2263.2000000000003</v>
      </c>
      <c r="I1186">
        <v>82</v>
      </c>
      <c r="J1186">
        <f>Table1[[#This Row],[Minutes]]/Table1[[#This Row],[Games Played]]</f>
        <v>27.6</v>
      </c>
      <c r="K1186">
        <v>0</v>
      </c>
      <c r="L1186">
        <v>0</v>
      </c>
      <c r="M1186" s="1">
        <v>41576</v>
      </c>
      <c r="N1186" s="1">
        <v>41805</v>
      </c>
      <c r="P1186">
        <f>Table1[[#This Row],[Season Year]]-Table1[[#This Row],[Birth Year]]</f>
        <v>21</v>
      </c>
      <c r="Q1186" t="s">
        <v>501</v>
      </c>
      <c r="R1186" t="s">
        <v>501</v>
      </c>
      <c r="S1186">
        <f>DATEDIF(Table1[[#This Row],[Date Occurred]],Table1[[#This Row],[Date Returned]],"d")</f>
        <v>0</v>
      </c>
      <c r="T1186">
        <v>74</v>
      </c>
      <c r="U1186" s="5">
        <v>2042.4</v>
      </c>
      <c r="V1186" s="5">
        <v>384.8</v>
      </c>
      <c r="W1186" s="5">
        <v>895.4</v>
      </c>
      <c r="X1186" s="5">
        <v>59.2</v>
      </c>
      <c r="Y1186" s="5">
        <v>207.2</v>
      </c>
      <c r="Z1186" s="5">
        <v>155.4</v>
      </c>
      <c r="AA1186" s="5">
        <v>199.8</v>
      </c>
      <c r="AB1186" s="5">
        <v>118.4</v>
      </c>
      <c r="AC1186" s="5">
        <v>251.6</v>
      </c>
      <c r="AD1186" s="5">
        <v>244.2</v>
      </c>
      <c r="AE1186" s="5">
        <v>362.6</v>
      </c>
      <c r="AF1186" s="5">
        <v>599.4</v>
      </c>
      <c r="AG1186" s="5">
        <v>118.4</v>
      </c>
      <c r="AH1186" s="5">
        <v>37</v>
      </c>
      <c r="AI1186" s="5">
        <v>51.8</v>
      </c>
      <c r="AJ1186" s="5">
        <v>984.2</v>
      </c>
      <c r="AK1186">
        <v>1992</v>
      </c>
      <c r="AL1186" t="s">
        <v>486</v>
      </c>
      <c r="AM1186" s="1">
        <v>33667</v>
      </c>
      <c r="AN1186">
        <v>206</v>
      </c>
      <c r="AO1186">
        <v>260</v>
      </c>
      <c r="AP1186" t="s">
        <v>498</v>
      </c>
    </row>
    <row r="1187" spans="1:42" x14ac:dyDescent="0.35">
      <c r="A1187" t="s">
        <v>541</v>
      </c>
      <c r="B1187" t="s">
        <v>643</v>
      </c>
      <c r="C1187" t="s">
        <v>509</v>
      </c>
      <c r="D1187">
        <v>2017</v>
      </c>
      <c r="E1187">
        <v>8</v>
      </c>
      <c r="F1187">
        <v>1</v>
      </c>
      <c r="G1187">
        <v>11</v>
      </c>
      <c r="H1187">
        <f>Table1[[#This Row],[Games Before Injury]]*Table1[[#This Row],[Minutes per Game]]</f>
        <v>2050</v>
      </c>
      <c r="I1187">
        <v>82</v>
      </c>
      <c r="J1187">
        <f>Table1[[#This Row],[Minutes]]/Table1[[#This Row],[Games Played]]</f>
        <v>25</v>
      </c>
      <c r="K1187">
        <v>0</v>
      </c>
      <c r="L1187">
        <v>0</v>
      </c>
      <c r="M1187" s="1">
        <v>43030</v>
      </c>
      <c r="N1187" s="1">
        <v>43259</v>
      </c>
      <c r="P1187">
        <f>Table1[[#This Row],[Season Year]]-Table1[[#This Row],[Birth Year]]</f>
        <v>34</v>
      </c>
      <c r="Q1187" t="s">
        <v>501</v>
      </c>
      <c r="R1187" t="s">
        <v>501</v>
      </c>
      <c r="S1187">
        <f>DATEDIF(Table1[[#This Row],[Date Occurred]],Table1[[#This Row],[Date Returned]],"d")</f>
        <v>0</v>
      </c>
      <c r="T1187">
        <v>62</v>
      </c>
      <c r="U1187" s="5">
        <v>1550</v>
      </c>
      <c r="V1187" s="5">
        <v>186</v>
      </c>
      <c r="W1187" s="5">
        <v>440.2</v>
      </c>
      <c r="X1187" s="5">
        <v>24.8</v>
      </c>
      <c r="Y1187" s="5">
        <v>86.8</v>
      </c>
      <c r="Z1187" s="5">
        <v>62</v>
      </c>
      <c r="AA1187" s="5">
        <v>74.399999999999991</v>
      </c>
      <c r="AB1187" s="5">
        <v>117.8</v>
      </c>
      <c r="AC1187" s="5">
        <v>99.2</v>
      </c>
      <c r="AD1187" s="5">
        <v>24.8</v>
      </c>
      <c r="AE1187" s="5">
        <v>167.4</v>
      </c>
      <c r="AF1187" s="5">
        <v>192.20000000000002</v>
      </c>
      <c r="AG1187" s="5">
        <v>347.2</v>
      </c>
      <c r="AH1187" s="5">
        <v>37.199999999999996</v>
      </c>
      <c r="AI1187" s="5">
        <v>6.2</v>
      </c>
      <c r="AJ1187" s="5">
        <v>465</v>
      </c>
      <c r="AK1187">
        <v>1983</v>
      </c>
      <c r="AL1187" t="s">
        <v>492</v>
      </c>
      <c r="AM1187" s="1">
        <v>30617</v>
      </c>
      <c r="AN1187">
        <v>190</v>
      </c>
      <c r="AO1187">
        <v>200</v>
      </c>
      <c r="AP1187" t="s">
        <v>497</v>
      </c>
    </row>
    <row r="1188" spans="1:42" x14ac:dyDescent="0.35">
      <c r="A1188" t="s">
        <v>541</v>
      </c>
      <c r="B1188" t="s">
        <v>643</v>
      </c>
      <c r="C1188" t="s">
        <v>503</v>
      </c>
      <c r="D1188">
        <v>2011</v>
      </c>
      <c r="E1188">
        <v>2</v>
      </c>
      <c r="F1188">
        <v>1</v>
      </c>
      <c r="G1188">
        <v>6</v>
      </c>
      <c r="H1188">
        <f>Table1[[#This Row],[Games Before Injury]]*Table1[[#This Row],[Minutes per Game]]</f>
        <v>2244</v>
      </c>
      <c r="I1188">
        <v>66</v>
      </c>
      <c r="J1188" s="4">
        <f>Table1[[#This Row],[Minutes]]/Table1[[#This Row],[Games Played]]</f>
        <v>34</v>
      </c>
      <c r="K1188">
        <v>0</v>
      </c>
      <c r="L1188">
        <v>0</v>
      </c>
      <c r="M1188" s="1">
        <v>40902</v>
      </c>
      <c r="N1188" s="1">
        <v>41081</v>
      </c>
      <c r="P1188">
        <f>Table1[[#This Row],[Season Year]]-Table1[[#This Row],[Birth Year]]</f>
        <v>28</v>
      </c>
      <c r="Q1188" t="s">
        <v>501</v>
      </c>
      <c r="R1188" t="s">
        <v>501</v>
      </c>
      <c r="S1188">
        <f>DATEDIF(Table1[[#This Row],[Date Occurred]],Table1[[#This Row],[Date Returned]],"d")</f>
        <v>0</v>
      </c>
      <c r="T1188">
        <v>45</v>
      </c>
      <c r="U1188" s="5">
        <v>1530</v>
      </c>
      <c r="V1188" s="5">
        <v>265.5</v>
      </c>
      <c r="W1188" s="5">
        <v>585</v>
      </c>
      <c r="X1188" s="5">
        <v>40.5</v>
      </c>
      <c r="Y1188" s="5">
        <v>112.5</v>
      </c>
      <c r="Z1188" s="5">
        <v>130.5</v>
      </c>
      <c r="AA1188" s="5">
        <v>148.5</v>
      </c>
      <c r="AB1188" s="5">
        <v>108</v>
      </c>
      <c r="AC1188" s="5">
        <v>94.5</v>
      </c>
      <c r="AD1188" s="5">
        <v>22.5</v>
      </c>
      <c r="AE1188" s="5">
        <v>153</v>
      </c>
      <c r="AF1188" s="5">
        <v>175.5</v>
      </c>
      <c r="AG1188" s="5">
        <v>283.5</v>
      </c>
      <c r="AH1188" s="5">
        <v>31.499999999999996</v>
      </c>
      <c r="AI1188" s="5">
        <v>9</v>
      </c>
      <c r="AJ1188" s="5">
        <v>702</v>
      </c>
      <c r="AK1188">
        <v>1983</v>
      </c>
      <c r="AL1188" t="s">
        <v>492</v>
      </c>
      <c r="AM1188" s="1">
        <v>30617</v>
      </c>
      <c r="AN1188">
        <v>190</v>
      </c>
      <c r="AO1188">
        <v>200</v>
      </c>
      <c r="AP1188" t="s">
        <v>497</v>
      </c>
    </row>
    <row r="1189" spans="1:42" x14ac:dyDescent="0.35">
      <c r="A1189" t="s">
        <v>541</v>
      </c>
      <c r="B1189" t="s">
        <v>643</v>
      </c>
      <c r="C1189" t="s">
        <v>504</v>
      </c>
      <c r="D1189">
        <v>2012</v>
      </c>
      <c r="E1189">
        <v>3</v>
      </c>
      <c r="F1189">
        <v>1</v>
      </c>
      <c r="G1189">
        <v>7</v>
      </c>
      <c r="H1189">
        <f>Table1[[#This Row],[Games Before Injury]]*Table1[[#This Row],[Minutes per Game]]</f>
        <v>2435.3999999999996</v>
      </c>
      <c r="I1189">
        <v>82</v>
      </c>
      <c r="J1189">
        <f>Table1[[#This Row],[Minutes]]/Table1[[#This Row],[Games Played]]</f>
        <v>29.699999999999996</v>
      </c>
      <c r="K1189">
        <v>0</v>
      </c>
      <c r="L1189">
        <v>0</v>
      </c>
      <c r="M1189" s="1">
        <v>41212</v>
      </c>
      <c r="N1189" s="1">
        <v>41445</v>
      </c>
      <c r="P1189">
        <f>Table1[[#This Row],[Season Year]]-Table1[[#This Row],[Birth Year]]</f>
        <v>29</v>
      </c>
      <c r="Q1189" t="s">
        <v>501</v>
      </c>
      <c r="R1189" t="s">
        <v>501</v>
      </c>
      <c r="S1189">
        <f>DATEDIF(Table1[[#This Row],[Date Occurred]],Table1[[#This Row],[Date Returned]],"d")</f>
        <v>0</v>
      </c>
      <c r="T1189">
        <v>79</v>
      </c>
      <c r="U1189" s="5">
        <v>2346.2999999999997</v>
      </c>
      <c r="V1189" s="5">
        <f>576/Table1[[#This Row],[Games Played]]</f>
        <v>7.2911392405063289</v>
      </c>
      <c r="W1189" s="5">
        <v>853.2</v>
      </c>
      <c r="X1189" s="5">
        <v>79</v>
      </c>
      <c r="Y1189" s="5">
        <v>205.4</v>
      </c>
      <c r="Z1189" s="5">
        <v>165.9</v>
      </c>
      <c r="AA1189" s="5">
        <v>197.5</v>
      </c>
      <c r="AB1189" s="5">
        <v>158</v>
      </c>
      <c r="AC1189" s="5">
        <v>134.29999999999998</v>
      </c>
      <c r="AD1189" s="5">
        <v>23.7</v>
      </c>
      <c r="AE1189" s="5">
        <v>221.2</v>
      </c>
      <c r="AF1189" s="5">
        <v>244.9</v>
      </c>
      <c r="AG1189" s="5">
        <v>442.4</v>
      </c>
      <c r="AH1189" s="5">
        <v>63.2</v>
      </c>
      <c r="AI1189" s="5">
        <v>7.9</v>
      </c>
      <c r="AJ1189" s="5">
        <v>1019.1</v>
      </c>
      <c r="AK1189">
        <v>1983</v>
      </c>
      <c r="AL1189" t="s">
        <v>492</v>
      </c>
      <c r="AM1189" s="1">
        <v>30617</v>
      </c>
      <c r="AN1189">
        <v>190</v>
      </c>
      <c r="AO1189">
        <v>200</v>
      </c>
      <c r="AP1189" t="s">
        <v>497</v>
      </c>
    </row>
    <row r="1190" spans="1:42" x14ac:dyDescent="0.35">
      <c r="A1190" t="s">
        <v>541</v>
      </c>
      <c r="B1190" t="s">
        <v>643</v>
      </c>
      <c r="C1190" t="s">
        <v>506</v>
      </c>
      <c r="D1190">
        <v>2014</v>
      </c>
      <c r="E1190">
        <v>5</v>
      </c>
      <c r="F1190">
        <v>1</v>
      </c>
      <c r="G1190">
        <v>9</v>
      </c>
      <c r="H1190">
        <f>Table1[[#This Row],[Games Before Injury]]*Table1[[#This Row],[Minutes per Game]]</f>
        <v>2296</v>
      </c>
      <c r="I1190">
        <v>82</v>
      </c>
      <c r="J1190">
        <f>Table1[[#This Row],[Minutes]]/Table1[[#This Row],[Games Played]]</f>
        <v>28</v>
      </c>
      <c r="K1190">
        <v>0</v>
      </c>
      <c r="L1190">
        <v>0</v>
      </c>
      <c r="M1190" s="1">
        <v>41940</v>
      </c>
      <c r="N1190" s="1">
        <v>42171</v>
      </c>
      <c r="P1190">
        <f>Table1[[#This Row],[Season Year]]-Table1[[#This Row],[Birth Year]]</f>
        <v>31</v>
      </c>
      <c r="Q1190" t="s">
        <v>501</v>
      </c>
      <c r="R1190" t="s">
        <v>501</v>
      </c>
      <c r="S1190">
        <f>DATEDIF(Table1[[#This Row],[Date Occurred]],Table1[[#This Row],[Date Returned]],"d")</f>
        <v>0</v>
      </c>
      <c r="T1190">
        <v>80</v>
      </c>
      <c r="U1190" s="5">
        <v>2240</v>
      </c>
      <c r="V1190" s="5">
        <v>360</v>
      </c>
      <c r="W1190" s="5">
        <v>816</v>
      </c>
      <c r="X1190" s="5">
        <v>40</v>
      </c>
      <c r="Y1190" s="5">
        <v>144</v>
      </c>
      <c r="Z1190" s="5">
        <v>200</v>
      </c>
      <c r="AA1190" s="5">
        <v>224</v>
      </c>
      <c r="AB1190" s="5">
        <v>192</v>
      </c>
      <c r="AC1190" s="5">
        <v>144</v>
      </c>
      <c r="AD1190" s="5">
        <v>16</v>
      </c>
      <c r="AE1190" s="5">
        <v>224</v>
      </c>
      <c r="AF1190" s="5">
        <v>248</v>
      </c>
      <c r="AG1190" s="5">
        <v>376</v>
      </c>
      <c r="AH1190" s="5">
        <v>72</v>
      </c>
      <c r="AI1190" s="5">
        <v>16</v>
      </c>
      <c r="AJ1190" s="5">
        <v>960</v>
      </c>
      <c r="AK1190">
        <v>1983</v>
      </c>
      <c r="AL1190" t="s">
        <v>492</v>
      </c>
      <c r="AM1190" s="1">
        <v>30617</v>
      </c>
      <c r="AN1190">
        <v>190</v>
      </c>
      <c r="AO1190">
        <v>200</v>
      </c>
      <c r="AP1190" t="s">
        <v>497</v>
      </c>
    </row>
    <row r="1191" spans="1:42" x14ac:dyDescent="0.35">
      <c r="A1191" t="s">
        <v>541</v>
      </c>
      <c r="B1191" t="s">
        <v>643</v>
      </c>
      <c r="C1191" t="s">
        <v>507</v>
      </c>
      <c r="D1191">
        <v>2015</v>
      </c>
      <c r="E1191">
        <v>6</v>
      </c>
      <c r="F1191">
        <v>1</v>
      </c>
      <c r="G1191">
        <v>10</v>
      </c>
      <c r="H1191">
        <f>Table1[[#This Row],[Games Before Injury]]*Table1[[#This Row],[Minutes per Game]]</f>
        <v>2632.2000000000003</v>
      </c>
      <c r="I1191">
        <v>82</v>
      </c>
      <c r="J1191">
        <f>Table1[[#This Row],[Minutes]]/Table1[[#This Row],[Games Played]]</f>
        <v>32.1</v>
      </c>
      <c r="K1191">
        <v>0</v>
      </c>
      <c r="L1191">
        <v>0</v>
      </c>
      <c r="M1191" s="1">
        <v>42304</v>
      </c>
      <c r="N1191" s="1">
        <v>42540</v>
      </c>
      <c r="P1191">
        <f>Table1[[#This Row],[Season Year]]-Table1[[#This Row],[Birth Year]]</f>
        <v>32</v>
      </c>
      <c r="Q1191" t="s">
        <v>501</v>
      </c>
      <c r="R1191" t="s">
        <v>501</v>
      </c>
      <c r="S1191">
        <f>DATEDIF(Table1[[#This Row],[Date Occurred]],Table1[[#This Row],[Date Returned]],"d")</f>
        <v>0</v>
      </c>
      <c r="T1191">
        <v>32</v>
      </c>
      <c r="U1191" s="5">
        <v>1027.2</v>
      </c>
      <c r="V1191" s="5">
        <v>140.80000000000001</v>
      </c>
      <c r="W1191" s="5">
        <v>358.4</v>
      </c>
      <c r="X1191" s="5">
        <v>32</v>
      </c>
      <c r="Y1191" s="5">
        <v>102.4</v>
      </c>
      <c r="Z1191" s="5">
        <v>99.2</v>
      </c>
      <c r="AA1191" s="5">
        <v>112</v>
      </c>
      <c r="AB1191" s="5">
        <v>92.8</v>
      </c>
      <c r="AC1191" s="5">
        <v>76.8</v>
      </c>
      <c r="AD1191" s="5">
        <v>9.6</v>
      </c>
      <c r="AE1191" s="5">
        <v>128</v>
      </c>
      <c r="AF1191" s="5">
        <v>137.6</v>
      </c>
      <c r="AG1191" s="5">
        <v>236.8</v>
      </c>
      <c r="AH1191" s="5">
        <v>35.200000000000003</v>
      </c>
      <c r="AI1191" s="5">
        <v>6.4</v>
      </c>
      <c r="AJ1191" s="5">
        <v>409.6</v>
      </c>
      <c r="AK1191">
        <v>1983</v>
      </c>
      <c r="AL1191" t="s">
        <v>492</v>
      </c>
      <c r="AM1191" s="1">
        <v>30617</v>
      </c>
      <c r="AN1191">
        <v>190</v>
      </c>
      <c r="AO1191">
        <v>200</v>
      </c>
      <c r="AP1191" t="s">
        <v>497</v>
      </c>
    </row>
    <row r="1192" spans="1:42" x14ac:dyDescent="0.35">
      <c r="A1192" t="s">
        <v>541</v>
      </c>
      <c r="B1192" t="s">
        <v>643</v>
      </c>
      <c r="C1192" t="s">
        <v>505</v>
      </c>
      <c r="D1192">
        <v>2013</v>
      </c>
      <c r="E1192">
        <v>4</v>
      </c>
      <c r="F1192">
        <v>1</v>
      </c>
      <c r="G1192">
        <v>8</v>
      </c>
      <c r="H1192">
        <f>Table1[[#This Row],[Games Before Injury]]*Table1[[#This Row],[Minutes per Game]]</f>
        <v>2312.4</v>
      </c>
      <c r="I1192">
        <v>82</v>
      </c>
      <c r="J1192">
        <f>Table1[[#This Row],[Minutes]]/Table1[[#This Row],[Games Played]]</f>
        <v>28.2</v>
      </c>
      <c r="K1192">
        <v>0</v>
      </c>
      <c r="L1192">
        <v>0</v>
      </c>
      <c r="M1192" s="1">
        <v>41576</v>
      </c>
      <c r="N1192" s="1">
        <v>41805</v>
      </c>
      <c r="P1192">
        <f>Table1[[#This Row],[Season Year]]-Table1[[#This Row],[Birth Year]]</f>
        <v>30</v>
      </c>
      <c r="Q1192" t="s">
        <v>501</v>
      </c>
      <c r="R1192" t="s">
        <v>501</v>
      </c>
      <c r="S1192">
        <f>DATEDIF(Table1[[#This Row],[Date Occurred]],Table1[[#This Row],[Date Returned]],"d")</f>
        <v>0</v>
      </c>
      <c r="T1192">
        <v>80</v>
      </c>
      <c r="U1192" s="5">
        <v>2256</v>
      </c>
      <c r="V1192" s="5">
        <v>288</v>
      </c>
      <c r="W1192" s="5">
        <v>696</v>
      </c>
      <c r="X1192" s="5">
        <v>64</v>
      </c>
      <c r="Y1192" s="5">
        <v>184</v>
      </c>
      <c r="Z1192" s="5">
        <v>128</v>
      </c>
      <c r="AA1192" s="5">
        <v>152</v>
      </c>
      <c r="AB1192" s="5">
        <v>136</v>
      </c>
      <c r="AC1192" s="5">
        <v>136</v>
      </c>
      <c r="AD1192" s="5">
        <v>24</v>
      </c>
      <c r="AE1192" s="5">
        <v>200</v>
      </c>
      <c r="AF1192" s="5">
        <v>224</v>
      </c>
      <c r="AG1192" s="5">
        <v>328</v>
      </c>
      <c r="AH1192" s="5">
        <v>56</v>
      </c>
      <c r="AI1192" s="5">
        <v>24</v>
      </c>
      <c r="AJ1192" s="5">
        <v>760</v>
      </c>
      <c r="AK1192">
        <v>1983</v>
      </c>
      <c r="AL1192" t="s">
        <v>492</v>
      </c>
      <c r="AM1192" s="1">
        <v>30617</v>
      </c>
      <c r="AN1192">
        <v>190</v>
      </c>
      <c r="AO1192">
        <v>200</v>
      </c>
      <c r="AP1192" t="s">
        <v>497</v>
      </c>
    </row>
    <row r="1193" spans="1:42" x14ac:dyDescent="0.35">
      <c r="A1193" t="s">
        <v>567</v>
      </c>
      <c r="B1193" t="s">
        <v>643</v>
      </c>
      <c r="C1193" t="s">
        <v>503</v>
      </c>
      <c r="D1193">
        <v>2011</v>
      </c>
      <c r="E1193">
        <v>2</v>
      </c>
      <c r="F1193">
        <v>1</v>
      </c>
      <c r="G1193">
        <v>4</v>
      </c>
      <c r="H1193">
        <f>Table1[[#This Row],[Games Before Injury]]*Table1[[#This Row],[Minutes per Game]]</f>
        <v>1564.2</v>
      </c>
      <c r="I1193">
        <v>66</v>
      </c>
      <c r="J1193" s="4">
        <f>Table1[[#This Row],[Minutes]]/Table1[[#This Row],[Games Played]]</f>
        <v>23.7</v>
      </c>
      <c r="K1193">
        <v>0</v>
      </c>
      <c r="L1193">
        <v>0</v>
      </c>
      <c r="M1193" s="1">
        <v>40902</v>
      </c>
      <c r="N1193" s="1">
        <v>41081</v>
      </c>
      <c r="P1193">
        <f>Table1[[#This Row],[Season Year]]-Table1[[#This Row],[Birth Year]]</f>
        <v>25</v>
      </c>
      <c r="Q1193" t="s">
        <v>501</v>
      </c>
      <c r="R1193" t="s">
        <v>501</v>
      </c>
      <c r="S1193">
        <f>DATEDIF(Table1[[#This Row],[Date Occurred]],Table1[[#This Row],[Date Returned]],"d")</f>
        <v>0</v>
      </c>
      <c r="T1193">
        <v>40</v>
      </c>
      <c r="U1193" s="5">
        <v>948</v>
      </c>
      <c r="V1193" s="5">
        <v>180</v>
      </c>
      <c r="W1193" s="5">
        <v>348</v>
      </c>
      <c r="X1193" s="5">
        <v>0</v>
      </c>
      <c r="Y1193" s="5">
        <v>8</v>
      </c>
      <c r="Z1193" s="5">
        <v>32</v>
      </c>
      <c r="AA1193" s="5">
        <v>48</v>
      </c>
      <c r="AB1193" s="5">
        <v>40</v>
      </c>
      <c r="AC1193" s="5">
        <v>104</v>
      </c>
      <c r="AD1193" s="5">
        <v>72</v>
      </c>
      <c r="AE1193" s="5">
        <v>124</v>
      </c>
      <c r="AF1193" s="5">
        <v>196</v>
      </c>
      <c r="AG1193" s="5">
        <v>36</v>
      </c>
      <c r="AH1193" s="5">
        <v>20</v>
      </c>
      <c r="AI1193" s="5">
        <v>40</v>
      </c>
      <c r="AJ1193" s="5">
        <v>396</v>
      </c>
      <c r="AK1193">
        <v>1986</v>
      </c>
      <c r="AL1193" t="s">
        <v>486</v>
      </c>
      <c r="AM1193" s="1">
        <v>31473</v>
      </c>
      <c r="AN1193">
        <v>213</v>
      </c>
      <c r="AO1193">
        <v>240</v>
      </c>
      <c r="AP1193" t="s">
        <v>499</v>
      </c>
    </row>
    <row r="1194" spans="1:42" x14ac:dyDescent="0.35">
      <c r="A1194" t="s">
        <v>567</v>
      </c>
      <c r="B1194" t="s">
        <v>643</v>
      </c>
      <c r="C1194" t="s">
        <v>504</v>
      </c>
      <c r="D1194">
        <v>2012</v>
      </c>
      <c r="E1194">
        <v>3</v>
      </c>
      <c r="F1194">
        <v>1</v>
      </c>
      <c r="G1194">
        <v>5</v>
      </c>
      <c r="H1194">
        <f>Table1[[#This Row],[Games Before Injury]]*Table1[[#This Row],[Minutes per Game]]</f>
        <v>1410.3999999999999</v>
      </c>
      <c r="I1194">
        <v>82</v>
      </c>
      <c r="J1194">
        <f>Table1[[#This Row],[Minutes]]/Table1[[#This Row],[Games Played]]</f>
        <v>17.2</v>
      </c>
      <c r="K1194">
        <v>0</v>
      </c>
      <c r="L1194">
        <v>0</v>
      </c>
      <c r="M1194" s="1">
        <v>41212</v>
      </c>
      <c r="N1194" s="1">
        <v>41445</v>
      </c>
      <c r="P1194">
        <f>Table1[[#This Row],[Season Year]]-Table1[[#This Row],[Birth Year]]</f>
        <v>26</v>
      </c>
      <c r="Q1194" t="s">
        <v>501</v>
      </c>
      <c r="R1194" t="s">
        <v>501</v>
      </c>
      <c r="S1194">
        <f>DATEDIF(Table1[[#This Row],[Date Occurred]],Table1[[#This Row],[Date Returned]],"d")</f>
        <v>0</v>
      </c>
      <c r="T1194">
        <v>51</v>
      </c>
      <c r="U1194" s="5">
        <v>877.19999999999993</v>
      </c>
      <c r="V1194" s="5">
        <f>576/Table1[[#This Row],[Games Played]]</f>
        <v>11.294117647058824</v>
      </c>
      <c r="W1194" s="5">
        <v>341.7</v>
      </c>
      <c r="X1194" s="5">
        <v>0</v>
      </c>
      <c r="Y1194" s="5">
        <v>5.1000000000000005</v>
      </c>
      <c r="Z1194" s="5">
        <v>86.7</v>
      </c>
      <c r="AA1194" s="5">
        <v>102</v>
      </c>
      <c r="AB1194" s="5">
        <v>56.1</v>
      </c>
      <c r="AC1194" s="5">
        <v>122.39999999999999</v>
      </c>
      <c r="AD1194" s="5">
        <v>66.3</v>
      </c>
      <c r="AE1194" s="5">
        <v>122.39999999999999</v>
      </c>
      <c r="AF1194" s="5">
        <v>183.6</v>
      </c>
      <c r="AG1194" s="5">
        <v>35.699999999999996</v>
      </c>
      <c r="AH1194" s="5">
        <v>15.299999999999999</v>
      </c>
      <c r="AI1194" s="5">
        <v>45.9</v>
      </c>
      <c r="AJ1194" s="5">
        <v>418.2</v>
      </c>
      <c r="AK1194">
        <v>1986</v>
      </c>
      <c r="AL1194" t="s">
        <v>486</v>
      </c>
      <c r="AM1194" s="1">
        <v>31473</v>
      </c>
      <c r="AN1194">
        <v>213</v>
      </c>
      <c r="AO1194">
        <v>240</v>
      </c>
      <c r="AP1194" t="s">
        <v>499</v>
      </c>
    </row>
    <row r="1195" spans="1:42" x14ac:dyDescent="0.35">
      <c r="A1195" t="s">
        <v>567</v>
      </c>
      <c r="B1195" t="s">
        <v>643</v>
      </c>
      <c r="C1195" t="s">
        <v>506</v>
      </c>
      <c r="D1195">
        <v>2014</v>
      </c>
      <c r="E1195">
        <v>5</v>
      </c>
      <c r="F1195">
        <v>1</v>
      </c>
      <c r="G1195">
        <v>7</v>
      </c>
      <c r="H1195">
        <f>Table1[[#This Row],[Games Before Injury]]*Table1[[#This Row],[Minutes per Game]]</f>
        <v>1787.6000000000001</v>
      </c>
      <c r="I1195">
        <v>82</v>
      </c>
      <c r="J1195">
        <f>Table1[[#This Row],[Minutes]]/Table1[[#This Row],[Games Played]]</f>
        <v>21.8</v>
      </c>
      <c r="K1195">
        <v>0</v>
      </c>
      <c r="L1195">
        <v>0</v>
      </c>
      <c r="M1195" s="1">
        <v>41940</v>
      </c>
      <c r="N1195" s="1">
        <v>42171</v>
      </c>
      <c r="P1195">
        <f>Table1[[#This Row],[Season Year]]-Table1[[#This Row],[Birth Year]]</f>
        <v>28</v>
      </c>
      <c r="Q1195" t="s">
        <v>501</v>
      </c>
      <c r="R1195" t="s">
        <v>501</v>
      </c>
      <c r="S1195">
        <f>DATEDIF(Table1[[#This Row],[Date Occurred]],Table1[[#This Row],[Date Returned]],"d")</f>
        <v>0</v>
      </c>
      <c r="T1195">
        <v>82</v>
      </c>
      <c r="U1195" s="5">
        <v>1787.6000000000001</v>
      </c>
      <c r="V1195" s="5">
        <v>254.20000000000002</v>
      </c>
      <c r="W1195" s="5">
        <v>590.4</v>
      </c>
      <c r="X1195" s="5">
        <v>16.400000000000002</v>
      </c>
      <c r="Y1195" s="5">
        <v>41</v>
      </c>
      <c r="Z1195" s="5">
        <v>123</v>
      </c>
      <c r="AA1195" s="5">
        <v>155.79999999999998</v>
      </c>
      <c r="AB1195" s="5">
        <v>106.60000000000001</v>
      </c>
      <c r="AC1195" s="5">
        <v>205</v>
      </c>
      <c r="AD1195" s="5">
        <v>98.399999999999991</v>
      </c>
      <c r="AE1195" s="5">
        <v>229.6</v>
      </c>
      <c r="AF1195" s="5">
        <v>328</v>
      </c>
      <c r="AG1195" s="5">
        <v>139.4</v>
      </c>
      <c r="AH1195" s="5">
        <v>32.800000000000004</v>
      </c>
      <c r="AI1195" s="5">
        <v>41</v>
      </c>
      <c r="AJ1195" s="5">
        <v>656</v>
      </c>
      <c r="AK1195">
        <v>1986</v>
      </c>
      <c r="AL1195" t="s">
        <v>486</v>
      </c>
      <c r="AM1195" s="1">
        <v>31473</v>
      </c>
      <c r="AN1195">
        <v>213</v>
      </c>
      <c r="AO1195">
        <v>240</v>
      </c>
      <c r="AP1195" t="s">
        <v>499</v>
      </c>
    </row>
    <row r="1196" spans="1:42" x14ac:dyDescent="0.35">
      <c r="A1196" t="s">
        <v>567</v>
      </c>
      <c r="B1196" t="s">
        <v>643</v>
      </c>
      <c r="C1196" t="s">
        <v>507</v>
      </c>
      <c r="D1196">
        <v>2015</v>
      </c>
      <c r="E1196">
        <v>6</v>
      </c>
      <c r="F1196">
        <v>1</v>
      </c>
      <c r="G1196">
        <v>8</v>
      </c>
      <c r="H1196">
        <f>Table1[[#This Row],[Games Before Injury]]*Table1[[#This Row],[Minutes per Game]]</f>
        <v>1271</v>
      </c>
      <c r="I1196">
        <v>82</v>
      </c>
      <c r="J1196">
        <f>Table1[[#This Row],[Minutes]]/Table1[[#This Row],[Games Played]]</f>
        <v>15.5</v>
      </c>
      <c r="K1196">
        <v>0</v>
      </c>
      <c r="L1196">
        <v>0</v>
      </c>
      <c r="M1196" s="1">
        <v>42304</v>
      </c>
      <c r="N1196" s="1">
        <v>42540</v>
      </c>
      <c r="P1196">
        <f>Table1[[#This Row],[Season Year]]-Table1[[#This Row],[Birth Year]]</f>
        <v>29</v>
      </c>
      <c r="Q1196" t="s">
        <v>501</v>
      </c>
      <c r="R1196" t="s">
        <v>501</v>
      </c>
      <c r="S1196">
        <f>DATEDIF(Table1[[#This Row],[Date Occurred]],Table1[[#This Row],[Date Returned]],"d")</f>
        <v>0</v>
      </c>
      <c r="T1196">
        <v>76</v>
      </c>
      <c r="U1196" s="5">
        <v>1178</v>
      </c>
      <c r="V1196" s="5">
        <v>243.20000000000002</v>
      </c>
      <c r="W1196" s="5">
        <v>501.59999999999997</v>
      </c>
      <c r="X1196" s="5">
        <v>7.6000000000000005</v>
      </c>
      <c r="Y1196" s="5">
        <v>15.200000000000001</v>
      </c>
      <c r="Z1196" s="5">
        <v>53.199999999999996</v>
      </c>
      <c r="AA1196" s="5">
        <v>68.400000000000006</v>
      </c>
      <c r="AB1196" s="5">
        <v>60.800000000000004</v>
      </c>
      <c r="AC1196" s="5">
        <v>159.6</v>
      </c>
      <c r="AD1196" s="5">
        <v>53.199999999999996</v>
      </c>
      <c r="AE1196" s="5">
        <v>167.20000000000002</v>
      </c>
      <c r="AF1196" s="5">
        <v>220.4</v>
      </c>
      <c r="AG1196" s="5">
        <v>60.800000000000004</v>
      </c>
      <c r="AH1196" s="5">
        <v>30.400000000000002</v>
      </c>
      <c r="AI1196" s="5">
        <v>68.400000000000006</v>
      </c>
      <c r="AJ1196" s="5">
        <v>547.20000000000005</v>
      </c>
      <c r="AK1196">
        <v>1986</v>
      </c>
      <c r="AL1196" t="s">
        <v>486</v>
      </c>
      <c r="AM1196" s="1">
        <v>31473</v>
      </c>
      <c r="AN1196">
        <v>213</v>
      </c>
      <c r="AO1196">
        <v>240</v>
      </c>
      <c r="AP1196" t="s">
        <v>499</v>
      </c>
    </row>
    <row r="1197" spans="1:42" x14ac:dyDescent="0.35">
      <c r="A1197" t="s">
        <v>567</v>
      </c>
      <c r="B1197" t="s">
        <v>643</v>
      </c>
      <c r="C1197" t="s">
        <v>508</v>
      </c>
      <c r="D1197">
        <v>2016</v>
      </c>
      <c r="E1197">
        <v>7</v>
      </c>
      <c r="F1197">
        <v>1</v>
      </c>
      <c r="G1197">
        <v>9</v>
      </c>
      <c r="H1197">
        <f>Table1[[#This Row],[Games Before Injury]]*Table1[[#This Row],[Minutes per Game]]</f>
        <v>1180.8000000000002</v>
      </c>
      <c r="I1197">
        <v>82</v>
      </c>
      <c r="J1197">
        <f>Table1[[#This Row],[Minutes]]/Table1[[#This Row],[Games Played]]</f>
        <v>14.400000000000002</v>
      </c>
      <c r="K1197">
        <v>0</v>
      </c>
      <c r="L1197">
        <v>0</v>
      </c>
      <c r="M1197" s="1">
        <v>42668</v>
      </c>
      <c r="N1197" s="1">
        <v>42898</v>
      </c>
      <c r="P1197">
        <f>Table1[[#This Row],[Season Year]]-Table1[[#This Row],[Birth Year]]</f>
        <v>30</v>
      </c>
      <c r="Q1197" t="s">
        <v>501</v>
      </c>
      <c r="R1197" t="s">
        <v>501</v>
      </c>
      <c r="S1197">
        <f>DATEDIF(Table1[[#This Row],[Date Occurred]],Table1[[#This Row],[Date Returned]],"d")</f>
        <v>0</v>
      </c>
      <c r="T1197">
        <v>74</v>
      </c>
      <c r="U1197" s="5">
        <v>1065.6000000000001</v>
      </c>
      <c r="V1197" s="5">
        <v>177.6</v>
      </c>
      <c r="W1197" s="5">
        <v>325.60000000000002</v>
      </c>
      <c r="X1197" s="5">
        <v>37</v>
      </c>
      <c r="Y1197" s="5">
        <v>81.400000000000006</v>
      </c>
      <c r="Z1197" s="5">
        <v>37</v>
      </c>
      <c r="AA1197" s="5">
        <v>51.8</v>
      </c>
      <c r="AB1197" s="5">
        <v>59.2</v>
      </c>
      <c r="AC1197" s="5">
        <v>170.2</v>
      </c>
      <c r="AD1197" s="5">
        <v>66.600000000000009</v>
      </c>
      <c r="AE1197" s="5">
        <v>192.4</v>
      </c>
      <c r="AF1197" s="5">
        <v>259</v>
      </c>
      <c r="AG1197" s="5">
        <v>37</v>
      </c>
      <c r="AH1197" s="5">
        <v>22.2</v>
      </c>
      <c r="AI1197" s="5">
        <v>51.8</v>
      </c>
      <c r="AJ1197" s="5">
        <v>421.8</v>
      </c>
      <c r="AK1197">
        <v>1986</v>
      </c>
      <c r="AL1197" t="s">
        <v>486</v>
      </c>
      <c r="AM1197" s="1">
        <v>31473</v>
      </c>
      <c r="AN1197">
        <v>213</v>
      </c>
      <c r="AO1197">
        <v>240</v>
      </c>
      <c r="AP1197" t="s">
        <v>499</v>
      </c>
    </row>
    <row r="1198" spans="1:42" x14ac:dyDescent="0.35">
      <c r="A1198" t="s">
        <v>567</v>
      </c>
      <c r="B1198" t="s">
        <v>643</v>
      </c>
      <c r="C1198" t="s">
        <v>509</v>
      </c>
      <c r="D1198">
        <v>2017</v>
      </c>
      <c r="E1198">
        <v>8</v>
      </c>
      <c r="F1198">
        <v>1</v>
      </c>
      <c r="G1198">
        <v>10</v>
      </c>
      <c r="H1198">
        <f>Table1[[#This Row],[Games Before Injury]]*Table1[[#This Row],[Minutes per Game]]</f>
        <v>705.19999999999993</v>
      </c>
      <c r="I1198">
        <v>82</v>
      </c>
      <c r="J1198">
        <f>Table1[[#This Row],[Minutes]]/Table1[[#This Row],[Games Played]]</f>
        <v>8.6</v>
      </c>
      <c r="K1198">
        <v>0</v>
      </c>
      <c r="L1198">
        <v>0</v>
      </c>
      <c r="M1198" s="1">
        <v>43030</v>
      </c>
      <c r="N1198" s="1">
        <v>43259</v>
      </c>
      <c r="P1198">
        <f>Table1[[#This Row],[Season Year]]-Table1[[#This Row],[Birth Year]]</f>
        <v>31</v>
      </c>
      <c r="Q1198" t="s">
        <v>501</v>
      </c>
      <c r="R1198" t="s">
        <v>501</v>
      </c>
      <c r="S1198">
        <f>DATEDIF(Table1[[#This Row],[Date Occurred]],Table1[[#This Row],[Date Returned]],"d")</f>
        <v>0</v>
      </c>
      <c r="T1198">
        <v>33</v>
      </c>
      <c r="U1198" s="5">
        <v>283.8</v>
      </c>
      <c r="V1198" s="5">
        <v>46.199999999999996</v>
      </c>
      <c r="W1198" s="5">
        <v>115.5</v>
      </c>
      <c r="X1198" s="5">
        <v>3.3000000000000003</v>
      </c>
      <c r="Y1198" s="5">
        <v>33</v>
      </c>
      <c r="Z1198" s="5">
        <v>19.8</v>
      </c>
      <c r="AA1198" s="5">
        <v>19.8</v>
      </c>
      <c r="AB1198" s="5">
        <v>16.5</v>
      </c>
      <c r="AC1198" s="5">
        <v>42.9</v>
      </c>
      <c r="AD1198" s="5">
        <v>16.5</v>
      </c>
      <c r="AE1198" s="5">
        <v>36.300000000000004</v>
      </c>
      <c r="AF1198" s="5">
        <v>52.800000000000004</v>
      </c>
      <c r="AG1198" s="5">
        <v>13.200000000000001</v>
      </c>
      <c r="AH1198" s="5">
        <v>3.3000000000000003</v>
      </c>
      <c r="AI1198" s="5">
        <v>13.200000000000001</v>
      </c>
      <c r="AJ1198" s="5">
        <v>112.2</v>
      </c>
      <c r="AK1198">
        <v>1986</v>
      </c>
      <c r="AL1198" t="s">
        <v>486</v>
      </c>
      <c r="AM1198" s="1">
        <v>31473</v>
      </c>
      <c r="AN1198">
        <v>213</v>
      </c>
      <c r="AO1198">
        <v>240</v>
      </c>
      <c r="AP1198" t="s">
        <v>499</v>
      </c>
    </row>
    <row r="1199" spans="1:42" x14ac:dyDescent="0.35">
      <c r="A1199" t="s">
        <v>567</v>
      </c>
      <c r="B1199" t="s">
        <v>643</v>
      </c>
      <c r="C1199" t="s">
        <v>510</v>
      </c>
      <c r="D1199">
        <v>2018</v>
      </c>
      <c r="E1199">
        <v>9</v>
      </c>
      <c r="F1199">
        <v>1</v>
      </c>
      <c r="G1199">
        <v>11</v>
      </c>
      <c r="H1199">
        <f>Table1[[#This Row],[Games Before Injury]]*Table1[[#This Row],[Minutes per Game]]</f>
        <v>779</v>
      </c>
      <c r="I1199">
        <v>82</v>
      </c>
      <c r="J1199">
        <f>Table1[[#This Row],[Minutes]]/Table1[[#This Row],[Games Played]]</f>
        <v>9.5</v>
      </c>
      <c r="K1199">
        <v>0</v>
      </c>
      <c r="L1199">
        <v>0</v>
      </c>
      <c r="M1199" s="1">
        <v>43389</v>
      </c>
      <c r="N1199" s="1">
        <v>43629</v>
      </c>
      <c r="P1199">
        <f>Table1[[#This Row],[Season Year]]-Table1[[#This Row],[Birth Year]]</f>
        <v>32</v>
      </c>
      <c r="Q1199" t="s">
        <v>501</v>
      </c>
      <c r="R1199" t="s">
        <v>501</v>
      </c>
      <c r="S1199">
        <f>DATEDIF(Table1[[#This Row],[Date Occurred]],Table1[[#This Row],[Date Returned]],"d")</f>
        <v>0</v>
      </c>
      <c r="T1199">
        <v>20</v>
      </c>
      <c r="U1199" s="5">
        <v>190</v>
      </c>
      <c r="V1199" s="5">
        <v>22</v>
      </c>
      <c r="W1199" s="5">
        <v>60</v>
      </c>
      <c r="X1199" s="5">
        <v>10</v>
      </c>
      <c r="Y1199" s="5">
        <v>26</v>
      </c>
      <c r="Z1199" s="5">
        <v>14</v>
      </c>
      <c r="AA1199" s="5">
        <v>16</v>
      </c>
      <c r="AB1199" s="5">
        <v>14</v>
      </c>
      <c r="AC1199" s="5">
        <v>30</v>
      </c>
      <c r="AD1199" s="5">
        <v>16</v>
      </c>
      <c r="AE1199" s="5">
        <v>36</v>
      </c>
      <c r="AF1199" s="5">
        <v>52</v>
      </c>
      <c r="AG1199" s="5">
        <v>14</v>
      </c>
      <c r="AH1199" s="5">
        <v>4</v>
      </c>
      <c r="AI1199" s="5">
        <v>8</v>
      </c>
      <c r="AJ1199" s="5">
        <v>66</v>
      </c>
      <c r="AK1199">
        <v>1986</v>
      </c>
      <c r="AL1199" t="s">
        <v>486</v>
      </c>
      <c r="AM1199" s="1">
        <v>31473</v>
      </c>
      <c r="AN1199">
        <v>213</v>
      </c>
      <c r="AO1199">
        <v>240</v>
      </c>
      <c r="AP1199" t="s">
        <v>499</v>
      </c>
    </row>
    <row r="1200" spans="1:42" x14ac:dyDescent="0.35">
      <c r="A1200" t="s">
        <v>567</v>
      </c>
      <c r="B1200" t="s">
        <v>643</v>
      </c>
      <c r="C1200" t="s">
        <v>505</v>
      </c>
      <c r="D1200">
        <v>2013</v>
      </c>
      <c r="E1200">
        <v>4</v>
      </c>
      <c r="F1200">
        <v>1</v>
      </c>
      <c r="G1200">
        <v>6</v>
      </c>
      <c r="H1200">
        <f>Table1[[#This Row],[Games Before Injury]]*Table1[[#This Row],[Minutes per Game]]</f>
        <v>2197.6</v>
      </c>
      <c r="I1200">
        <v>82</v>
      </c>
      <c r="J1200">
        <f>Table1[[#This Row],[Minutes]]/Table1[[#This Row],[Games Played]]</f>
        <v>26.8</v>
      </c>
      <c r="K1200">
        <v>0</v>
      </c>
      <c r="L1200">
        <v>0</v>
      </c>
      <c r="M1200" s="1">
        <v>41576</v>
      </c>
      <c r="N1200" s="1">
        <v>41805</v>
      </c>
      <c r="P1200">
        <f>Table1[[#This Row],[Season Year]]-Table1[[#This Row],[Birth Year]]</f>
        <v>27</v>
      </c>
      <c r="Q1200" t="s">
        <v>501</v>
      </c>
      <c r="R1200" t="s">
        <v>501</v>
      </c>
      <c r="S1200">
        <f>DATEDIF(Table1[[#This Row],[Date Occurred]],Table1[[#This Row],[Date Returned]],"d")</f>
        <v>0</v>
      </c>
      <c r="T1200">
        <v>31</v>
      </c>
      <c r="U1200" s="5">
        <v>830.80000000000007</v>
      </c>
      <c r="V1200" s="5">
        <v>130.20000000000002</v>
      </c>
      <c r="W1200" s="5">
        <v>282.09999999999997</v>
      </c>
      <c r="X1200" s="5">
        <v>0</v>
      </c>
      <c r="Y1200" s="5">
        <v>0</v>
      </c>
      <c r="Z1200" s="5">
        <v>40.300000000000004</v>
      </c>
      <c r="AA1200" s="5">
        <v>49.6</v>
      </c>
      <c r="AB1200" s="5">
        <v>27.900000000000002</v>
      </c>
      <c r="AC1200" s="5">
        <v>99.2</v>
      </c>
      <c r="AD1200" s="5">
        <v>49.6</v>
      </c>
      <c r="AE1200" s="5">
        <v>130.20000000000002</v>
      </c>
      <c r="AF1200" s="5">
        <v>179.79999999999998</v>
      </c>
      <c r="AG1200" s="5">
        <v>27.900000000000002</v>
      </c>
      <c r="AH1200" s="5">
        <v>12.4</v>
      </c>
      <c r="AI1200" s="5">
        <v>27.900000000000002</v>
      </c>
      <c r="AJ1200" s="5">
        <v>300.7</v>
      </c>
      <c r="AK1200">
        <v>1986</v>
      </c>
      <c r="AL1200" t="s">
        <v>486</v>
      </c>
      <c r="AM1200" s="1">
        <v>31473</v>
      </c>
      <c r="AN1200">
        <v>213</v>
      </c>
      <c r="AO1200">
        <v>240</v>
      </c>
      <c r="AP1200" t="s">
        <v>499</v>
      </c>
    </row>
    <row r="1201" spans="1:42" x14ac:dyDescent="0.35">
      <c r="A1201" t="s">
        <v>570</v>
      </c>
      <c r="B1201" t="s">
        <v>643</v>
      </c>
      <c r="C1201" t="s">
        <v>503</v>
      </c>
      <c r="D1201">
        <v>2011</v>
      </c>
      <c r="E1201">
        <v>2</v>
      </c>
      <c r="F1201">
        <v>1</v>
      </c>
      <c r="G1201">
        <v>11</v>
      </c>
      <c r="H1201">
        <f>Table1[[#This Row],[Games Before Injury]]*Table1[[#This Row],[Minutes per Game]]</f>
        <v>2092.1999999999998</v>
      </c>
      <c r="I1201">
        <v>66</v>
      </c>
      <c r="J1201" s="4">
        <f>Table1[[#This Row],[Minutes]]/Table1[[#This Row],[Games Played]]</f>
        <v>31.7</v>
      </c>
      <c r="K1201">
        <v>0</v>
      </c>
      <c r="L1201">
        <v>0</v>
      </c>
      <c r="M1201" s="1">
        <v>40902</v>
      </c>
      <c r="N1201" s="1">
        <v>41081</v>
      </c>
      <c r="P1201">
        <f>Table1[[#This Row],[Season Year]]-Table1[[#This Row],[Birth Year]]</f>
        <v>34</v>
      </c>
      <c r="Q1201" t="s">
        <v>501</v>
      </c>
      <c r="R1201" t="s">
        <v>501</v>
      </c>
      <c r="S1201">
        <f>DATEDIF(Table1[[#This Row],[Date Occurred]],Table1[[#This Row],[Date Returned]],"d")</f>
        <v>0</v>
      </c>
      <c r="T1201">
        <v>63</v>
      </c>
      <c r="U1201" s="5">
        <v>1997.1</v>
      </c>
      <c r="V1201" s="5">
        <v>359.1</v>
      </c>
      <c r="W1201" s="5">
        <v>831.59999999999991</v>
      </c>
      <c r="X1201" s="5">
        <v>138.60000000000002</v>
      </c>
      <c r="Y1201" s="5">
        <v>365.4</v>
      </c>
      <c r="Z1201" s="5">
        <v>100.80000000000001</v>
      </c>
      <c r="AA1201" s="5">
        <v>113.4</v>
      </c>
      <c r="AB1201" s="5">
        <v>126</v>
      </c>
      <c r="AC1201" s="5">
        <v>69.300000000000011</v>
      </c>
      <c r="AD1201" s="5">
        <v>18.899999999999999</v>
      </c>
      <c r="AE1201" s="5">
        <v>132.30000000000001</v>
      </c>
      <c r="AF1201" s="5">
        <v>151.19999999999999</v>
      </c>
      <c r="AG1201" s="5">
        <v>226.8</v>
      </c>
      <c r="AH1201" s="5">
        <v>75.599999999999994</v>
      </c>
      <c r="AI1201" s="5">
        <v>12.600000000000001</v>
      </c>
      <c r="AJ1201" s="5">
        <v>951.3</v>
      </c>
      <c r="AK1201">
        <v>1977</v>
      </c>
      <c r="AL1201" t="s">
        <v>654</v>
      </c>
      <c r="AM1201" s="1">
        <v>28383</v>
      </c>
      <c r="AN1201">
        <v>188</v>
      </c>
      <c r="AO1201">
        <v>185</v>
      </c>
      <c r="AP1201" t="s">
        <v>496</v>
      </c>
    </row>
    <row r="1202" spans="1:42" x14ac:dyDescent="0.35">
      <c r="A1202" t="s">
        <v>570</v>
      </c>
      <c r="B1202" t="s">
        <v>643</v>
      </c>
      <c r="C1202" t="s">
        <v>504</v>
      </c>
      <c r="D1202">
        <v>2012</v>
      </c>
      <c r="E1202">
        <v>3</v>
      </c>
      <c r="F1202">
        <v>1</v>
      </c>
      <c r="G1202">
        <v>12</v>
      </c>
      <c r="H1202">
        <f>Table1[[#This Row],[Games Before Injury]]*Table1[[#This Row],[Minutes per Game]]</f>
        <v>2205.7999999999997</v>
      </c>
      <c r="I1202">
        <v>82</v>
      </c>
      <c r="J1202">
        <f>Table1[[#This Row],[Minutes]]/Table1[[#This Row],[Games Played]]</f>
        <v>26.9</v>
      </c>
      <c r="K1202">
        <v>0</v>
      </c>
      <c r="L1202">
        <v>0</v>
      </c>
      <c r="M1202" s="1">
        <v>41212</v>
      </c>
      <c r="N1202" s="1">
        <v>41445</v>
      </c>
      <c r="P1202">
        <f>Table1[[#This Row],[Season Year]]-Table1[[#This Row],[Birth Year]]</f>
        <v>35</v>
      </c>
      <c r="Q1202" t="s">
        <v>501</v>
      </c>
      <c r="R1202" t="s">
        <v>501</v>
      </c>
      <c r="S1202">
        <f>DATEDIF(Table1[[#This Row],[Date Occurred]],Table1[[#This Row],[Date Returned]],"d")</f>
        <v>0</v>
      </c>
      <c r="T1202">
        <v>79</v>
      </c>
      <c r="U1202" s="5">
        <v>2125.1</v>
      </c>
      <c r="V1202" s="5">
        <f>576/Table1[[#This Row],[Games Played]]</f>
        <v>7.2911392405063289</v>
      </c>
      <c r="W1202" s="5">
        <v>647.79999999999995</v>
      </c>
      <c r="X1202" s="5">
        <v>126.4</v>
      </c>
      <c r="Y1202" s="5">
        <v>331.8</v>
      </c>
      <c r="Z1202" s="5">
        <v>110.6</v>
      </c>
      <c r="AA1202" s="5">
        <v>134.29999999999998</v>
      </c>
      <c r="AB1202" s="5">
        <v>102.7</v>
      </c>
      <c r="AC1202" s="5">
        <v>110.6</v>
      </c>
      <c r="AD1202" s="5">
        <v>15.8</v>
      </c>
      <c r="AE1202" s="5">
        <v>142.20000000000002</v>
      </c>
      <c r="AF1202" s="5">
        <v>158</v>
      </c>
      <c r="AG1202" s="5">
        <v>197.5</v>
      </c>
      <c r="AH1202" s="5">
        <v>63.2</v>
      </c>
      <c r="AI1202" s="5">
        <v>7.9</v>
      </c>
      <c r="AJ1202" s="5">
        <v>797.9</v>
      </c>
      <c r="AK1202">
        <v>1977</v>
      </c>
      <c r="AL1202" t="s">
        <v>654</v>
      </c>
      <c r="AM1202" s="1">
        <v>28383</v>
      </c>
      <c r="AN1202">
        <v>188</v>
      </c>
      <c r="AO1202">
        <v>185</v>
      </c>
      <c r="AP1202" t="s">
        <v>496</v>
      </c>
    </row>
    <row r="1203" spans="1:42" x14ac:dyDescent="0.35">
      <c r="A1203" t="s">
        <v>570</v>
      </c>
      <c r="B1203" t="s">
        <v>643</v>
      </c>
      <c r="C1203" t="s">
        <v>506</v>
      </c>
      <c r="D1203">
        <v>2014</v>
      </c>
      <c r="E1203">
        <v>5</v>
      </c>
      <c r="F1203">
        <v>1</v>
      </c>
      <c r="G1203">
        <v>14</v>
      </c>
      <c r="H1203">
        <f>Table1[[#This Row],[Games Before Injury]]*Table1[[#This Row],[Minutes per Game]]</f>
        <v>1746.6000000000001</v>
      </c>
      <c r="I1203">
        <v>82</v>
      </c>
      <c r="J1203">
        <f>Table1[[#This Row],[Minutes]]/Table1[[#This Row],[Games Played]]</f>
        <v>21.3</v>
      </c>
      <c r="K1203">
        <v>0</v>
      </c>
      <c r="L1203">
        <v>0</v>
      </c>
      <c r="M1203" s="1">
        <v>41940</v>
      </c>
      <c r="N1203" s="1">
        <v>42171</v>
      </c>
      <c r="P1203">
        <f>Table1[[#This Row],[Season Year]]-Table1[[#This Row],[Birth Year]]</f>
        <v>37</v>
      </c>
      <c r="Q1203" t="s">
        <v>501</v>
      </c>
      <c r="R1203" t="s">
        <v>501</v>
      </c>
      <c r="S1203">
        <f>DATEDIF(Table1[[#This Row],[Date Occurred]],Table1[[#This Row],[Date Returned]],"d")</f>
        <v>0</v>
      </c>
      <c r="T1203">
        <v>77</v>
      </c>
      <c r="U1203" s="5">
        <v>1640.1000000000001</v>
      </c>
      <c r="V1203" s="5">
        <v>184.79999999999998</v>
      </c>
      <c r="W1203" s="5">
        <v>446.59999999999997</v>
      </c>
      <c r="X1203" s="5">
        <v>123.2</v>
      </c>
      <c r="Y1203" s="5">
        <v>323.40000000000003</v>
      </c>
      <c r="Z1203" s="5">
        <v>38.5</v>
      </c>
      <c r="AA1203" s="5">
        <v>46.199999999999996</v>
      </c>
      <c r="AB1203" s="5">
        <v>77</v>
      </c>
      <c r="AC1203" s="5">
        <v>115.5</v>
      </c>
      <c r="AD1203" s="5">
        <v>15.4</v>
      </c>
      <c r="AE1203" s="5">
        <v>107.8</v>
      </c>
      <c r="AF1203" s="5">
        <v>123.2</v>
      </c>
      <c r="AG1203" s="5">
        <v>146.29999999999998</v>
      </c>
      <c r="AH1203" s="5">
        <v>69.3</v>
      </c>
      <c r="AI1203" s="5">
        <v>15.4</v>
      </c>
      <c r="AJ1203" s="5">
        <v>539</v>
      </c>
      <c r="AK1203">
        <v>1977</v>
      </c>
      <c r="AL1203" t="s">
        <v>654</v>
      </c>
      <c r="AM1203" s="1">
        <v>28383</v>
      </c>
      <c r="AN1203">
        <v>188</v>
      </c>
      <c r="AO1203">
        <v>185</v>
      </c>
      <c r="AP1203" t="s">
        <v>496</v>
      </c>
    </row>
    <row r="1204" spans="1:42" x14ac:dyDescent="0.35">
      <c r="A1204" t="s">
        <v>570</v>
      </c>
      <c r="B1204" t="s">
        <v>643</v>
      </c>
      <c r="C1204" t="s">
        <v>507</v>
      </c>
      <c r="D1204">
        <v>2015</v>
      </c>
      <c r="E1204">
        <v>6</v>
      </c>
      <c r="F1204">
        <v>1</v>
      </c>
      <c r="G1204">
        <v>15</v>
      </c>
      <c r="H1204">
        <f>Table1[[#This Row],[Games Before Injury]]*Table1[[#This Row],[Minutes per Game]]</f>
        <v>1435</v>
      </c>
      <c r="I1204">
        <v>82</v>
      </c>
      <c r="J1204">
        <f>Table1[[#This Row],[Minutes]]/Table1[[#This Row],[Games Played]]</f>
        <v>17.5</v>
      </c>
      <c r="K1204">
        <v>0</v>
      </c>
      <c r="L1204">
        <v>0</v>
      </c>
      <c r="M1204" s="1">
        <v>42304</v>
      </c>
      <c r="N1204" s="1">
        <v>42540</v>
      </c>
      <c r="P1204">
        <f>Table1[[#This Row],[Season Year]]-Table1[[#This Row],[Birth Year]]</f>
        <v>38</v>
      </c>
      <c r="Q1204" t="s">
        <v>501</v>
      </c>
      <c r="R1204" t="s">
        <v>501</v>
      </c>
      <c r="S1204">
        <f>DATEDIF(Table1[[#This Row],[Date Occurred]],Table1[[#This Row],[Date Returned]],"d")</f>
        <v>0</v>
      </c>
      <c r="T1204">
        <v>72</v>
      </c>
      <c r="U1204" s="5">
        <v>1260</v>
      </c>
      <c r="V1204" s="5">
        <v>151.20000000000002</v>
      </c>
      <c r="W1204" s="5">
        <v>374.40000000000003</v>
      </c>
      <c r="X1204" s="5">
        <v>93.600000000000009</v>
      </c>
      <c r="Y1204" s="5">
        <v>259.2</v>
      </c>
      <c r="Z1204" s="5">
        <v>28.8</v>
      </c>
      <c r="AA1204" s="5">
        <v>36</v>
      </c>
      <c r="AB1204" s="5">
        <v>50.4</v>
      </c>
      <c r="AC1204" s="5">
        <v>93.600000000000009</v>
      </c>
      <c r="AD1204" s="5">
        <v>14.4</v>
      </c>
      <c r="AE1204" s="5">
        <v>64.8</v>
      </c>
      <c r="AF1204" s="5">
        <v>79.2</v>
      </c>
      <c r="AG1204" s="5">
        <v>100.8</v>
      </c>
      <c r="AH1204" s="5">
        <v>50.4</v>
      </c>
      <c r="AI1204" s="5">
        <v>7.2</v>
      </c>
      <c r="AJ1204" s="5">
        <v>424.8</v>
      </c>
      <c r="AK1204">
        <v>1977</v>
      </c>
      <c r="AL1204" t="s">
        <v>654</v>
      </c>
      <c r="AM1204" s="1">
        <v>28383</v>
      </c>
      <c r="AN1204">
        <v>188</v>
      </c>
      <c r="AO1204">
        <v>185</v>
      </c>
      <c r="AP1204" t="s">
        <v>496</v>
      </c>
    </row>
    <row r="1205" spans="1:42" x14ac:dyDescent="0.35">
      <c r="A1205" t="s">
        <v>570</v>
      </c>
      <c r="B1205" t="s">
        <v>643</v>
      </c>
      <c r="C1205" t="s">
        <v>508</v>
      </c>
      <c r="D1205">
        <v>2016</v>
      </c>
      <c r="E1205">
        <v>7</v>
      </c>
      <c r="F1205">
        <v>1</v>
      </c>
      <c r="G1205">
        <v>16</v>
      </c>
      <c r="H1205">
        <f>Table1[[#This Row],[Games Before Injury]]*Table1[[#This Row],[Minutes per Game]]</f>
        <v>1508.8</v>
      </c>
      <c r="I1205">
        <v>82</v>
      </c>
      <c r="J1205">
        <f>Table1[[#This Row],[Minutes]]/Table1[[#This Row],[Games Played]]</f>
        <v>18.399999999999999</v>
      </c>
      <c r="K1205">
        <v>0</v>
      </c>
      <c r="L1205">
        <v>0</v>
      </c>
      <c r="M1205" s="1">
        <v>42668</v>
      </c>
      <c r="N1205" s="1">
        <v>42898</v>
      </c>
      <c r="P1205">
        <f>Table1[[#This Row],[Season Year]]-Table1[[#This Row],[Birth Year]]</f>
        <v>39</v>
      </c>
      <c r="Q1205" t="s">
        <v>501</v>
      </c>
      <c r="R1205" t="s">
        <v>501</v>
      </c>
      <c r="S1205">
        <f>DATEDIF(Table1[[#This Row],[Date Occurred]],Table1[[#This Row],[Date Returned]],"d")</f>
        <v>0</v>
      </c>
      <c r="T1205">
        <v>74</v>
      </c>
      <c r="U1205" s="5">
        <v>1361.6</v>
      </c>
      <c r="V1205" s="5">
        <v>103.6</v>
      </c>
      <c r="W1205" s="5">
        <v>244.2</v>
      </c>
      <c r="X1205" s="5">
        <v>74</v>
      </c>
      <c r="Y1205" s="5">
        <v>170.2</v>
      </c>
      <c r="Z1205" s="5">
        <v>22.2</v>
      </c>
      <c r="AA1205" s="5">
        <v>29.6</v>
      </c>
      <c r="AB1205" s="5">
        <v>37</v>
      </c>
      <c r="AC1205" s="5">
        <v>96.2</v>
      </c>
      <c r="AD1205" s="5">
        <v>14.8</v>
      </c>
      <c r="AE1205" s="5">
        <v>88.8</v>
      </c>
      <c r="AF1205" s="5">
        <v>103.6</v>
      </c>
      <c r="AG1205" s="5">
        <v>96.2</v>
      </c>
      <c r="AH1205" s="5">
        <v>44.4</v>
      </c>
      <c r="AI1205" s="5">
        <v>22.2</v>
      </c>
      <c r="AJ1205" s="5">
        <v>303.39999999999998</v>
      </c>
      <c r="AK1205">
        <v>1977</v>
      </c>
      <c r="AL1205" t="s">
        <v>654</v>
      </c>
      <c r="AM1205" s="1">
        <v>28383</v>
      </c>
      <c r="AN1205">
        <v>188</v>
      </c>
      <c r="AO1205">
        <v>185</v>
      </c>
      <c r="AP1205" t="s">
        <v>496</v>
      </c>
    </row>
    <row r="1206" spans="1:42" x14ac:dyDescent="0.35">
      <c r="A1206" t="s">
        <v>570</v>
      </c>
      <c r="B1206" t="s">
        <v>643</v>
      </c>
      <c r="C1206" t="s">
        <v>509</v>
      </c>
      <c r="D1206">
        <v>2017</v>
      </c>
      <c r="E1206">
        <v>8</v>
      </c>
      <c r="F1206">
        <v>1</v>
      </c>
      <c r="G1206">
        <v>17</v>
      </c>
      <c r="H1206">
        <f>Table1[[#This Row],[Games Before Injury]]*Table1[[#This Row],[Minutes per Game]]</f>
        <v>1312</v>
      </c>
      <c r="I1206">
        <v>82</v>
      </c>
      <c r="J1206">
        <f>Table1[[#This Row],[Minutes]]/Table1[[#This Row],[Games Played]]</f>
        <v>16</v>
      </c>
      <c r="K1206">
        <v>0</v>
      </c>
      <c r="L1206">
        <v>0</v>
      </c>
      <c r="M1206" s="1">
        <v>43030</v>
      </c>
      <c r="N1206" s="1">
        <v>43259</v>
      </c>
      <c r="P1206">
        <f>Table1[[#This Row],[Season Year]]-Table1[[#This Row],[Birth Year]]</f>
        <v>40</v>
      </c>
      <c r="Q1206" t="s">
        <v>501</v>
      </c>
      <c r="R1206" t="s">
        <v>501</v>
      </c>
      <c r="S1206">
        <f>DATEDIF(Table1[[#This Row],[Date Occurred]],Table1[[#This Row],[Date Returned]],"d")</f>
        <v>0</v>
      </c>
      <c r="T1206">
        <v>51</v>
      </c>
      <c r="U1206" s="5">
        <v>816</v>
      </c>
      <c r="V1206" s="5">
        <v>61.199999999999996</v>
      </c>
      <c r="W1206" s="5">
        <v>153</v>
      </c>
      <c r="X1206" s="5">
        <v>40.800000000000004</v>
      </c>
      <c r="Y1206" s="5">
        <v>117.3</v>
      </c>
      <c r="Z1206" s="5">
        <v>10.200000000000001</v>
      </c>
      <c r="AA1206" s="5">
        <v>10.200000000000001</v>
      </c>
      <c r="AB1206" s="5">
        <v>25.5</v>
      </c>
      <c r="AC1206" s="5">
        <v>51</v>
      </c>
      <c r="AD1206" s="5">
        <v>5.1000000000000005</v>
      </c>
      <c r="AE1206" s="5">
        <v>40.800000000000004</v>
      </c>
      <c r="AF1206" s="5">
        <v>45.9</v>
      </c>
      <c r="AG1206" s="5">
        <v>61.199999999999996</v>
      </c>
      <c r="AH1206" s="5">
        <v>40.800000000000004</v>
      </c>
      <c r="AI1206" s="5">
        <v>15.299999999999999</v>
      </c>
      <c r="AJ1206" s="5">
        <v>168.29999999999998</v>
      </c>
      <c r="AK1206">
        <v>1977</v>
      </c>
      <c r="AL1206" t="s">
        <v>654</v>
      </c>
      <c r="AM1206" s="1">
        <v>28383</v>
      </c>
      <c r="AN1206">
        <v>188</v>
      </c>
      <c r="AO1206">
        <v>185</v>
      </c>
      <c r="AP1206" t="s">
        <v>496</v>
      </c>
    </row>
    <row r="1207" spans="1:42" x14ac:dyDescent="0.35">
      <c r="A1207" t="s">
        <v>570</v>
      </c>
      <c r="B1207" t="s">
        <v>643</v>
      </c>
      <c r="C1207" t="s">
        <v>505</v>
      </c>
      <c r="D1207">
        <v>2013</v>
      </c>
      <c r="E1207">
        <v>4</v>
      </c>
      <c r="F1207">
        <v>1</v>
      </c>
      <c r="G1207">
        <v>13</v>
      </c>
      <c r="H1207">
        <f>Table1[[#This Row],[Games Before Injury]]*Table1[[#This Row],[Minutes per Game]]</f>
        <v>1336.6000000000001</v>
      </c>
      <c r="I1207">
        <v>82</v>
      </c>
      <c r="J1207">
        <f>Table1[[#This Row],[Minutes]]/Table1[[#This Row],[Games Played]]</f>
        <v>16.3</v>
      </c>
      <c r="K1207">
        <v>0</v>
      </c>
      <c r="L1207">
        <v>0</v>
      </c>
      <c r="M1207" s="1">
        <v>41576</v>
      </c>
      <c r="N1207" s="1">
        <v>41805</v>
      </c>
      <c r="P1207">
        <f>Table1[[#This Row],[Season Year]]-Table1[[#This Row],[Birth Year]]</f>
        <v>36</v>
      </c>
      <c r="Q1207" t="s">
        <v>501</v>
      </c>
      <c r="R1207" t="s">
        <v>501</v>
      </c>
      <c r="S1207">
        <f>DATEDIF(Table1[[#This Row],[Date Occurred]],Table1[[#This Row],[Date Returned]],"d")</f>
        <v>0</v>
      </c>
      <c r="T1207">
        <v>35</v>
      </c>
      <c r="U1207" s="5">
        <v>570.5</v>
      </c>
      <c r="V1207" s="5">
        <v>56</v>
      </c>
      <c r="W1207" s="5">
        <v>150.5</v>
      </c>
      <c r="X1207" s="5">
        <v>38.5</v>
      </c>
      <c r="Y1207" s="5">
        <v>101.5</v>
      </c>
      <c r="Z1207" s="5">
        <v>10.5</v>
      </c>
      <c r="AA1207" s="5">
        <v>14</v>
      </c>
      <c r="AB1207" s="5">
        <v>28</v>
      </c>
      <c r="AC1207" s="5">
        <v>49</v>
      </c>
      <c r="AD1207" s="5">
        <v>3.5</v>
      </c>
      <c r="AE1207" s="5">
        <v>31.5</v>
      </c>
      <c r="AF1207" s="5">
        <v>38.5</v>
      </c>
      <c r="AG1207" s="5">
        <v>56</v>
      </c>
      <c r="AH1207" s="5">
        <v>14</v>
      </c>
      <c r="AI1207" s="5">
        <v>0</v>
      </c>
      <c r="AJ1207" s="5">
        <v>157.5</v>
      </c>
      <c r="AK1207">
        <v>1977</v>
      </c>
      <c r="AL1207" t="s">
        <v>654</v>
      </c>
      <c r="AM1207" s="1">
        <v>28383</v>
      </c>
      <c r="AN1207">
        <v>188</v>
      </c>
      <c r="AO1207">
        <v>185</v>
      </c>
      <c r="AP1207" t="s">
        <v>496</v>
      </c>
    </row>
    <row r="1208" spans="1:42" x14ac:dyDescent="0.35">
      <c r="A1208" t="s">
        <v>571</v>
      </c>
      <c r="B1208" t="s">
        <v>643</v>
      </c>
      <c r="C1208" t="s">
        <v>504</v>
      </c>
      <c r="D1208">
        <v>2012</v>
      </c>
      <c r="E1208">
        <v>3</v>
      </c>
      <c r="F1208">
        <v>1</v>
      </c>
      <c r="G1208">
        <v>4</v>
      </c>
      <c r="H1208">
        <f>Table1[[#This Row],[Games Before Injury]]*Table1[[#This Row],[Minutes per Game]]</f>
        <v>2287.7999999999997</v>
      </c>
      <c r="I1208">
        <v>82</v>
      </c>
      <c r="J1208">
        <f>Table1[[#This Row],[Minutes]]/Table1[[#This Row],[Games Played]]</f>
        <v>27.899999999999995</v>
      </c>
      <c r="K1208">
        <v>0</v>
      </c>
      <c r="L1208">
        <v>0</v>
      </c>
      <c r="M1208" s="1">
        <v>41212</v>
      </c>
      <c r="N1208" s="1">
        <v>41445</v>
      </c>
      <c r="P1208">
        <f>Table1[[#This Row],[Season Year]]-Table1[[#This Row],[Birth Year]]</f>
        <v>26</v>
      </c>
      <c r="Q1208" t="s">
        <v>501</v>
      </c>
      <c r="R1208" t="s">
        <v>501</v>
      </c>
      <c r="S1208">
        <f>DATEDIF(Table1[[#This Row],[Date Occurred]],Table1[[#This Row],[Date Returned]],"d")</f>
        <v>0</v>
      </c>
      <c r="T1208">
        <v>82</v>
      </c>
      <c r="U1208" s="5">
        <v>2287.7999999999997</v>
      </c>
      <c r="V1208" s="5">
        <f>576/Table1[[#This Row],[Games Played]]</f>
        <v>7.024390243902439</v>
      </c>
      <c r="W1208" s="5">
        <v>746.19999999999993</v>
      </c>
      <c r="X1208" s="5">
        <v>0</v>
      </c>
      <c r="Y1208" s="5">
        <v>0</v>
      </c>
      <c r="Z1208" s="5">
        <v>139.4</v>
      </c>
      <c r="AA1208" s="5">
        <v>205</v>
      </c>
      <c r="AB1208" s="5">
        <v>98.399999999999991</v>
      </c>
      <c r="AC1208" s="5">
        <v>229.6</v>
      </c>
      <c r="AD1208" s="5">
        <v>172.20000000000002</v>
      </c>
      <c r="AE1208" s="5">
        <v>377.2</v>
      </c>
      <c r="AF1208" s="5">
        <v>549.4</v>
      </c>
      <c r="AG1208" s="5">
        <v>82</v>
      </c>
      <c r="AH1208" s="5">
        <v>49.199999999999996</v>
      </c>
      <c r="AI1208" s="5">
        <v>57.4</v>
      </c>
      <c r="AJ1208" s="5">
        <v>893.80000000000007</v>
      </c>
      <c r="AK1208">
        <v>1986</v>
      </c>
      <c r="AL1208" t="s">
        <v>653</v>
      </c>
      <c r="AM1208" s="1">
        <v>31614</v>
      </c>
      <c r="AN1208">
        <v>211</v>
      </c>
      <c r="AO1208">
        <v>250</v>
      </c>
      <c r="AP1208" t="s">
        <v>498</v>
      </c>
    </row>
    <row r="1209" spans="1:42" x14ac:dyDescent="0.35">
      <c r="A1209" t="s">
        <v>571</v>
      </c>
      <c r="B1209" t="s">
        <v>643</v>
      </c>
      <c r="C1209" t="s">
        <v>506</v>
      </c>
      <c r="D1209">
        <v>2014</v>
      </c>
      <c r="E1209">
        <v>5</v>
      </c>
      <c r="F1209">
        <v>1</v>
      </c>
      <c r="G1209">
        <v>6</v>
      </c>
      <c r="H1209">
        <f>Table1[[#This Row],[Games Before Injury]]*Table1[[#This Row],[Minutes per Game]]</f>
        <v>2017.2</v>
      </c>
      <c r="I1209">
        <v>82</v>
      </c>
      <c r="J1209">
        <f>Table1[[#This Row],[Minutes]]/Table1[[#This Row],[Games Played]]</f>
        <v>24.6</v>
      </c>
      <c r="K1209">
        <v>0</v>
      </c>
      <c r="L1209">
        <v>0</v>
      </c>
      <c r="M1209" s="1">
        <v>41940</v>
      </c>
      <c r="N1209" s="1">
        <v>42171</v>
      </c>
      <c r="P1209">
        <f>Table1[[#This Row],[Season Year]]-Table1[[#This Row],[Birth Year]]</f>
        <v>28</v>
      </c>
      <c r="Q1209" t="s">
        <v>501</v>
      </c>
      <c r="R1209" t="s">
        <v>501</v>
      </c>
      <c r="S1209">
        <f>DATEDIF(Table1[[#This Row],[Date Occurred]],Table1[[#This Row],[Date Returned]],"d")</f>
        <v>0</v>
      </c>
      <c r="T1209">
        <v>81</v>
      </c>
      <c r="U1209" s="5">
        <v>1992.6000000000001</v>
      </c>
      <c r="V1209" s="5">
        <v>202.5</v>
      </c>
      <c r="W1209" s="5">
        <v>429.3</v>
      </c>
      <c r="X1209" s="5">
        <v>0</v>
      </c>
      <c r="Y1209" s="5">
        <v>0</v>
      </c>
      <c r="Z1209" s="5">
        <v>89.100000000000009</v>
      </c>
      <c r="AA1209" s="5">
        <v>145.80000000000001</v>
      </c>
      <c r="AB1209" s="5">
        <v>81</v>
      </c>
      <c r="AC1209" s="5">
        <v>243</v>
      </c>
      <c r="AD1209" s="5">
        <v>137.69999999999999</v>
      </c>
      <c r="AE1209" s="5">
        <v>388.8</v>
      </c>
      <c r="AF1209" s="5">
        <v>526.5</v>
      </c>
      <c r="AG1209" s="5">
        <v>81</v>
      </c>
      <c r="AH1209" s="5">
        <v>32.4</v>
      </c>
      <c r="AI1209" s="5">
        <v>56.699999999999996</v>
      </c>
      <c r="AJ1209" s="5">
        <v>494.09999999999997</v>
      </c>
      <c r="AK1209">
        <v>1986</v>
      </c>
      <c r="AL1209" t="s">
        <v>653</v>
      </c>
      <c r="AM1209" s="1">
        <v>31614</v>
      </c>
      <c r="AN1209">
        <v>211</v>
      </c>
      <c r="AO1209">
        <v>250</v>
      </c>
      <c r="AP1209" t="s">
        <v>498</v>
      </c>
    </row>
    <row r="1210" spans="1:42" x14ac:dyDescent="0.35">
      <c r="A1210" t="s">
        <v>571</v>
      </c>
      <c r="B1210" t="s">
        <v>643</v>
      </c>
      <c r="C1210" t="s">
        <v>507</v>
      </c>
      <c r="D1210">
        <v>2015</v>
      </c>
      <c r="E1210">
        <v>6</v>
      </c>
      <c r="F1210">
        <v>1</v>
      </c>
      <c r="G1210">
        <v>7</v>
      </c>
      <c r="H1210">
        <f>Table1[[#This Row],[Games Before Injury]]*Table1[[#This Row],[Minutes per Game]]</f>
        <v>820</v>
      </c>
      <c r="I1210">
        <v>82</v>
      </c>
      <c r="J1210">
        <f>Table1[[#This Row],[Minutes]]/Table1[[#This Row],[Games Played]]</f>
        <v>10</v>
      </c>
      <c r="K1210">
        <v>0</v>
      </c>
      <c r="L1210">
        <v>0</v>
      </c>
      <c r="M1210" s="1">
        <v>42304</v>
      </c>
      <c r="N1210" s="1">
        <v>42540</v>
      </c>
      <c r="P1210">
        <f>Table1[[#This Row],[Season Year]]-Table1[[#This Row],[Birth Year]]</f>
        <v>29</v>
      </c>
      <c r="Q1210" t="s">
        <v>501</v>
      </c>
      <c r="R1210" t="s">
        <v>501</v>
      </c>
      <c r="S1210">
        <f>DATEDIF(Table1[[#This Row],[Date Occurred]],Table1[[#This Row],[Date Returned]],"d")</f>
        <v>0</v>
      </c>
      <c r="T1210">
        <v>47</v>
      </c>
      <c r="U1210" s="5">
        <v>470</v>
      </c>
      <c r="V1210" s="5">
        <v>51.7</v>
      </c>
      <c r="W1210" s="5">
        <v>108.1</v>
      </c>
      <c r="X1210" s="5">
        <v>4.7</v>
      </c>
      <c r="Y1210" s="5">
        <v>14.1</v>
      </c>
      <c r="Z1210" s="5">
        <v>37.6</v>
      </c>
      <c r="AA1210" s="5">
        <v>51.7</v>
      </c>
      <c r="AB1210" s="5">
        <v>14.1</v>
      </c>
      <c r="AC1210" s="5">
        <v>79.899999999999991</v>
      </c>
      <c r="AD1210" s="5">
        <v>32.9</v>
      </c>
      <c r="AE1210" s="5">
        <v>103.4</v>
      </c>
      <c r="AF1210" s="5">
        <v>136.29999999999998</v>
      </c>
      <c r="AG1210" s="5">
        <v>28.2</v>
      </c>
      <c r="AH1210" s="5">
        <v>14.1</v>
      </c>
      <c r="AI1210" s="5">
        <v>18.8</v>
      </c>
      <c r="AJ1210" s="5">
        <v>145.70000000000002</v>
      </c>
      <c r="AK1210">
        <v>1986</v>
      </c>
      <c r="AL1210" t="s">
        <v>653</v>
      </c>
      <c r="AM1210" s="1">
        <v>31614</v>
      </c>
      <c r="AN1210">
        <v>211</v>
      </c>
      <c r="AO1210">
        <v>250</v>
      </c>
      <c r="AP1210" t="s">
        <v>498</v>
      </c>
    </row>
    <row r="1211" spans="1:42" x14ac:dyDescent="0.35">
      <c r="A1211" t="s">
        <v>571</v>
      </c>
      <c r="B1211" t="s">
        <v>643</v>
      </c>
      <c r="C1211" t="s">
        <v>505</v>
      </c>
      <c r="D1211">
        <v>2013</v>
      </c>
      <c r="E1211">
        <v>4</v>
      </c>
      <c r="F1211">
        <v>1</v>
      </c>
      <c r="G1211">
        <v>5</v>
      </c>
      <c r="H1211">
        <f>Table1[[#This Row],[Games Before Injury]]*Table1[[#This Row],[Minutes per Game]]</f>
        <v>2009</v>
      </c>
      <c r="I1211">
        <v>82</v>
      </c>
      <c r="J1211">
        <f>Table1[[#This Row],[Minutes]]/Table1[[#This Row],[Games Played]]</f>
        <v>24.5</v>
      </c>
      <c r="K1211">
        <v>0</v>
      </c>
      <c r="L1211">
        <v>0</v>
      </c>
      <c r="M1211" s="1">
        <v>41576</v>
      </c>
      <c r="N1211" s="1">
        <v>41805</v>
      </c>
      <c r="P1211">
        <f>Table1[[#This Row],[Season Year]]-Table1[[#This Row],[Birth Year]]</f>
        <v>27</v>
      </c>
      <c r="Q1211" t="s">
        <v>501</v>
      </c>
      <c r="R1211" t="s">
        <v>501</v>
      </c>
      <c r="S1211">
        <f>DATEDIF(Table1[[#This Row],[Date Occurred]],Table1[[#This Row],[Date Returned]],"d")</f>
        <v>0</v>
      </c>
      <c r="T1211">
        <v>82</v>
      </c>
      <c r="U1211" s="5">
        <v>2009</v>
      </c>
      <c r="V1211" s="5">
        <v>254.20000000000002</v>
      </c>
      <c r="W1211" s="5">
        <v>492</v>
      </c>
      <c r="X1211" s="5">
        <v>0</v>
      </c>
      <c r="Y1211" s="5">
        <v>0</v>
      </c>
      <c r="Z1211" s="5">
        <v>82</v>
      </c>
      <c r="AA1211" s="5">
        <v>147.6</v>
      </c>
      <c r="AB1211" s="5">
        <v>98.399999999999991</v>
      </c>
      <c r="AC1211" s="5">
        <v>254.20000000000002</v>
      </c>
      <c r="AD1211" s="5">
        <v>155.79999999999998</v>
      </c>
      <c r="AE1211" s="5">
        <v>377.2</v>
      </c>
      <c r="AF1211" s="5">
        <v>524.80000000000007</v>
      </c>
      <c r="AG1211" s="5">
        <v>49.199999999999996</v>
      </c>
      <c r="AH1211" s="5">
        <v>32.800000000000004</v>
      </c>
      <c r="AI1211" s="5">
        <v>57.4</v>
      </c>
      <c r="AJ1211" s="5">
        <v>582.19999999999993</v>
      </c>
      <c r="AK1211">
        <v>1986</v>
      </c>
      <c r="AL1211" t="s">
        <v>653</v>
      </c>
      <c r="AM1211" s="1">
        <v>31614</v>
      </c>
      <c r="AN1211">
        <v>211</v>
      </c>
      <c r="AO1211">
        <v>250</v>
      </c>
      <c r="AP1211" t="s">
        <v>498</v>
      </c>
    </row>
    <row r="1212" spans="1:42" x14ac:dyDescent="0.35">
      <c r="A1212" t="s">
        <v>571</v>
      </c>
      <c r="B1212" t="s">
        <v>643</v>
      </c>
      <c r="C1212" t="s">
        <v>503</v>
      </c>
      <c r="D1212">
        <v>2011</v>
      </c>
      <c r="E1212">
        <v>2</v>
      </c>
      <c r="F1212">
        <v>1</v>
      </c>
      <c r="G1212">
        <v>3</v>
      </c>
      <c r="H1212">
        <f>Table1[[#This Row],[Games Before Injury]]*Table1[[#This Row],[Minutes per Game]]</f>
        <v>1709.3999999999999</v>
      </c>
      <c r="I1212">
        <v>66</v>
      </c>
      <c r="J1212" s="4">
        <f>Table1[[#This Row],[Minutes]]/Table1[[#This Row],[Games Played]]</f>
        <v>25.9</v>
      </c>
      <c r="K1212">
        <v>0</v>
      </c>
      <c r="L1212">
        <v>0</v>
      </c>
      <c r="M1212" s="1">
        <v>40902</v>
      </c>
      <c r="N1212" s="1">
        <v>41081</v>
      </c>
      <c r="P1212">
        <f>Table1[[#This Row],[Season Year]]-Table1[[#This Row],[Birth Year]]</f>
        <v>25</v>
      </c>
      <c r="Q1212" t="s">
        <v>501</v>
      </c>
      <c r="R1212" t="s">
        <v>501</v>
      </c>
      <c r="S1212">
        <f>DATEDIF(Table1[[#This Row],[Date Occurred]],Table1[[#This Row],[Date Returned]],"d")</f>
        <v>0</v>
      </c>
      <c r="T1212">
        <v>64</v>
      </c>
      <c r="U1212" s="5">
        <v>1657.6</v>
      </c>
      <c r="V1212" s="5">
        <v>236.8</v>
      </c>
      <c r="W1212" s="5">
        <v>441.6</v>
      </c>
      <c r="X1212" s="5">
        <v>0</v>
      </c>
      <c r="Y1212" s="5">
        <v>0</v>
      </c>
      <c r="Z1212" s="5">
        <v>108.8</v>
      </c>
      <c r="AA1212" s="5">
        <v>179.2</v>
      </c>
      <c r="AB1212" s="5">
        <v>70.400000000000006</v>
      </c>
      <c r="AC1212" s="5">
        <v>147.19999999999999</v>
      </c>
      <c r="AD1212" s="5">
        <v>166.4</v>
      </c>
      <c r="AE1212" s="5">
        <v>275.2</v>
      </c>
      <c r="AF1212" s="5">
        <v>441.6</v>
      </c>
      <c r="AG1212" s="5">
        <v>76.8</v>
      </c>
      <c r="AH1212" s="5">
        <v>44.8</v>
      </c>
      <c r="AI1212" s="5">
        <v>44.8</v>
      </c>
      <c r="AJ1212" s="5">
        <v>582.4</v>
      </c>
      <c r="AK1212">
        <v>1986</v>
      </c>
      <c r="AL1212" t="s">
        <v>653</v>
      </c>
      <c r="AM1212" s="1">
        <v>31614</v>
      </c>
      <c r="AN1212">
        <v>211</v>
      </c>
      <c r="AO1212">
        <v>250</v>
      </c>
      <c r="AP1212" t="s">
        <v>498</v>
      </c>
    </row>
    <row r="1213" spans="1:42" x14ac:dyDescent="0.35">
      <c r="A1213" t="s">
        <v>375</v>
      </c>
      <c r="B1213" t="s">
        <v>643</v>
      </c>
      <c r="C1213" t="s">
        <v>503</v>
      </c>
      <c r="D1213">
        <v>2011</v>
      </c>
      <c r="E1213">
        <v>2</v>
      </c>
      <c r="F1213">
        <v>1</v>
      </c>
      <c r="G1213">
        <v>3</v>
      </c>
      <c r="H1213">
        <f>Table1[[#This Row],[Games Before Injury]]*Table1[[#This Row],[Minutes per Game]]</f>
        <v>1663.2</v>
      </c>
      <c r="I1213">
        <v>66</v>
      </c>
      <c r="J1213" s="4">
        <f>Table1[[#This Row],[Minutes]]/Table1[[#This Row],[Games Played]]</f>
        <v>25.2</v>
      </c>
      <c r="K1213">
        <v>0</v>
      </c>
      <c r="L1213">
        <v>0</v>
      </c>
      <c r="M1213" s="1">
        <v>40902</v>
      </c>
      <c r="N1213" s="1">
        <v>41081</v>
      </c>
      <c r="P1213">
        <f>Table1[[#This Row],[Season Year]]-Table1[[#This Row],[Birth Year]]</f>
        <v>23</v>
      </c>
      <c r="Q1213" t="s">
        <v>501</v>
      </c>
      <c r="R1213" t="s">
        <v>501</v>
      </c>
      <c r="S1213">
        <f>DATEDIF(Table1[[#This Row],[Date Occurred]],Table1[[#This Row],[Date Returned]],"d")</f>
        <v>0</v>
      </c>
      <c r="T1213">
        <v>61</v>
      </c>
      <c r="U1213" s="5">
        <v>1537.2</v>
      </c>
      <c r="V1213" s="5">
        <v>305</v>
      </c>
      <c r="W1213" s="5">
        <v>549</v>
      </c>
      <c r="X1213" s="5">
        <v>0</v>
      </c>
      <c r="Y1213" s="5">
        <v>0</v>
      </c>
      <c r="Z1213" s="5">
        <v>79.3</v>
      </c>
      <c r="AA1213" s="5">
        <v>164.70000000000002</v>
      </c>
      <c r="AB1213" s="5">
        <v>85.399999999999991</v>
      </c>
      <c r="AC1213" s="5">
        <v>164.70000000000002</v>
      </c>
      <c r="AD1213" s="5">
        <v>164.70000000000002</v>
      </c>
      <c r="AE1213" s="5">
        <v>311.09999999999997</v>
      </c>
      <c r="AF1213" s="5">
        <v>475.8</v>
      </c>
      <c r="AG1213" s="5">
        <v>30.5</v>
      </c>
      <c r="AH1213" s="5">
        <v>36.6</v>
      </c>
      <c r="AI1213" s="5">
        <v>134.20000000000002</v>
      </c>
      <c r="AJ1213" s="5">
        <v>689.30000000000007</v>
      </c>
      <c r="AK1213">
        <v>1988</v>
      </c>
      <c r="AL1213" t="s">
        <v>494</v>
      </c>
      <c r="AM1213" s="1">
        <v>32161</v>
      </c>
      <c r="AN1213">
        <v>213</v>
      </c>
      <c r="AO1213">
        <v>270</v>
      </c>
      <c r="AP1213" t="s">
        <v>499</v>
      </c>
    </row>
    <row r="1214" spans="1:42" x14ac:dyDescent="0.35">
      <c r="A1214" t="s">
        <v>375</v>
      </c>
      <c r="B1214" t="s">
        <v>643</v>
      </c>
      <c r="C1214" t="s">
        <v>508</v>
      </c>
      <c r="D1214">
        <v>2016</v>
      </c>
      <c r="E1214">
        <v>7</v>
      </c>
      <c r="F1214">
        <v>1</v>
      </c>
      <c r="G1214">
        <v>8</v>
      </c>
      <c r="H1214">
        <f>Table1[[#This Row],[Games Before Injury]]*Table1[[#This Row],[Minutes per Game]]</f>
        <v>787.19999999999993</v>
      </c>
      <c r="I1214">
        <v>82</v>
      </c>
      <c r="J1214">
        <f>Table1[[#This Row],[Minutes]]/Table1[[#This Row],[Games Played]]</f>
        <v>9.6</v>
      </c>
      <c r="K1214">
        <v>0</v>
      </c>
      <c r="L1214">
        <v>0</v>
      </c>
      <c r="M1214" s="1">
        <v>42668</v>
      </c>
      <c r="N1214" s="1">
        <v>42898</v>
      </c>
      <c r="P1214">
        <f>Table1[[#This Row],[Season Year]]-Table1[[#This Row],[Birth Year]]</f>
        <v>28</v>
      </c>
      <c r="Q1214" t="s">
        <v>501</v>
      </c>
      <c r="R1214" t="s">
        <v>501</v>
      </c>
      <c r="S1214">
        <f>DATEDIF(Table1[[#This Row],[Date Occurred]],Table1[[#This Row],[Date Returned]],"d")</f>
        <v>0</v>
      </c>
      <c r="T1214">
        <v>77</v>
      </c>
      <c r="U1214" s="5">
        <v>739.19999999999993</v>
      </c>
      <c r="V1214" s="5">
        <v>207.9</v>
      </c>
      <c r="W1214" s="5">
        <v>315.7</v>
      </c>
      <c r="X1214" s="5">
        <v>0</v>
      </c>
      <c r="Y1214" s="5">
        <v>0</v>
      </c>
      <c r="Z1214" s="5">
        <v>53.9</v>
      </c>
      <c r="AA1214" s="5">
        <v>107.8</v>
      </c>
      <c r="AB1214" s="5">
        <v>38.5</v>
      </c>
      <c r="AC1214" s="5">
        <v>107.8</v>
      </c>
      <c r="AD1214" s="5">
        <v>100.10000000000001</v>
      </c>
      <c r="AE1214" s="5">
        <v>146.29999999999998</v>
      </c>
      <c r="AF1214" s="5">
        <v>246.4</v>
      </c>
      <c r="AG1214" s="5">
        <v>15.4</v>
      </c>
      <c r="AH1214" s="5">
        <v>15.4</v>
      </c>
      <c r="AI1214" s="5">
        <v>69.3</v>
      </c>
      <c r="AJ1214" s="5">
        <v>469.7</v>
      </c>
      <c r="AK1214">
        <v>1988</v>
      </c>
      <c r="AL1214" t="s">
        <v>494</v>
      </c>
      <c r="AM1214" s="1">
        <v>32161</v>
      </c>
      <c r="AN1214">
        <v>213</v>
      </c>
      <c r="AO1214">
        <v>270</v>
      </c>
      <c r="AP1214" t="s">
        <v>499</v>
      </c>
    </row>
    <row r="1215" spans="1:42" x14ac:dyDescent="0.35">
      <c r="A1215" t="s">
        <v>375</v>
      </c>
      <c r="B1215" t="s">
        <v>643</v>
      </c>
      <c r="C1215" t="s">
        <v>510</v>
      </c>
      <c r="D1215">
        <v>2018</v>
      </c>
      <c r="E1215">
        <v>9</v>
      </c>
      <c r="F1215">
        <v>1</v>
      </c>
      <c r="G1215">
        <v>10</v>
      </c>
      <c r="H1215">
        <f>Table1[[#This Row],[Games Before Injury]]*Table1[[#This Row],[Minutes per Game]]</f>
        <v>1828.6000000000001</v>
      </c>
      <c r="I1215">
        <v>82</v>
      </c>
      <c r="J1215">
        <f>Table1[[#This Row],[Minutes]]/Table1[[#This Row],[Games Played]]</f>
        <v>22.3</v>
      </c>
      <c r="K1215">
        <v>0</v>
      </c>
      <c r="L1215">
        <v>0</v>
      </c>
      <c r="M1215" s="1">
        <v>43389</v>
      </c>
      <c r="N1215" s="1">
        <v>43629</v>
      </c>
      <c r="P1215">
        <f>Table1[[#This Row],[Season Year]]-Table1[[#This Row],[Birth Year]]</f>
        <v>30</v>
      </c>
      <c r="Q1215" t="s">
        <v>501</v>
      </c>
      <c r="R1215" t="s">
        <v>501</v>
      </c>
      <c r="S1215">
        <f>DATEDIF(Table1[[#This Row],[Date Occurred]],Table1[[#This Row],[Date Returned]],"d")</f>
        <v>0</v>
      </c>
      <c r="T1215">
        <v>75</v>
      </c>
      <c r="U1215" s="5">
        <v>1672.5</v>
      </c>
      <c r="V1215" s="5">
        <v>397.5</v>
      </c>
      <c r="W1215" s="5">
        <v>637.5</v>
      </c>
      <c r="X1215" s="5">
        <v>0</v>
      </c>
      <c r="Y1215" s="5">
        <v>15</v>
      </c>
      <c r="Z1215" s="5">
        <v>97.5</v>
      </c>
      <c r="AA1215" s="5">
        <v>150</v>
      </c>
      <c r="AB1215" s="5">
        <v>105</v>
      </c>
      <c r="AC1215" s="5">
        <v>210</v>
      </c>
      <c r="AD1215" s="5">
        <v>195</v>
      </c>
      <c r="AE1215" s="5">
        <v>367.5</v>
      </c>
      <c r="AF1215" s="5">
        <v>562.5</v>
      </c>
      <c r="AG1215" s="5">
        <v>52.5</v>
      </c>
      <c r="AH1215" s="5">
        <v>45</v>
      </c>
      <c r="AI1215" s="5">
        <v>150</v>
      </c>
      <c r="AJ1215" s="5">
        <v>900</v>
      </c>
      <c r="AK1215">
        <v>1988</v>
      </c>
      <c r="AL1215" t="s">
        <v>494</v>
      </c>
      <c r="AM1215" s="1">
        <v>32161</v>
      </c>
      <c r="AN1215">
        <v>213</v>
      </c>
      <c r="AO1215">
        <v>270</v>
      </c>
      <c r="AP1215" t="s">
        <v>499</v>
      </c>
    </row>
    <row r="1216" spans="1:42" x14ac:dyDescent="0.35">
      <c r="A1216" t="s">
        <v>375</v>
      </c>
      <c r="B1216" t="s">
        <v>643</v>
      </c>
      <c r="C1216" t="s">
        <v>509</v>
      </c>
      <c r="D1216">
        <v>2017</v>
      </c>
      <c r="E1216">
        <v>8</v>
      </c>
      <c r="F1216">
        <v>1</v>
      </c>
      <c r="G1216">
        <v>9</v>
      </c>
      <c r="H1216">
        <f>Table1[[#This Row],[Games Before Injury]]*Table1[[#This Row],[Minutes per Game]]</f>
        <v>779</v>
      </c>
      <c r="I1216">
        <v>82</v>
      </c>
      <c r="J1216">
        <f>Table1[[#This Row],[Minutes]]/Table1[[#This Row],[Games Played]]</f>
        <v>9.5</v>
      </c>
      <c r="K1216">
        <v>0</v>
      </c>
      <c r="L1216">
        <v>0</v>
      </c>
      <c r="M1216" s="1">
        <v>43030</v>
      </c>
      <c r="N1216" s="1">
        <v>43259</v>
      </c>
      <c r="P1216">
        <f>Table1[[#This Row],[Season Year]]-Table1[[#This Row],[Birth Year]]</f>
        <v>29</v>
      </c>
      <c r="Q1216" t="s">
        <v>501</v>
      </c>
      <c r="R1216" t="s">
        <v>501</v>
      </c>
      <c r="S1216">
        <f>DATEDIF(Table1[[#This Row],[Date Occurred]],Table1[[#This Row],[Date Returned]],"d")</f>
        <v>0</v>
      </c>
      <c r="T1216">
        <v>65</v>
      </c>
      <c r="U1216" s="5">
        <v>617.5</v>
      </c>
      <c r="V1216" s="5">
        <v>136.5</v>
      </c>
      <c r="W1216" s="5">
        <v>221</v>
      </c>
      <c r="X1216" s="5">
        <v>0</v>
      </c>
      <c r="Y1216" s="5">
        <v>6.5</v>
      </c>
      <c r="Z1216" s="5">
        <v>39</v>
      </c>
      <c r="AA1216" s="5">
        <v>52</v>
      </c>
      <c r="AB1216" s="5">
        <v>26</v>
      </c>
      <c r="AC1216" s="5">
        <v>91</v>
      </c>
      <c r="AD1216" s="5">
        <v>58.5</v>
      </c>
      <c r="AE1216" s="5">
        <v>110.5</v>
      </c>
      <c r="AF1216" s="5">
        <v>169</v>
      </c>
      <c r="AG1216" s="5">
        <v>32.5</v>
      </c>
      <c r="AH1216" s="5">
        <v>19.5</v>
      </c>
      <c r="AI1216" s="5">
        <v>58.5</v>
      </c>
      <c r="AJ1216" s="5">
        <v>312</v>
      </c>
      <c r="AK1216">
        <v>1988</v>
      </c>
      <c r="AL1216" t="s">
        <v>494</v>
      </c>
      <c r="AM1216" s="1">
        <v>32161</v>
      </c>
      <c r="AN1216">
        <v>213</v>
      </c>
      <c r="AO1216">
        <v>270</v>
      </c>
      <c r="AP1216" t="s">
        <v>499</v>
      </c>
    </row>
    <row r="1217" spans="1:42" x14ac:dyDescent="0.35">
      <c r="A1217" t="s">
        <v>634</v>
      </c>
      <c r="B1217" t="s">
        <v>643</v>
      </c>
      <c r="C1217" t="s">
        <v>503</v>
      </c>
      <c r="D1217">
        <v>2011</v>
      </c>
      <c r="E1217">
        <v>2</v>
      </c>
      <c r="F1217">
        <v>1</v>
      </c>
      <c r="G1217">
        <v>2</v>
      </c>
      <c r="H1217">
        <f>Table1[[#This Row],[Games Before Injury]]*Table1[[#This Row],[Minutes per Game]]</f>
        <v>349.8</v>
      </c>
      <c r="I1217">
        <v>66</v>
      </c>
      <c r="J1217" s="4">
        <f>Table1[[#This Row],[Minutes]]/Table1[[#This Row],[Games Played]]</f>
        <v>5.3</v>
      </c>
      <c r="K1217">
        <v>0</v>
      </c>
      <c r="L1217">
        <v>0</v>
      </c>
      <c r="M1217" s="1">
        <v>40902</v>
      </c>
      <c r="N1217" s="1">
        <v>41081</v>
      </c>
      <c r="P1217">
        <f>Table1[[#This Row],[Season Year]]-Table1[[#This Row],[Birth Year]]</f>
        <v>24</v>
      </c>
      <c r="Q1217" t="s">
        <v>501</v>
      </c>
      <c r="R1217" t="s">
        <v>501</v>
      </c>
      <c r="S1217">
        <f>DATEDIF(Table1[[#This Row],[Date Occurred]],Table1[[#This Row],[Date Returned]],"d")</f>
        <v>0</v>
      </c>
      <c r="T1217">
        <v>20</v>
      </c>
      <c r="U1217" s="5">
        <v>106</v>
      </c>
      <c r="V1217" s="5">
        <v>16</v>
      </c>
      <c r="W1217" s="5">
        <v>36</v>
      </c>
      <c r="X1217" s="5">
        <v>0</v>
      </c>
      <c r="Y1217" s="5">
        <v>0</v>
      </c>
      <c r="Z1217" s="5">
        <v>4</v>
      </c>
      <c r="AA1217" s="5">
        <v>8</v>
      </c>
      <c r="AB1217" s="5">
        <v>2</v>
      </c>
      <c r="AC1217" s="5">
        <v>16</v>
      </c>
      <c r="AD1217" s="5">
        <v>12</v>
      </c>
      <c r="AE1217" s="5">
        <v>22</v>
      </c>
      <c r="AF1217" s="5">
        <v>34</v>
      </c>
      <c r="AG1217" s="5">
        <v>4</v>
      </c>
      <c r="AH1217" s="5">
        <v>4</v>
      </c>
      <c r="AI1217" s="5">
        <v>2</v>
      </c>
      <c r="AJ1217" s="5">
        <v>34</v>
      </c>
      <c r="AK1217">
        <v>1987</v>
      </c>
      <c r="AL1217" t="s">
        <v>489</v>
      </c>
      <c r="AM1217" s="1">
        <v>31896</v>
      </c>
      <c r="AN1217">
        <v>200</v>
      </c>
      <c r="AO1217">
        <v>201</v>
      </c>
      <c r="AP1217" t="s">
        <v>498</v>
      </c>
    </row>
    <row r="1218" spans="1:42" x14ac:dyDescent="0.35">
      <c r="A1218" t="s">
        <v>634</v>
      </c>
      <c r="B1218" t="s">
        <v>643</v>
      </c>
      <c r="C1218" t="s">
        <v>504</v>
      </c>
      <c r="D1218">
        <v>2012</v>
      </c>
      <c r="E1218">
        <v>3</v>
      </c>
      <c r="F1218">
        <v>1</v>
      </c>
      <c r="G1218">
        <v>3</v>
      </c>
      <c r="H1218">
        <f>Table1[[#This Row],[Games Before Injury]]*Table1[[#This Row],[Minutes per Game]]</f>
        <v>820</v>
      </c>
      <c r="I1218">
        <v>82</v>
      </c>
      <c r="J1218">
        <f>Table1[[#This Row],[Minutes]]/Table1[[#This Row],[Games Played]]</f>
        <v>10</v>
      </c>
      <c r="K1218">
        <v>0</v>
      </c>
      <c r="L1218">
        <v>0</v>
      </c>
      <c r="M1218" s="1">
        <v>41212</v>
      </c>
      <c r="N1218" s="1">
        <v>41445</v>
      </c>
      <c r="P1218">
        <f>Table1[[#This Row],[Season Year]]-Table1[[#This Row],[Birth Year]]</f>
        <v>25</v>
      </c>
      <c r="Q1218" t="s">
        <v>501</v>
      </c>
      <c r="R1218" t="s">
        <v>501</v>
      </c>
      <c r="S1218">
        <f>DATEDIF(Table1[[#This Row],[Date Occurred]],Table1[[#This Row],[Date Returned]],"d")</f>
        <v>0</v>
      </c>
      <c r="T1218">
        <v>37</v>
      </c>
      <c r="U1218" s="5">
        <v>370</v>
      </c>
      <c r="V1218" s="5">
        <f>576/Table1[[#This Row],[Games Played]]</f>
        <v>15.567567567567568</v>
      </c>
      <c r="W1218" s="5">
        <v>125.8</v>
      </c>
      <c r="X1218" s="5">
        <v>3.7</v>
      </c>
      <c r="Y1218" s="5">
        <v>3.7</v>
      </c>
      <c r="Z1218" s="5">
        <v>22.2</v>
      </c>
      <c r="AA1218" s="5">
        <v>22.2</v>
      </c>
      <c r="AB1218" s="5">
        <v>22.2</v>
      </c>
      <c r="AC1218" s="5">
        <v>44.4</v>
      </c>
      <c r="AD1218" s="5">
        <v>29.6</v>
      </c>
      <c r="AE1218" s="5">
        <v>74</v>
      </c>
      <c r="AF1218" s="5">
        <v>103.6</v>
      </c>
      <c r="AG1218" s="5">
        <v>14.8</v>
      </c>
      <c r="AH1218" s="5">
        <v>7.4</v>
      </c>
      <c r="AI1218" s="5">
        <v>11.1</v>
      </c>
      <c r="AJ1218" s="5">
        <v>144.29999999999998</v>
      </c>
      <c r="AK1218">
        <v>1987</v>
      </c>
      <c r="AL1218" t="s">
        <v>489</v>
      </c>
      <c r="AM1218" s="1">
        <v>31896</v>
      </c>
      <c r="AN1218">
        <v>200</v>
      </c>
      <c r="AO1218">
        <v>201</v>
      </c>
      <c r="AP1218" t="s">
        <v>498</v>
      </c>
    </row>
    <row r="1219" spans="1:42" x14ac:dyDescent="0.35">
      <c r="A1219" t="s">
        <v>634</v>
      </c>
      <c r="B1219" t="s">
        <v>643</v>
      </c>
      <c r="C1219" t="s">
        <v>506</v>
      </c>
      <c r="D1219">
        <v>2014</v>
      </c>
      <c r="E1219">
        <v>5</v>
      </c>
      <c r="F1219">
        <v>1</v>
      </c>
      <c r="G1219">
        <v>5</v>
      </c>
      <c r="H1219">
        <f>Table1[[#This Row],[Games Before Injury]]*Table1[[#This Row],[Minutes per Game]]</f>
        <v>615</v>
      </c>
      <c r="I1219">
        <v>82</v>
      </c>
      <c r="J1219">
        <f>Table1[[#This Row],[Minutes]]/Table1[[#This Row],[Games Played]]</f>
        <v>7.5</v>
      </c>
      <c r="K1219">
        <v>0</v>
      </c>
      <c r="L1219">
        <v>0</v>
      </c>
      <c r="M1219" s="1">
        <v>41940</v>
      </c>
      <c r="N1219" s="1">
        <v>42171</v>
      </c>
      <c r="P1219">
        <f>Table1[[#This Row],[Season Year]]-Table1[[#This Row],[Birth Year]]</f>
        <v>27</v>
      </c>
      <c r="Q1219" t="s">
        <v>501</v>
      </c>
      <c r="R1219" t="s">
        <v>501</v>
      </c>
      <c r="S1219">
        <f>DATEDIF(Table1[[#This Row],[Date Occurred]],Table1[[#This Row],[Date Returned]],"d")</f>
        <v>0</v>
      </c>
      <c r="T1219">
        <v>51</v>
      </c>
      <c r="U1219" s="5">
        <v>382.5</v>
      </c>
      <c r="V1219" s="5">
        <v>56.1</v>
      </c>
      <c r="W1219" s="5">
        <v>96.899999999999991</v>
      </c>
      <c r="X1219" s="5">
        <v>0</v>
      </c>
      <c r="Y1219" s="5">
        <v>0</v>
      </c>
      <c r="Z1219" s="5">
        <v>25.5</v>
      </c>
      <c r="AA1219" s="5">
        <v>35.699999999999996</v>
      </c>
      <c r="AB1219" s="5">
        <v>25.5</v>
      </c>
      <c r="AC1219" s="5">
        <v>61.199999999999996</v>
      </c>
      <c r="AD1219" s="5">
        <v>35.699999999999996</v>
      </c>
      <c r="AE1219" s="5">
        <v>81.600000000000009</v>
      </c>
      <c r="AF1219" s="5">
        <v>117.3</v>
      </c>
      <c r="AG1219" s="5">
        <v>15.299999999999999</v>
      </c>
      <c r="AH1219" s="5">
        <v>10.200000000000001</v>
      </c>
      <c r="AI1219" s="5">
        <v>10.200000000000001</v>
      </c>
      <c r="AJ1219" s="5">
        <v>137.70000000000002</v>
      </c>
      <c r="AK1219">
        <v>1987</v>
      </c>
      <c r="AL1219" t="s">
        <v>489</v>
      </c>
      <c r="AM1219" s="1">
        <v>31896</v>
      </c>
      <c r="AN1219">
        <v>200</v>
      </c>
      <c r="AO1219">
        <v>201</v>
      </c>
      <c r="AP1219" t="s">
        <v>498</v>
      </c>
    </row>
    <row r="1220" spans="1:42" x14ac:dyDescent="0.35">
      <c r="A1220" t="s">
        <v>634</v>
      </c>
      <c r="B1220" t="s">
        <v>643</v>
      </c>
      <c r="C1220" t="s">
        <v>507</v>
      </c>
      <c r="D1220">
        <v>2015</v>
      </c>
      <c r="E1220">
        <v>6</v>
      </c>
      <c r="F1220">
        <v>1</v>
      </c>
      <c r="G1220">
        <v>6</v>
      </c>
      <c r="H1220">
        <f>Table1[[#This Row],[Games Before Injury]]*Table1[[#This Row],[Minutes per Game]]</f>
        <v>516.6</v>
      </c>
      <c r="I1220">
        <v>82</v>
      </c>
      <c r="J1220">
        <f>Table1[[#This Row],[Minutes]]/Table1[[#This Row],[Games Played]]</f>
        <v>6.3</v>
      </c>
      <c r="K1220">
        <v>0</v>
      </c>
      <c r="L1220">
        <v>0</v>
      </c>
      <c r="M1220" s="1">
        <v>42304</v>
      </c>
      <c r="N1220" s="1">
        <v>42540</v>
      </c>
      <c r="P1220">
        <f>Table1[[#This Row],[Season Year]]-Table1[[#This Row],[Birth Year]]</f>
        <v>28</v>
      </c>
      <c r="Q1220" t="s">
        <v>501</v>
      </c>
      <c r="R1220" t="s">
        <v>501</v>
      </c>
      <c r="S1220">
        <f>DATEDIF(Table1[[#This Row],[Date Occurred]],Table1[[#This Row],[Date Returned]],"d")</f>
        <v>0</v>
      </c>
      <c r="T1220">
        <v>17</v>
      </c>
      <c r="U1220" s="5">
        <v>107.1</v>
      </c>
      <c r="V1220" s="5">
        <v>11.899999999999999</v>
      </c>
      <c r="W1220" s="5">
        <v>23.799999999999997</v>
      </c>
      <c r="X1220" s="5">
        <v>0</v>
      </c>
      <c r="Y1220" s="5">
        <v>1.7000000000000002</v>
      </c>
      <c r="Z1220" s="5">
        <v>6.8000000000000007</v>
      </c>
      <c r="AA1220" s="5">
        <v>6.8000000000000007</v>
      </c>
      <c r="AB1220" s="5">
        <v>6.8000000000000007</v>
      </c>
      <c r="AC1220" s="5">
        <v>18.700000000000003</v>
      </c>
      <c r="AD1220" s="5">
        <v>3.4000000000000004</v>
      </c>
      <c r="AE1220" s="5">
        <v>18.700000000000003</v>
      </c>
      <c r="AF1220" s="5">
        <v>22.1</v>
      </c>
      <c r="AG1220" s="5">
        <v>5.0999999999999996</v>
      </c>
      <c r="AH1220" s="5">
        <v>0</v>
      </c>
      <c r="AI1220" s="5">
        <v>3.4000000000000004</v>
      </c>
      <c r="AJ1220" s="5">
        <v>30.6</v>
      </c>
      <c r="AK1220">
        <v>1987</v>
      </c>
      <c r="AL1220" t="s">
        <v>489</v>
      </c>
      <c r="AM1220" s="1">
        <v>31896</v>
      </c>
      <c r="AN1220">
        <v>200</v>
      </c>
      <c r="AO1220">
        <v>201</v>
      </c>
      <c r="AP1220" t="s">
        <v>498</v>
      </c>
    </row>
    <row r="1221" spans="1:42" x14ac:dyDescent="0.35">
      <c r="A1221" t="s">
        <v>634</v>
      </c>
      <c r="B1221" t="s">
        <v>643</v>
      </c>
      <c r="C1221" t="s">
        <v>505</v>
      </c>
      <c r="D1221">
        <v>2013</v>
      </c>
      <c r="E1221">
        <v>4</v>
      </c>
      <c r="F1221">
        <v>1</v>
      </c>
      <c r="G1221">
        <v>4</v>
      </c>
      <c r="H1221">
        <f>Table1[[#This Row],[Games Before Injury]]*Table1[[#This Row],[Minutes per Game]]</f>
        <v>1066</v>
      </c>
      <c r="I1221">
        <v>82</v>
      </c>
      <c r="J1221">
        <f>Table1[[#This Row],[Minutes]]/Table1[[#This Row],[Games Played]]</f>
        <v>13</v>
      </c>
      <c r="K1221">
        <v>0</v>
      </c>
      <c r="L1221">
        <v>0</v>
      </c>
      <c r="M1221" s="1">
        <v>41576</v>
      </c>
      <c r="N1221" s="1">
        <v>41805</v>
      </c>
      <c r="P1221">
        <f>Table1[[#This Row],[Season Year]]-Table1[[#This Row],[Birth Year]]</f>
        <v>26</v>
      </c>
      <c r="Q1221" t="s">
        <v>501</v>
      </c>
      <c r="R1221" t="s">
        <v>501</v>
      </c>
      <c r="S1221">
        <f>DATEDIF(Table1[[#This Row],[Date Occurred]],Table1[[#This Row],[Date Returned]],"d")</f>
        <v>0</v>
      </c>
      <c r="T1221">
        <v>73</v>
      </c>
      <c r="U1221" s="5">
        <v>949</v>
      </c>
      <c r="V1221" s="5">
        <v>102.19999999999999</v>
      </c>
      <c r="W1221" s="5">
        <v>175.2</v>
      </c>
      <c r="X1221" s="5">
        <v>0</v>
      </c>
      <c r="Y1221" s="5">
        <v>0</v>
      </c>
      <c r="Z1221" s="5">
        <v>36.5</v>
      </c>
      <c r="AA1221" s="5">
        <v>58.400000000000006</v>
      </c>
      <c r="AB1221" s="5">
        <v>65.7</v>
      </c>
      <c r="AC1221" s="5">
        <v>146</v>
      </c>
      <c r="AD1221" s="5">
        <v>87.6</v>
      </c>
      <c r="AE1221" s="5">
        <v>167.89999999999998</v>
      </c>
      <c r="AF1221" s="5">
        <v>255.5</v>
      </c>
      <c r="AG1221" s="5">
        <v>58.400000000000006</v>
      </c>
      <c r="AH1221" s="5">
        <v>14.600000000000001</v>
      </c>
      <c r="AI1221" s="5">
        <v>21.9</v>
      </c>
      <c r="AJ1221" s="5">
        <v>240.89999999999998</v>
      </c>
      <c r="AK1221">
        <v>1987</v>
      </c>
      <c r="AL1221" t="s">
        <v>489</v>
      </c>
      <c r="AM1221" s="1">
        <v>31896</v>
      </c>
      <c r="AN1221">
        <v>200</v>
      </c>
      <c r="AO1221">
        <v>201</v>
      </c>
      <c r="AP1221" t="s">
        <v>498</v>
      </c>
    </row>
    <row r="1222" spans="1:42" x14ac:dyDescent="0.35">
      <c r="A1222" t="s">
        <v>142</v>
      </c>
      <c r="B1222" t="s">
        <v>143</v>
      </c>
      <c r="C1222" s="1" t="s">
        <v>507</v>
      </c>
      <c r="D1222">
        <v>0</v>
      </c>
      <c r="E1222">
        <v>6</v>
      </c>
      <c r="F1222">
        <v>0</v>
      </c>
      <c r="G1222">
        <v>9</v>
      </c>
      <c r="H1222">
        <f>Table1[[#This Row],[Games Before Injury]]*Table1[[#This Row],[Minutes per Game]]</f>
        <v>1887.0549999999998</v>
      </c>
      <c r="I1222">
        <v>67</v>
      </c>
      <c r="J1222">
        <f>Table1[[#This Row],[Minutes]]/Table1[[#This Row],[Games Played]]</f>
        <v>28.164999999999999</v>
      </c>
      <c r="K1222" s="1">
        <v>42448</v>
      </c>
      <c r="L1222" s="1">
        <v>42452</v>
      </c>
      <c r="M1222" s="1">
        <v>42304</v>
      </c>
      <c r="N1222" s="1">
        <v>42540</v>
      </c>
      <c r="O1222">
        <v>1</v>
      </c>
      <c r="P1222">
        <f>DATEDIF(Table1[[#This Row],[Birth Date]],Table1[[#This Row],[Date Returned]],"y")</f>
        <v>29</v>
      </c>
      <c r="Q1222" t="s">
        <v>501</v>
      </c>
      <c r="R1222" t="s">
        <v>27</v>
      </c>
      <c r="S1222">
        <f>DATEDIF(Table1[[#This Row],[Date Occurred]],Table1[[#This Row],[Date Returned]],"d")</f>
        <v>4</v>
      </c>
      <c r="T1222">
        <v>80</v>
      </c>
      <c r="U1222" s="5">
        <v>2253.1999999999998</v>
      </c>
      <c r="V1222" s="5">
        <v>354</v>
      </c>
      <c r="W1222" s="5">
        <v>824</v>
      </c>
      <c r="X1222" s="5">
        <v>67</v>
      </c>
      <c r="Y1222" s="5">
        <v>213</v>
      </c>
      <c r="Z1222" s="5">
        <v>164</v>
      </c>
      <c r="AA1222" s="5">
        <v>220</v>
      </c>
      <c r="AB1222" s="5">
        <v>93</v>
      </c>
      <c r="AC1222" s="5">
        <v>164</v>
      </c>
      <c r="AD1222" s="5">
        <v>74</v>
      </c>
      <c r="AE1222" s="5">
        <v>258</v>
      </c>
      <c r="AF1222" s="5">
        <v>332</v>
      </c>
      <c r="AG1222" s="5">
        <v>138</v>
      </c>
      <c r="AH1222" s="5">
        <v>58</v>
      </c>
      <c r="AI1222" s="5">
        <v>40</v>
      </c>
      <c r="AJ1222" s="5">
        <v>939</v>
      </c>
      <c r="AK1222">
        <v>1986</v>
      </c>
      <c r="AL1222" t="s">
        <v>483</v>
      </c>
      <c r="AM1222" s="1">
        <v>31652</v>
      </c>
      <c r="AN1222">
        <v>206</v>
      </c>
      <c r="AO1222">
        <v>235</v>
      </c>
      <c r="AP1222" t="s">
        <v>500</v>
      </c>
    </row>
    <row r="1223" spans="1:42" x14ac:dyDescent="0.35">
      <c r="A1223" t="s">
        <v>142</v>
      </c>
      <c r="B1223" t="s">
        <v>53</v>
      </c>
      <c r="C1223" s="1" t="s">
        <v>510</v>
      </c>
      <c r="D1223">
        <v>0</v>
      </c>
      <c r="E1223">
        <v>9</v>
      </c>
      <c r="F1223">
        <v>0</v>
      </c>
      <c r="G1223">
        <v>12</v>
      </c>
      <c r="H1223">
        <f>Table1[[#This Row],[Games Before Injury]]*Table1[[#This Row],[Minutes per Game]]</f>
        <v>515.50512820512824</v>
      </c>
      <c r="I1223">
        <v>22</v>
      </c>
      <c r="J1223">
        <f>Table1[[#This Row],[Minutes]]/Table1[[#This Row],[Games Played]]</f>
        <v>23.432051282051283</v>
      </c>
      <c r="K1223" s="1">
        <v>43435</v>
      </c>
      <c r="L1223" s="1">
        <v>43437</v>
      </c>
      <c r="M1223" s="1">
        <v>43389</v>
      </c>
      <c r="N1223" s="1">
        <v>43629</v>
      </c>
      <c r="O1223">
        <v>2</v>
      </c>
      <c r="P1223">
        <f>DATEDIF(Table1[[#This Row],[Birth Date]],Table1[[#This Row],[Date Returned]],"y")</f>
        <v>32</v>
      </c>
      <c r="Q1223" t="s">
        <v>501</v>
      </c>
      <c r="R1223" t="s">
        <v>47</v>
      </c>
      <c r="S1223">
        <f>DATEDIF(Table1[[#This Row],[Date Occurred]],Table1[[#This Row],[Date Returned]],"d")</f>
        <v>2</v>
      </c>
      <c r="T1223">
        <v>78</v>
      </c>
      <c r="U1223" s="5">
        <v>1827.7</v>
      </c>
      <c r="V1223" s="5">
        <v>295</v>
      </c>
      <c r="W1223" s="5">
        <v>618</v>
      </c>
      <c r="X1223" s="5">
        <v>53</v>
      </c>
      <c r="Y1223" s="5">
        <v>170</v>
      </c>
      <c r="Z1223" s="5">
        <v>203</v>
      </c>
      <c r="AA1223" s="5">
        <v>234</v>
      </c>
      <c r="AB1223" s="5">
        <v>75</v>
      </c>
      <c r="AC1223" s="5">
        <v>149</v>
      </c>
      <c r="AD1223" s="5">
        <v>60</v>
      </c>
      <c r="AE1223" s="5">
        <v>186</v>
      </c>
      <c r="AF1223" s="5">
        <v>246</v>
      </c>
      <c r="AG1223" s="5">
        <v>99</v>
      </c>
      <c r="AH1223" s="5">
        <v>41</v>
      </c>
      <c r="AI1223" s="5">
        <v>34</v>
      </c>
      <c r="AJ1223" s="5">
        <v>846</v>
      </c>
      <c r="AK1223">
        <v>1986</v>
      </c>
      <c r="AL1223" t="s">
        <v>483</v>
      </c>
      <c r="AM1223" s="1">
        <v>31652</v>
      </c>
      <c r="AN1223">
        <v>206</v>
      </c>
      <c r="AO1223">
        <v>235</v>
      </c>
      <c r="AP1223" t="s">
        <v>500</v>
      </c>
    </row>
    <row r="1224" spans="1:42" x14ac:dyDescent="0.35">
      <c r="A1224" t="s">
        <v>142</v>
      </c>
      <c r="B1224" t="s">
        <v>73</v>
      </c>
      <c r="C1224" s="1" t="s">
        <v>510</v>
      </c>
      <c r="D1224">
        <v>0</v>
      </c>
      <c r="E1224">
        <v>9</v>
      </c>
      <c r="F1224">
        <v>0</v>
      </c>
      <c r="G1224">
        <v>12</v>
      </c>
      <c r="H1224">
        <f>Table1[[#This Row],[Games Before Injury]]*Table1[[#This Row],[Minutes per Game]]</f>
        <v>23.432051282051283</v>
      </c>
      <c r="I1224">
        <v>1</v>
      </c>
      <c r="J1224">
        <f>Table1[[#This Row],[Minutes]]/Table1[[#This Row],[Games Played]]</f>
        <v>23.432051282051283</v>
      </c>
      <c r="K1224" s="1">
        <v>43439</v>
      </c>
      <c r="L1224" s="1">
        <v>43442</v>
      </c>
      <c r="M1224" s="1">
        <v>43389</v>
      </c>
      <c r="N1224" s="1">
        <v>43629</v>
      </c>
      <c r="O1224">
        <v>3</v>
      </c>
      <c r="P1224">
        <f>DATEDIF(Table1[[#This Row],[Birth Date]],Table1[[#This Row],[Date Returned]],"y")</f>
        <v>32</v>
      </c>
      <c r="Q1224" t="s">
        <v>501</v>
      </c>
      <c r="R1224" t="s">
        <v>47</v>
      </c>
      <c r="S1224">
        <f>DATEDIF(Table1[[#This Row],[Date Occurred]],Table1[[#This Row],[Date Returned]],"d")</f>
        <v>3</v>
      </c>
      <c r="T1224">
        <v>78</v>
      </c>
      <c r="U1224" s="5">
        <v>1827.7</v>
      </c>
      <c r="V1224" s="5">
        <v>295</v>
      </c>
      <c r="W1224" s="5">
        <v>618</v>
      </c>
      <c r="X1224" s="5">
        <v>53</v>
      </c>
      <c r="Y1224" s="5">
        <v>170</v>
      </c>
      <c r="Z1224" s="5">
        <v>203</v>
      </c>
      <c r="AA1224" s="5">
        <v>234</v>
      </c>
      <c r="AB1224" s="5">
        <v>75</v>
      </c>
      <c r="AC1224" s="5">
        <v>149</v>
      </c>
      <c r="AD1224" s="5">
        <v>60</v>
      </c>
      <c r="AE1224" s="5">
        <v>186</v>
      </c>
      <c r="AF1224" s="5">
        <v>246</v>
      </c>
      <c r="AG1224" s="5">
        <v>99</v>
      </c>
      <c r="AH1224" s="5">
        <v>41</v>
      </c>
      <c r="AI1224" s="5">
        <v>34</v>
      </c>
      <c r="AJ1224" s="5">
        <v>846</v>
      </c>
      <c r="AK1224">
        <v>1986</v>
      </c>
      <c r="AL1224" t="s">
        <v>483</v>
      </c>
      <c r="AM1224" s="1">
        <v>31652</v>
      </c>
      <c r="AN1224">
        <v>206</v>
      </c>
      <c r="AO1224">
        <v>235</v>
      </c>
      <c r="AP1224" t="s">
        <v>500</v>
      </c>
    </row>
    <row r="1225" spans="1:42" x14ac:dyDescent="0.35">
      <c r="A1225" t="s">
        <v>142</v>
      </c>
      <c r="B1225" t="s">
        <v>53</v>
      </c>
      <c r="C1225" s="1" t="s">
        <v>508</v>
      </c>
      <c r="D1225">
        <v>0</v>
      </c>
      <c r="E1225">
        <v>7</v>
      </c>
      <c r="F1225">
        <v>0</v>
      </c>
      <c r="G1225">
        <v>10</v>
      </c>
      <c r="H1225">
        <f>Table1[[#This Row],[Games Before Injury]]*Table1[[#This Row],[Minutes per Game]]</f>
        <v>1533.7999999999997</v>
      </c>
      <c r="I1225">
        <v>69</v>
      </c>
      <c r="J1225">
        <f>Table1[[#This Row],[Minutes]]/Table1[[#This Row],[Games Played]]</f>
        <v>22.228985507246374</v>
      </c>
      <c r="K1225" s="1">
        <v>42816</v>
      </c>
      <c r="L1225" s="1">
        <v>42837</v>
      </c>
      <c r="M1225" s="1">
        <v>42668</v>
      </c>
      <c r="N1225" s="1">
        <v>42898</v>
      </c>
      <c r="O1225">
        <v>1</v>
      </c>
      <c r="P1225">
        <f>DATEDIF(Table1[[#This Row],[Birth Date]],Table1[[#This Row],[Date Returned]],"y")</f>
        <v>30</v>
      </c>
      <c r="Q1225" t="s">
        <v>501</v>
      </c>
      <c r="R1225" t="s">
        <v>47</v>
      </c>
      <c r="S1225">
        <f>DATEDIF(Table1[[#This Row],[Date Occurred]],Table1[[#This Row],[Date Returned]],"d")</f>
        <v>21</v>
      </c>
      <c r="T1225">
        <v>69</v>
      </c>
      <c r="U1225" s="5">
        <v>1533.8</v>
      </c>
      <c r="V1225" s="5">
        <v>220</v>
      </c>
      <c r="W1225" s="5">
        <v>558</v>
      </c>
      <c r="X1225" s="5">
        <v>53</v>
      </c>
      <c r="Y1225" s="5">
        <v>193</v>
      </c>
      <c r="Z1225" s="5">
        <v>145</v>
      </c>
      <c r="AA1225" s="5">
        <v>168</v>
      </c>
      <c r="AB1225" s="5">
        <v>75</v>
      </c>
      <c r="AC1225" s="5">
        <v>103</v>
      </c>
      <c r="AD1225" s="5">
        <v>39</v>
      </c>
      <c r="AE1225" s="5">
        <v>175</v>
      </c>
      <c r="AF1225" s="5">
        <v>214</v>
      </c>
      <c r="AG1225" s="5">
        <v>81</v>
      </c>
      <c r="AH1225" s="5">
        <v>37</v>
      </c>
      <c r="AI1225" s="5">
        <v>14</v>
      </c>
      <c r="AJ1225" s="5">
        <v>638</v>
      </c>
      <c r="AK1225">
        <v>1986</v>
      </c>
      <c r="AL1225" t="s">
        <v>483</v>
      </c>
      <c r="AM1225" s="1">
        <v>31652</v>
      </c>
      <c r="AN1225">
        <v>206</v>
      </c>
      <c r="AO1225">
        <v>235</v>
      </c>
      <c r="AP1225" t="s">
        <v>500</v>
      </c>
    </row>
    <row r="1226" spans="1:42" x14ac:dyDescent="0.35">
      <c r="A1226" t="s">
        <v>569</v>
      </c>
      <c r="B1226" t="s">
        <v>643</v>
      </c>
      <c r="C1226" t="s">
        <v>503</v>
      </c>
      <c r="D1226">
        <v>2011</v>
      </c>
      <c r="E1226">
        <v>2</v>
      </c>
      <c r="F1226">
        <v>1</v>
      </c>
      <c r="G1226">
        <v>2</v>
      </c>
      <c r="H1226">
        <f>Table1[[#This Row],[Games Before Injury]]*Table1[[#This Row],[Minutes per Game]]</f>
        <v>2184.6</v>
      </c>
      <c r="I1226">
        <v>66</v>
      </c>
      <c r="J1226" s="4">
        <f>Table1[[#This Row],[Minutes]]/Table1[[#This Row],[Games Played]]</f>
        <v>33.1</v>
      </c>
      <c r="K1226">
        <v>0</v>
      </c>
      <c r="L1226">
        <v>0</v>
      </c>
      <c r="M1226" s="1">
        <v>40902</v>
      </c>
      <c r="N1226" s="1">
        <v>41081</v>
      </c>
      <c r="P1226">
        <f>Table1[[#This Row],[Season Year]]-Table1[[#This Row],[Birth Year]]</f>
        <v>23</v>
      </c>
      <c r="Q1226" t="s">
        <v>501</v>
      </c>
      <c r="R1226" t="s">
        <v>501</v>
      </c>
      <c r="S1226">
        <f>DATEDIF(Table1[[#This Row],[Date Occurred]],Table1[[#This Row],[Date Returned]],"d")</f>
        <v>0</v>
      </c>
      <c r="T1226">
        <v>66</v>
      </c>
      <c r="U1226" s="5">
        <v>2184.6</v>
      </c>
      <c r="V1226" s="5">
        <v>316.8</v>
      </c>
      <c r="W1226" s="5">
        <v>673.19999999999993</v>
      </c>
      <c r="X1226" s="5">
        <v>52.800000000000004</v>
      </c>
      <c r="Y1226" s="5">
        <v>151.79999999999998</v>
      </c>
      <c r="Z1226" s="5">
        <v>138.6</v>
      </c>
      <c r="AA1226" s="5">
        <v>184.79999999999998</v>
      </c>
      <c r="AB1226" s="5">
        <v>132</v>
      </c>
      <c r="AC1226" s="5">
        <v>145.20000000000002</v>
      </c>
      <c r="AD1226" s="5">
        <v>19.8</v>
      </c>
      <c r="AE1226" s="5">
        <v>138.6</v>
      </c>
      <c r="AF1226" s="5">
        <v>158.4</v>
      </c>
      <c r="AG1226" s="5">
        <v>323.40000000000003</v>
      </c>
      <c r="AH1226" s="5">
        <v>105.60000000000001</v>
      </c>
      <c r="AI1226" s="5">
        <v>39.6</v>
      </c>
      <c r="AJ1226" s="5">
        <v>831.6</v>
      </c>
      <c r="AK1226">
        <v>1988</v>
      </c>
      <c r="AL1226" t="s">
        <v>649</v>
      </c>
      <c r="AM1226" s="1">
        <v>32304</v>
      </c>
      <c r="AN1226">
        <v>190</v>
      </c>
      <c r="AO1226">
        <v>195</v>
      </c>
      <c r="AP1226" t="s">
        <v>497</v>
      </c>
    </row>
    <row r="1227" spans="1:42" x14ac:dyDescent="0.35">
      <c r="A1227" t="s">
        <v>569</v>
      </c>
      <c r="B1227" t="s">
        <v>643</v>
      </c>
      <c r="C1227" t="s">
        <v>504</v>
      </c>
      <c r="D1227">
        <v>2012</v>
      </c>
      <c r="E1227">
        <v>3</v>
      </c>
      <c r="F1227">
        <v>1</v>
      </c>
      <c r="G1227">
        <v>3</v>
      </c>
      <c r="H1227">
        <f>Table1[[#This Row],[Games Before Injury]]*Table1[[#This Row],[Minutes per Game]]</f>
        <v>2697.7999999999997</v>
      </c>
      <c r="I1227">
        <v>82</v>
      </c>
      <c r="J1227">
        <f>Table1[[#This Row],[Minutes]]/Table1[[#This Row],[Games Played]]</f>
        <v>32.9</v>
      </c>
      <c r="K1227">
        <v>0</v>
      </c>
      <c r="L1227">
        <v>0</v>
      </c>
      <c r="M1227" s="1">
        <v>41212</v>
      </c>
      <c r="N1227" s="1">
        <v>41445</v>
      </c>
      <c r="P1227">
        <f>Table1[[#This Row],[Season Year]]-Table1[[#This Row],[Birth Year]]</f>
        <v>24</v>
      </c>
      <c r="Q1227" t="s">
        <v>501</v>
      </c>
      <c r="R1227" t="s">
        <v>501</v>
      </c>
      <c r="S1227">
        <f>DATEDIF(Table1[[#This Row],[Date Occurred]],Table1[[#This Row],[Date Returned]],"d")</f>
        <v>0</v>
      </c>
      <c r="T1227">
        <v>80</v>
      </c>
      <c r="U1227" s="5">
        <v>2632</v>
      </c>
      <c r="V1227" s="5">
        <f>576/Table1[[#This Row],[Games Played]]</f>
        <v>7.2</v>
      </c>
      <c r="W1227" s="5">
        <v>976</v>
      </c>
      <c r="X1227" s="5">
        <v>88</v>
      </c>
      <c r="Y1227" s="5">
        <v>248</v>
      </c>
      <c r="Z1227" s="5">
        <v>200</v>
      </c>
      <c r="AA1227" s="5">
        <v>224</v>
      </c>
      <c r="AB1227" s="5">
        <v>232</v>
      </c>
      <c r="AC1227" s="5">
        <v>184</v>
      </c>
      <c r="AD1227" s="5">
        <v>24</v>
      </c>
      <c r="AE1227" s="5">
        <v>152</v>
      </c>
      <c r="AF1227" s="5">
        <v>184</v>
      </c>
      <c r="AG1227" s="5">
        <v>576</v>
      </c>
      <c r="AH1227" s="5">
        <v>120</v>
      </c>
      <c r="AI1227" s="5">
        <v>32</v>
      </c>
      <c r="AJ1227" s="5">
        <v>1168</v>
      </c>
      <c r="AK1227">
        <v>1988</v>
      </c>
      <c r="AL1227" t="s">
        <v>649</v>
      </c>
      <c r="AM1227" s="1">
        <v>32304</v>
      </c>
      <c r="AN1227">
        <v>190</v>
      </c>
      <c r="AO1227">
        <v>195</v>
      </c>
      <c r="AP1227" t="s">
        <v>497</v>
      </c>
    </row>
    <row r="1228" spans="1:42" x14ac:dyDescent="0.35">
      <c r="A1228" t="s">
        <v>569</v>
      </c>
      <c r="B1228" t="s">
        <v>643</v>
      </c>
      <c r="C1228" t="s">
        <v>506</v>
      </c>
      <c r="D1228">
        <v>2014</v>
      </c>
      <c r="E1228">
        <v>5</v>
      </c>
      <c r="F1228">
        <v>1</v>
      </c>
      <c r="G1228">
        <v>5</v>
      </c>
      <c r="H1228">
        <f>Table1[[#This Row],[Games Before Injury]]*Table1[[#This Row],[Minutes per Game]]</f>
        <v>2501</v>
      </c>
      <c r="I1228">
        <v>82</v>
      </c>
      <c r="J1228">
        <f>Table1[[#This Row],[Minutes]]/Table1[[#This Row],[Games Played]]</f>
        <v>30.5</v>
      </c>
      <c r="K1228">
        <v>0</v>
      </c>
      <c r="L1228">
        <v>0</v>
      </c>
      <c r="M1228" s="1">
        <v>41940</v>
      </c>
      <c r="N1228" s="1">
        <v>42171</v>
      </c>
      <c r="P1228">
        <f>Table1[[#This Row],[Season Year]]-Table1[[#This Row],[Birth Year]]</f>
        <v>26</v>
      </c>
      <c r="Q1228" t="s">
        <v>501</v>
      </c>
      <c r="R1228" t="s">
        <v>501</v>
      </c>
      <c r="S1228">
        <f>DATEDIF(Table1[[#This Row],[Date Occurred]],Table1[[#This Row],[Date Returned]],"d")</f>
        <v>0</v>
      </c>
      <c r="T1228">
        <v>73</v>
      </c>
      <c r="U1228" s="5">
        <v>2226.5</v>
      </c>
      <c r="V1228" s="5">
        <v>408.79999999999995</v>
      </c>
      <c r="W1228" s="5">
        <v>890.59999999999991</v>
      </c>
      <c r="X1228" s="5">
        <v>73</v>
      </c>
      <c r="Y1228" s="5">
        <v>204.39999999999998</v>
      </c>
      <c r="Z1228" s="5">
        <v>277.39999999999998</v>
      </c>
      <c r="AA1228" s="5">
        <v>321.20000000000005</v>
      </c>
      <c r="AB1228" s="5">
        <v>204.39999999999998</v>
      </c>
      <c r="AC1228" s="5">
        <v>138.69999999999999</v>
      </c>
      <c r="AD1228" s="5">
        <v>29.200000000000003</v>
      </c>
      <c r="AE1228" s="5">
        <v>153.30000000000001</v>
      </c>
      <c r="AF1228" s="5">
        <v>182.5</v>
      </c>
      <c r="AG1228" s="5">
        <v>511</v>
      </c>
      <c r="AH1228" s="5">
        <v>124.1</v>
      </c>
      <c r="AI1228" s="5">
        <v>29.200000000000003</v>
      </c>
      <c r="AJ1228" s="5">
        <v>1160.7</v>
      </c>
      <c r="AK1228">
        <v>1988</v>
      </c>
      <c r="AL1228" t="s">
        <v>649</v>
      </c>
      <c r="AM1228" s="1">
        <v>32304</v>
      </c>
      <c r="AN1228">
        <v>190</v>
      </c>
      <c r="AO1228">
        <v>195</v>
      </c>
      <c r="AP1228" t="s">
        <v>497</v>
      </c>
    </row>
    <row r="1229" spans="1:42" x14ac:dyDescent="0.35">
      <c r="A1229" t="s">
        <v>569</v>
      </c>
      <c r="B1229" t="s">
        <v>643</v>
      </c>
      <c r="C1229" t="s">
        <v>507</v>
      </c>
      <c r="D1229">
        <v>2015</v>
      </c>
      <c r="E1229">
        <v>6</v>
      </c>
      <c r="F1229">
        <v>1</v>
      </c>
      <c r="G1229">
        <v>6</v>
      </c>
      <c r="H1229">
        <f>Table1[[#This Row],[Games Before Injury]]*Table1[[#This Row],[Minutes per Game]]</f>
        <v>2337</v>
      </c>
      <c r="I1229">
        <v>82</v>
      </c>
      <c r="J1229">
        <f>Table1[[#This Row],[Minutes]]/Table1[[#This Row],[Games Played]]</f>
        <v>28.5</v>
      </c>
      <c r="K1229">
        <v>0</v>
      </c>
      <c r="L1229">
        <v>0</v>
      </c>
      <c r="M1229" s="1">
        <v>42304</v>
      </c>
      <c r="N1229" s="1">
        <v>42540</v>
      </c>
      <c r="P1229">
        <f>Table1[[#This Row],[Season Year]]-Table1[[#This Row],[Birth Year]]</f>
        <v>27</v>
      </c>
      <c r="Q1229" t="s">
        <v>501</v>
      </c>
      <c r="R1229" t="s">
        <v>501</v>
      </c>
      <c r="S1229">
        <f>DATEDIF(Table1[[#This Row],[Date Occurred]],Table1[[#This Row],[Date Returned]],"d")</f>
        <v>0</v>
      </c>
      <c r="T1229">
        <v>79</v>
      </c>
      <c r="U1229" s="5">
        <v>2251.5</v>
      </c>
      <c r="V1229" s="5">
        <v>434.5</v>
      </c>
      <c r="W1229" s="5">
        <v>987.5</v>
      </c>
      <c r="X1229" s="5">
        <v>110.6</v>
      </c>
      <c r="Y1229" s="5">
        <v>276.5</v>
      </c>
      <c r="Z1229" s="5">
        <v>260.7</v>
      </c>
      <c r="AA1229" s="5">
        <v>308.09999999999997</v>
      </c>
      <c r="AB1229" s="5">
        <v>221.2</v>
      </c>
      <c r="AC1229" s="5">
        <v>165.9</v>
      </c>
      <c r="AD1229" s="5">
        <v>31.6</v>
      </c>
      <c r="AE1229" s="5">
        <v>181.7</v>
      </c>
      <c r="AF1229" s="5">
        <v>213.3</v>
      </c>
      <c r="AG1229" s="5">
        <v>466.1</v>
      </c>
      <c r="AH1229" s="5">
        <v>94.8</v>
      </c>
      <c r="AI1229" s="5">
        <v>23.7</v>
      </c>
      <c r="AJ1229" s="5">
        <v>1240.3</v>
      </c>
      <c r="AK1229">
        <v>1988</v>
      </c>
      <c r="AL1229" t="s">
        <v>649</v>
      </c>
      <c r="AM1229" s="1">
        <v>32304</v>
      </c>
      <c r="AN1229">
        <v>190</v>
      </c>
      <c r="AO1229">
        <v>195</v>
      </c>
      <c r="AP1229" t="s">
        <v>497</v>
      </c>
    </row>
    <row r="1230" spans="1:42" x14ac:dyDescent="0.35">
      <c r="A1230" t="s">
        <v>569</v>
      </c>
      <c r="B1230" t="s">
        <v>643</v>
      </c>
      <c r="C1230" t="s">
        <v>508</v>
      </c>
      <c r="D1230">
        <v>2016</v>
      </c>
      <c r="E1230">
        <v>7</v>
      </c>
      <c r="F1230">
        <v>1</v>
      </c>
      <c r="G1230">
        <v>7</v>
      </c>
      <c r="H1230">
        <f>Table1[[#This Row],[Games Before Injury]]*Table1[[#This Row],[Minutes per Game]]</f>
        <v>2656.7999999999997</v>
      </c>
      <c r="I1230">
        <v>82</v>
      </c>
      <c r="J1230">
        <f>Table1[[#This Row],[Minutes]]/Table1[[#This Row],[Games Played]]</f>
        <v>32.4</v>
      </c>
      <c r="K1230">
        <v>0</v>
      </c>
      <c r="L1230">
        <v>0</v>
      </c>
      <c r="M1230" s="1">
        <v>42668</v>
      </c>
      <c r="N1230" s="1">
        <v>42898</v>
      </c>
      <c r="P1230">
        <f>Table1[[#This Row],[Season Year]]-Table1[[#This Row],[Birth Year]]</f>
        <v>28</v>
      </c>
      <c r="Q1230" t="s">
        <v>501</v>
      </c>
      <c r="R1230" t="s">
        <v>501</v>
      </c>
      <c r="S1230">
        <f>DATEDIF(Table1[[#This Row],[Date Occurred]],Table1[[#This Row],[Date Returned]],"d")</f>
        <v>0</v>
      </c>
      <c r="T1230">
        <v>82</v>
      </c>
      <c r="U1230" s="5">
        <v>2656.7999999999997</v>
      </c>
      <c r="V1230" s="5">
        <v>401.8</v>
      </c>
      <c r="W1230" s="5">
        <v>910.19999999999993</v>
      </c>
      <c r="X1230" s="5">
        <v>90.2</v>
      </c>
      <c r="Y1230" s="5">
        <v>254.20000000000002</v>
      </c>
      <c r="Z1230" s="5">
        <v>360.8</v>
      </c>
      <c r="AA1230" s="5">
        <v>418.2</v>
      </c>
      <c r="AB1230" s="5">
        <v>213.20000000000002</v>
      </c>
      <c r="AC1230" s="5">
        <v>164</v>
      </c>
      <c r="AD1230" s="5">
        <v>32.800000000000004</v>
      </c>
      <c r="AE1230" s="5">
        <v>295.2</v>
      </c>
      <c r="AF1230" s="5">
        <v>328</v>
      </c>
      <c r="AG1230" s="5">
        <v>639.6</v>
      </c>
      <c r="AH1230" s="5">
        <v>98.399999999999991</v>
      </c>
      <c r="AI1230" s="5">
        <v>32.800000000000004</v>
      </c>
      <c r="AJ1230" s="5">
        <v>1254.6000000000001</v>
      </c>
      <c r="AK1230">
        <v>1988</v>
      </c>
      <c r="AL1230" t="s">
        <v>649</v>
      </c>
      <c r="AM1230" s="1">
        <v>32304</v>
      </c>
      <c r="AN1230">
        <v>190</v>
      </c>
      <c r="AO1230">
        <v>195</v>
      </c>
      <c r="AP1230" t="s">
        <v>497</v>
      </c>
    </row>
    <row r="1231" spans="1:42" x14ac:dyDescent="0.35">
      <c r="A1231" t="s">
        <v>569</v>
      </c>
      <c r="B1231" t="s">
        <v>643</v>
      </c>
      <c r="C1231" t="s">
        <v>509</v>
      </c>
      <c r="D1231">
        <v>2017</v>
      </c>
      <c r="E1231">
        <v>8</v>
      </c>
      <c r="F1231">
        <v>1</v>
      </c>
      <c r="G1231">
        <v>8</v>
      </c>
      <c r="H1231">
        <f>Table1[[#This Row],[Games Before Injury]]*Table1[[#This Row],[Minutes per Game]]</f>
        <v>2706</v>
      </c>
      <c r="I1231">
        <v>82</v>
      </c>
      <c r="J1231">
        <f>Table1[[#This Row],[Minutes]]/Table1[[#This Row],[Games Played]]</f>
        <v>33</v>
      </c>
      <c r="K1231">
        <v>0</v>
      </c>
      <c r="L1231">
        <v>0</v>
      </c>
      <c r="M1231" s="1">
        <v>43030</v>
      </c>
      <c r="N1231" s="1">
        <v>43259</v>
      </c>
      <c r="P1231">
        <f>Table1[[#This Row],[Season Year]]-Table1[[#This Row],[Birth Year]]</f>
        <v>29</v>
      </c>
      <c r="Q1231" t="s">
        <v>501</v>
      </c>
      <c r="R1231" t="s">
        <v>501</v>
      </c>
      <c r="S1231">
        <f>DATEDIF(Table1[[#This Row],[Date Occurred]],Table1[[#This Row],[Date Returned]],"d")</f>
        <v>0</v>
      </c>
      <c r="T1231">
        <v>70</v>
      </c>
      <c r="U1231" s="5">
        <v>2310</v>
      </c>
      <c r="V1231" s="5">
        <v>357</v>
      </c>
      <c r="W1231" s="5">
        <v>791</v>
      </c>
      <c r="X1231" s="5">
        <v>84</v>
      </c>
      <c r="Y1231" s="5">
        <v>231</v>
      </c>
      <c r="Z1231" s="5">
        <v>203</v>
      </c>
      <c r="AA1231" s="5">
        <v>238</v>
      </c>
      <c r="AB1231" s="5">
        <v>175</v>
      </c>
      <c r="AC1231" s="5">
        <v>168</v>
      </c>
      <c r="AD1231" s="5">
        <v>21</v>
      </c>
      <c r="AE1231" s="5">
        <v>182</v>
      </c>
      <c r="AF1231" s="5">
        <v>210</v>
      </c>
      <c r="AG1231" s="5">
        <v>490</v>
      </c>
      <c r="AH1231" s="5">
        <v>105</v>
      </c>
      <c r="AI1231" s="5">
        <v>21</v>
      </c>
      <c r="AJ1231" s="5">
        <v>994</v>
      </c>
      <c r="AK1231">
        <v>1988</v>
      </c>
      <c r="AL1231" t="s">
        <v>649</v>
      </c>
      <c r="AM1231" s="1">
        <v>32304</v>
      </c>
      <c r="AN1231">
        <v>190</v>
      </c>
      <c r="AO1231">
        <v>195</v>
      </c>
      <c r="AP1231" t="s">
        <v>497</v>
      </c>
    </row>
    <row r="1232" spans="1:42" x14ac:dyDescent="0.35">
      <c r="A1232" t="s">
        <v>569</v>
      </c>
      <c r="B1232" t="s">
        <v>643</v>
      </c>
      <c r="C1232" t="s">
        <v>510</v>
      </c>
      <c r="D1232">
        <v>2018</v>
      </c>
      <c r="E1232">
        <v>9</v>
      </c>
      <c r="F1232">
        <v>1</v>
      </c>
      <c r="G1232">
        <v>9</v>
      </c>
      <c r="H1232">
        <f>Table1[[#This Row],[Games Before Injury]]*Table1[[#This Row],[Minutes per Game]]</f>
        <v>2468.2000000000003</v>
      </c>
      <c r="I1232">
        <v>82</v>
      </c>
      <c r="J1232">
        <f>Table1[[#This Row],[Minutes]]/Table1[[#This Row],[Games Played]]</f>
        <v>30.1</v>
      </c>
      <c r="K1232">
        <v>0</v>
      </c>
      <c r="L1232">
        <v>0</v>
      </c>
      <c r="M1232" s="1">
        <v>43389</v>
      </c>
      <c r="N1232" s="1">
        <v>43629</v>
      </c>
      <c r="P1232">
        <f>Table1[[#This Row],[Season Year]]-Table1[[#This Row],[Birth Year]]</f>
        <v>30</v>
      </c>
      <c r="Q1232" t="s">
        <v>501</v>
      </c>
      <c r="R1232" t="s">
        <v>501</v>
      </c>
      <c r="S1232">
        <f>DATEDIF(Table1[[#This Row],[Date Occurred]],Table1[[#This Row],[Date Returned]],"d")</f>
        <v>0</v>
      </c>
      <c r="T1232">
        <v>42</v>
      </c>
      <c r="U1232" s="5">
        <v>1264.2</v>
      </c>
      <c r="V1232" s="5">
        <v>176.4</v>
      </c>
      <c r="W1232" s="5">
        <v>415.8</v>
      </c>
      <c r="X1232" s="5">
        <v>33.6</v>
      </c>
      <c r="Y1232" s="5">
        <v>105</v>
      </c>
      <c r="Z1232" s="5">
        <v>121.8</v>
      </c>
      <c r="AA1232" s="5">
        <v>151.20000000000002</v>
      </c>
      <c r="AB1232" s="5">
        <v>96.6</v>
      </c>
      <c r="AC1232" s="5">
        <v>88.2</v>
      </c>
      <c r="AD1232" s="5">
        <v>16.8</v>
      </c>
      <c r="AE1232" s="5">
        <v>88.2</v>
      </c>
      <c r="AF1232" s="5">
        <v>105</v>
      </c>
      <c r="AG1232" s="5">
        <v>344.4</v>
      </c>
      <c r="AH1232" s="5">
        <v>42</v>
      </c>
      <c r="AI1232" s="5">
        <v>16.8</v>
      </c>
      <c r="AJ1232" s="5">
        <v>508.2</v>
      </c>
      <c r="AK1232">
        <v>1988</v>
      </c>
      <c r="AL1232" t="s">
        <v>649</v>
      </c>
      <c r="AM1232" s="1">
        <v>32304</v>
      </c>
      <c r="AN1232">
        <v>190</v>
      </c>
      <c r="AO1232">
        <v>195</v>
      </c>
      <c r="AP1232" t="s">
        <v>497</v>
      </c>
    </row>
    <row r="1233" spans="1:42" x14ac:dyDescent="0.35">
      <c r="A1233" t="s">
        <v>569</v>
      </c>
      <c r="B1233" t="s">
        <v>643</v>
      </c>
      <c r="C1233" t="s">
        <v>511</v>
      </c>
      <c r="D1233">
        <v>2019</v>
      </c>
      <c r="E1233">
        <v>10</v>
      </c>
      <c r="F1233">
        <v>1</v>
      </c>
      <c r="G1233">
        <v>10</v>
      </c>
      <c r="H1233">
        <f>Table1[[#This Row],[Games Before Injury]]*Table1[[#This Row],[Minutes per Game]]</f>
        <v>1860</v>
      </c>
      <c r="I1233">
        <v>75</v>
      </c>
      <c r="J1233">
        <f>Table1[[#This Row],[Minutes]]/Table1[[#This Row],[Games Played]]</f>
        <v>24.8</v>
      </c>
      <c r="K1233">
        <v>0</v>
      </c>
      <c r="L1233">
        <v>0</v>
      </c>
      <c r="M1233" s="1">
        <v>43760</v>
      </c>
      <c r="N1233" s="1">
        <v>44115</v>
      </c>
      <c r="P1233">
        <f>Table1[[#This Row],[Season Year]]-Table1[[#This Row],[Birth Year]]</f>
        <v>31</v>
      </c>
      <c r="Q1233" t="s">
        <v>501</v>
      </c>
      <c r="R1233" t="s">
        <v>501</v>
      </c>
      <c r="S1233">
        <f>DATEDIF(Table1[[#This Row],[Date Occurred]],Table1[[#This Row],[Date Returned]],"d")</f>
        <v>0</v>
      </c>
      <c r="T1233">
        <v>59</v>
      </c>
      <c r="U1233" s="5">
        <v>1463.2</v>
      </c>
      <c r="V1233" s="5">
        <v>212.4</v>
      </c>
      <c r="W1233" s="5">
        <v>489.70000000000005</v>
      </c>
      <c r="X1233" s="5">
        <v>41.3</v>
      </c>
      <c r="Y1233" s="5">
        <v>118</v>
      </c>
      <c r="Z1233" s="5">
        <v>171.1</v>
      </c>
      <c r="AA1233" s="5">
        <v>194.7</v>
      </c>
      <c r="AB1233" s="5">
        <v>118</v>
      </c>
      <c r="AC1233" s="5">
        <v>106.2</v>
      </c>
      <c r="AD1233" s="5">
        <v>29.5</v>
      </c>
      <c r="AE1233" s="5">
        <v>112.1</v>
      </c>
      <c r="AF1233" s="5">
        <v>141.6</v>
      </c>
      <c r="AG1233" s="5">
        <v>306.8</v>
      </c>
      <c r="AH1233" s="5">
        <v>41.3</v>
      </c>
      <c r="AI1233" s="5">
        <v>17.7</v>
      </c>
      <c r="AJ1233" s="5">
        <v>643.1</v>
      </c>
      <c r="AK1233">
        <v>1988</v>
      </c>
      <c r="AL1233" t="s">
        <v>649</v>
      </c>
      <c r="AM1233" s="1">
        <v>32304</v>
      </c>
      <c r="AN1233">
        <v>190</v>
      </c>
      <c r="AO1233">
        <v>195</v>
      </c>
      <c r="AP1233" t="s">
        <v>497</v>
      </c>
    </row>
    <row r="1234" spans="1:42" x14ac:dyDescent="0.35">
      <c r="A1234" t="s">
        <v>569</v>
      </c>
      <c r="B1234" t="s">
        <v>643</v>
      </c>
      <c r="C1234" t="s">
        <v>505</v>
      </c>
      <c r="D1234">
        <v>2013</v>
      </c>
      <c r="E1234">
        <v>4</v>
      </c>
      <c r="F1234">
        <v>1</v>
      </c>
      <c r="G1234">
        <v>4</v>
      </c>
      <c r="H1234">
        <f>Table1[[#This Row],[Games Before Injury]]*Table1[[#This Row],[Minutes per Game]]</f>
        <v>2640.4</v>
      </c>
      <c r="I1234">
        <v>82</v>
      </c>
      <c r="J1234">
        <f>Table1[[#This Row],[Minutes]]/Table1[[#This Row],[Games Played]]</f>
        <v>32.200000000000003</v>
      </c>
      <c r="K1234">
        <v>0</v>
      </c>
      <c r="L1234">
        <v>0</v>
      </c>
      <c r="M1234" s="1">
        <v>41576</v>
      </c>
      <c r="N1234" s="1">
        <v>41805</v>
      </c>
      <c r="P1234">
        <f>Table1[[#This Row],[Season Year]]-Table1[[#This Row],[Birth Year]]</f>
        <v>25</v>
      </c>
      <c r="Q1234" t="s">
        <v>501</v>
      </c>
      <c r="R1234" t="s">
        <v>501</v>
      </c>
      <c r="S1234">
        <f>DATEDIF(Table1[[#This Row],[Date Occurred]],Table1[[#This Row],[Date Returned]],"d")</f>
        <v>0</v>
      </c>
      <c r="T1234">
        <v>79</v>
      </c>
      <c r="U1234" s="5">
        <v>2543.8000000000002</v>
      </c>
      <c r="V1234" s="5">
        <v>458.2</v>
      </c>
      <c r="W1234" s="5">
        <v>1042.8</v>
      </c>
      <c r="X1234" s="5">
        <v>71.100000000000009</v>
      </c>
      <c r="Y1234" s="5">
        <v>221.2</v>
      </c>
      <c r="Z1234" s="5">
        <v>316</v>
      </c>
      <c r="AA1234" s="5">
        <v>379.2</v>
      </c>
      <c r="AB1234" s="5">
        <v>229.1</v>
      </c>
      <c r="AC1234" s="5">
        <v>158</v>
      </c>
      <c r="AD1234" s="5">
        <v>31.6</v>
      </c>
      <c r="AE1234" s="5">
        <v>173.8</v>
      </c>
      <c r="AF1234" s="5">
        <v>205.4</v>
      </c>
      <c r="AG1234" s="5">
        <v>529.30000000000007</v>
      </c>
      <c r="AH1234" s="5">
        <v>86.9</v>
      </c>
      <c r="AI1234" s="5">
        <v>15.8</v>
      </c>
      <c r="AJ1234" s="5">
        <v>1303.5</v>
      </c>
      <c r="AK1234">
        <v>1988</v>
      </c>
      <c r="AL1234" t="s">
        <v>649</v>
      </c>
      <c r="AM1234" s="1">
        <v>32304</v>
      </c>
      <c r="AN1234">
        <v>190</v>
      </c>
      <c r="AO1234">
        <v>195</v>
      </c>
      <c r="AP1234" t="s">
        <v>497</v>
      </c>
    </row>
    <row r="1235" spans="1:42" x14ac:dyDescent="0.35">
      <c r="A1235" t="s">
        <v>635</v>
      </c>
      <c r="B1235" t="s">
        <v>643</v>
      </c>
      <c r="C1235" t="s">
        <v>506</v>
      </c>
      <c r="D1235">
        <v>2014</v>
      </c>
      <c r="E1235">
        <v>5</v>
      </c>
      <c r="F1235">
        <v>1</v>
      </c>
      <c r="G1235">
        <v>2</v>
      </c>
      <c r="H1235">
        <f>Table1[[#This Row],[Games Before Injury]]*Table1[[#This Row],[Minutes per Game]]</f>
        <v>574</v>
      </c>
      <c r="I1235">
        <v>82</v>
      </c>
      <c r="J1235">
        <f>Table1[[#This Row],[Minutes]]/Table1[[#This Row],[Games Played]]</f>
        <v>7</v>
      </c>
      <c r="K1235">
        <v>0</v>
      </c>
      <c r="L1235">
        <v>0</v>
      </c>
      <c r="M1235" s="1">
        <v>41940</v>
      </c>
      <c r="N1235" s="1">
        <v>42171</v>
      </c>
      <c r="P1235">
        <f>Table1[[#This Row],[Season Year]]-Table1[[#This Row],[Birth Year]]</f>
        <v>24</v>
      </c>
      <c r="Q1235" t="s">
        <v>501</v>
      </c>
      <c r="R1235" t="s">
        <v>501</v>
      </c>
      <c r="S1235">
        <f>DATEDIF(Table1[[#This Row],[Date Occurred]],Table1[[#This Row],[Date Returned]],"d")</f>
        <v>0</v>
      </c>
      <c r="T1235">
        <v>37</v>
      </c>
      <c r="U1235" s="5">
        <v>259</v>
      </c>
      <c r="V1235" s="5">
        <v>33.300000000000004</v>
      </c>
      <c r="W1235" s="5">
        <v>62.9</v>
      </c>
      <c r="X1235" s="5">
        <v>0</v>
      </c>
      <c r="Y1235" s="5">
        <v>0</v>
      </c>
      <c r="Z1235" s="5">
        <v>33.300000000000004</v>
      </c>
      <c r="AA1235" s="5">
        <v>51.8</v>
      </c>
      <c r="AB1235" s="5">
        <v>11.1</v>
      </c>
      <c r="AC1235" s="5">
        <v>25.9</v>
      </c>
      <c r="AD1235" s="5">
        <v>22.2</v>
      </c>
      <c r="AE1235" s="5">
        <v>40.700000000000003</v>
      </c>
      <c r="AF1235" s="5">
        <v>62.9</v>
      </c>
      <c r="AG1235" s="5">
        <v>11.1</v>
      </c>
      <c r="AH1235" s="5">
        <v>3.7</v>
      </c>
      <c r="AI1235" s="5">
        <v>18.5</v>
      </c>
      <c r="AJ1235" s="5">
        <v>96.2</v>
      </c>
      <c r="AK1235">
        <v>1990</v>
      </c>
      <c r="AL1235" t="s">
        <v>486</v>
      </c>
      <c r="AM1235" s="1">
        <v>32939</v>
      </c>
      <c r="AN1235">
        <v>213</v>
      </c>
      <c r="AO1235">
        <v>231</v>
      </c>
      <c r="AP1235" t="s">
        <v>499</v>
      </c>
    </row>
    <row r="1236" spans="1:42" x14ac:dyDescent="0.35">
      <c r="A1236" t="s">
        <v>635</v>
      </c>
      <c r="B1236" t="s">
        <v>643</v>
      </c>
      <c r="C1236" t="s">
        <v>507</v>
      </c>
      <c r="D1236">
        <v>2015</v>
      </c>
      <c r="E1236">
        <v>6</v>
      </c>
      <c r="F1236">
        <v>1</v>
      </c>
      <c r="G1236">
        <v>3</v>
      </c>
      <c r="H1236">
        <f>Table1[[#This Row],[Games Before Injury]]*Table1[[#This Row],[Minutes per Game]]</f>
        <v>1057.8</v>
      </c>
      <c r="I1236">
        <v>82</v>
      </c>
      <c r="J1236">
        <f>Table1[[#This Row],[Minutes]]/Table1[[#This Row],[Games Played]]</f>
        <v>12.9</v>
      </c>
      <c r="K1236">
        <v>0</v>
      </c>
      <c r="L1236">
        <v>0</v>
      </c>
      <c r="M1236" s="1">
        <v>42304</v>
      </c>
      <c r="N1236" s="1">
        <v>42540</v>
      </c>
      <c r="P1236">
        <f>Table1[[#This Row],[Season Year]]-Table1[[#This Row],[Birth Year]]</f>
        <v>25</v>
      </c>
      <c r="Q1236" t="s">
        <v>501</v>
      </c>
      <c r="R1236" t="s">
        <v>501</v>
      </c>
      <c r="S1236">
        <f>DATEDIF(Table1[[#This Row],[Date Occurred]],Table1[[#This Row],[Date Returned]],"d")</f>
        <v>0</v>
      </c>
      <c r="T1236">
        <v>51</v>
      </c>
      <c r="U1236" s="5">
        <v>657.9</v>
      </c>
      <c r="V1236" s="5">
        <v>86.7</v>
      </c>
      <c r="W1236" s="5">
        <v>163.20000000000002</v>
      </c>
      <c r="X1236" s="5">
        <v>0</v>
      </c>
      <c r="Y1236" s="5">
        <v>0</v>
      </c>
      <c r="Z1236" s="5">
        <v>40.800000000000004</v>
      </c>
      <c r="AA1236" s="5">
        <v>61.199999999999996</v>
      </c>
      <c r="AB1236" s="5">
        <v>25.5</v>
      </c>
      <c r="AC1236" s="5">
        <v>76.5</v>
      </c>
      <c r="AD1236" s="5">
        <v>56.1</v>
      </c>
      <c r="AE1236" s="5">
        <v>117.3</v>
      </c>
      <c r="AF1236" s="5">
        <v>173.4</v>
      </c>
      <c r="AG1236" s="5">
        <v>20.400000000000002</v>
      </c>
      <c r="AH1236" s="5">
        <v>20.400000000000002</v>
      </c>
      <c r="AI1236" s="5">
        <v>51</v>
      </c>
      <c r="AJ1236" s="5">
        <v>219.29999999999998</v>
      </c>
      <c r="AK1236">
        <v>1990</v>
      </c>
      <c r="AL1236" t="s">
        <v>486</v>
      </c>
      <c r="AM1236" s="1">
        <v>32939</v>
      </c>
      <c r="AN1236">
        <v>213</v>
      </c>
      <c r="AO1236">
        <v>231</v>
      </c>
      <c r="AP1236" t="s">
        <v>499</v>
      </c>
    </row>
    <row r="1237" spans="1:42" x14ac:dyDescent="0.35">
      <c r="A1237" t="s">
        <v>635</v>
      </c>
      <c r="B1237" t="s">
        <v>643</v>
      </c>
      <c r="C1237" t="s">
        <v>508</v>
      </c>
      <c r="D1237">
        <v>2016</v>
      </c>
      <c r="E1237">
        <v>7</v>
      </c>
      <c r="F1237">
        <v>1</v>
      </c>
      <c r="G1237">
        <v>4</v>
      </c>
      <c r="H1237">
        <f>Table1[[#This Row],[Games Before Injury]]*Table1[[#This Row],[Minutes per Game]]</f>
        <v>697</v>
      </c>
      <c r="I1237">
        <v>82</v>
      </c>
      <c r="J1237">
        <f>Table1[[#This Row],[Minutes]]/Table1[[#This Row],[Games Played]]</f>
        <v>8.5</v>
      </c>
      <c r="K1237">
        <v>0</v>
      </c>
      <c r="L1237">
        <v>0</v>
      </c>
      <c r="M1237" s="1">
        <v>42668</v>
      </c>
      <c r="N1237" s="1">
        <v>42898</v>
      </c>
      <c r="P1237">
        <f>Table1[[#This Row],[Season Year]]-Table1[[#This Row],[Birth Year]]</f>
        <v>26</v>
      </c>
      <c r="Q1237" t="s">
        <v>501</v>
      </c>
      <c r="R1237" t="s">
        <v>501</v>
      </c>
      <c r="S1237">
        <f>DATEDIF(Table1[[#This Row],[Date Occurred]],Table1[[#This Row],[Date Returned]],"d")</f>
        <v>0</v>
      </c>
      <c r="T1237">
        <v>51</v>
      </c>
      <c r="U1237" s="5">
        <v>433.5</v>
      </c>
      <c r="V1237" s="5">
        <v>56.1</v>
      </c>
      <c r="W1237" s="5">
        <v>102</v>
      </c>
      <c r="X1237" s="5">
        <v>0</v>
      </c>
      <c r="Y1237" s="5">
        <v>0</v>
      </c>
      <c r="Z1237" s="5">
        <v>35.699999999999996</v>
      </c>
      <c r="AA1237" s="5">
        <v>45.9</v>
      </c>
      <c r="AB1237" s="5">
        <v>15.299999999999999</v>
      </c>
      <c r="AC1237" s="5">
        <v>51</v>
      </c>
      <c r="AD1237" s="5">
        <v>51</v>
      </c>
      <c r="AE1237" s="5">
        <v>71.399999999999991</v>
      </c>
      <c r="AF1237" s="5">
        <v>122.39999999999999</v>
      </c>
      <c r="AG1237" s="5">
        <v>5.1000000000000005</v>
      </c>
      <c r="AH1237" s="5">
        <v>15.299999999999999</v>
      </c>
      <c r="AI1237" s="5">
        <v>30.599999999999998</v>
      </c>
      <c r="AJ1237" s="5">
        <v>147.9</v>
      </c>
      <c r="AK1237">
        <v>1990</v>
      </c>
      <c r="AL1237" t="s">
        <v>486</v>
      </c>
      <c r="AM1237" s="1">
        <v>32939</v>
      </c>
      <c r="AN1237">
        <v>213</v>
      </c>
      <c r="AO1237">
        <v>231</v>
      </c>
      <c r="AP1237" t="s">
        <v>499</v>
      </c>
    </row>
    <row r="1238" spans="1:42" x14ac:dyDescent="0.35">
      <c r="A1238" t="s">
        <v>635</v>
      </c>
      <c r="B1238" t="s">
        <v>643</v>
      </c>
      <c r="C1238" t="s">
        <v>505</v>
      </c>
      <c r="D1238">
        <v>2013</v>
      </c>
      <c r="E1238">
        <v>4</v>
      </c>
      <c r="F1238">
        <v>1</v>
      </c>
      <c r="G1238">
        <v>1</v>
      </c>
      <c r="H1238">
        <f>Table1[[#This Row],[Games Before Injury]]*Table1[[#This Row],[Minutes per Game]]</f>
        <v>967.6</v>
      </c>
      <c r="I1238">
        <v>82</v>
      </c>
      <c r="J1238">
        <f>Table1[[#This Row],[Minutes]]/Table1[[#This Row],[Games Played]]</f>
        <v>11.8</v>
      </c>
      <c r="K1238">
        <v>0</v>
      </c>
      <c r="L1238">
        <v>0</v>
      </c>
      <c r="M1238" s="1">
        <v>41576</v>
      </c>
      <c r="N1238" s="1">
        <v>41805</v>
      </c>
      <c r="P1238">
        <f>Table1[[#This Row],[Season Year]]-Table1[[#This Row],[Birth Year]]</f>
        <v>23</v>
      </c>
      <c r="Q1238" t="s">
        <v>501</v>
      </c>
      <c r="R1238" t="s">
        <v>501</v>
      </c>
      <c r="S1238">
        <f>DATEDIF(Table1[[#This Row],[Date Occurred]],Table1[[#This Row],[Date Returned]],"d")</f>
        <v>0</v>
      </c>
      <c r="T1238">
        <v>58</v>
      </c>
      <c r="U1238" s="5">
        <v>684.40000000000009</v>
      </c>
      <c r="V1238" s="5">
        <v>69.599999999999994</v>
      </c>
      <c r="W1238" s="5">
        <v>127.60000000000001</v>
      </c>
      <c r="X1238" s="5">
        <v>0</v>
      </c>
      <c r="Y1238" s="5">
        <v>0</v>
      </c>
      <c r="Z1238" s="5">
        <v>52.2</v>
      </c>
      <c r="AA1238" s="5">
        <v>75.400000000000006</v>
      </c>
      <c r="AB1238" s="5">
        <v>17.399999999999999</v>
      </c>
      <c r="AC1238" s="5">
        <v>75.400000000000006</v>
      </c>
      <c r="AD1238" s="5">
        <v>46.400000000000006</v>
      </c>
      <c r="AE1238" s="5">
        <v>98.6</v>
      </c>
      <c r="AF1238" s="5">
        <v>150.80000000000001</v>
      </c>
      <c r="AG1238" s="5">
        <v>23.200000000000003</v>
      </c>
      <c r="AH1238" s="5">
        <v>17.399999999999999</v>
      </c>
      <c r="AI1238" s="5">
        <v>52.2</v>
      </c>
      <c r="AJ1238" s="5">
        <v>191.39999999999998</v>
      </c>
      <c r="AK1238">
        <v>1990</v>
      </c>
      <c r="AL1238" t="s">
        <v>486</v>
      </c>
      <c r="AM1238" s="1">
        <v>32939</v>
      </c>
      <c r="AN1238">
        <v>213</v>
      </c>
      <c r="AO1238">
        <v>231</v>
      </c>
      <c r="AP1238" t="s">
        <v>499</v>
      </c>
    </row>
    <row r="1239" spans="1:42" x14ac:dyDescent="0.35">
      <c r="A1239" t="s">
        <v>636</v>
      </c>
      <c r="B1239" t="s">
        <v>643</v>
      </c>
      <c r="C1239" t="s">
        <v>507</v>
      </c>
      <c r="D1239">
        <v>2015</v>
      </c>
      <c r="E1239">
        <v>6</v>
      </c>
      <c r="F1239">
        <v>1</v>
      </c>
      <c r="G1239">
        <v>2</v>
      </c>
      <c r="H1239">
        <f>Table1[[#This Row],[Games Before Injury]]*Table1[[#This Row],[Minutes per Game]]</f>
        <v>2197.6</v>
      </c>
      <c r="I1239">
        <v>82</v>
      </c>
      <c r="J1239">
        <f>Table1[[#This Row],[Minutes]]/Table1[[#This Row],[Games Played]]</f>
        <v>26.799999999999997</v>
      </c>
      <c r="K1239">
        <v>0</v>
      </c>
      <c r="L1239">
        <v>0</v>
      </c>
      <c r="M1239" s="1">
        <v>42304</v>
      </c>
      <c r="N1239" s="1">
        <v>42540</v>
      </c>
      <c r="P1239">
        <f>Table1[[#This Row],[Season Year]]-Table1[[#This Row],[Birth Year]]</f>
        <v>21</v>
      </c>
      <c r="Q1239" t="s">
        <v>501</v>
      </c>
      <c r="R1239" t="s">
        <v>501</v>
      </c>
      <c r="S1239">
        <f>DATEDIF(Table1[[#This Row],[Date Occurred]],Table1[[#This Row],[Date Returned]],"d")</f>
        <v>0</v>
      </c>
      <c r="T1239">
        <v>77</v>
      </c>
      <c r="U1239" s="5">
        <v>2063.6</v>
      </c>
      <c r="V1239" s="5">
        <v>254.1</v>
      </c>
      <c r="W1239" s="5">
        <v>600.6</v>
      </c>
      <c r="X1239" s="5">
        <v>38.5</v>
      </c>
      <c r="Y1239" s="5">
        <v>146.29999999999998</v>
      </c>
      <c r="Z1239" s="5">
        <v>215.6</v>
      </c>
      <c r="AA1239" s="5">
        <v>323.40000000000003</v>
      </c>
      <c r="AB1239" s="5">
        <v>107.8</v>
      </c>
      <c r="AC1239" s="5">
        <v>215.6</v>
      </c>
      <c r="AD1239" s="5">
        <v>100.10000000000001</v>
      </c>
      <c r="AE1239" s="5">
        <v>261.8</v>
      </c>
      <c r="AF1239" s="5">
        <v>361.90000000000003</v>
      </c>
      <c r="AG1239" s="5">
        <v>138.6</v>
      </c>
      <c r="AH1239" s="5">
        <v>53.9</v>
      </c>
      <c r="AI1239" s="5">
        <v>123.2</v>
      </c>
      <c r="AJ1239" s="5">
        <v>746.9</v>
      </c>
      <c r="AK1239">
        <v>1994</v>
      </c>
      <c r="AL1239" t="s">
        <v>486</v>
      </c>
      <c r="AM1239" s="1">
        <v>34405</v>
      </c>
      <c r="AN1239">
        <v>203</v>
      </c>
      <c r="AO1239">
        <v>210</v>
      </c>
      <c r="AP1239" t="s">
        <v>498</v>
      </c>
    </row>
    <row r="1240" spans="1:42" x14ac:dyDescent="0.35">
      <c r="A1240" t="s">
        <v>636</v>
      </c>
      <c r="B1240" t="s">
        <v>643</v>
      </c>
      <c r="C1240" t="s">
        <v>508</v>
      </c>
      <c r="D1240">
        <v>2016</v>
      </c>
      <c r="E1240">
        <v>7</v>
      </c>
      <c r="F1240">
        <v>1</v>
      </c>
      <c r="G1240">
        <v>3</v>
      </c>
      <c r="H1240">
        <f>Table1[[#This Row],[Games Before Injury]]*Table1[[#This Row],[Minutes per Game]]</f>
        <v>1566.2</v>
      </c>
      <c r="I1240">
        <v>82</v>
      </c>
      <c r="J1240">
        <f>Table1[[#This Row],[Minutes]]/Table1[[#This Row],[Games Played]]</f>
        <v>19.100000000000001</v>
      </c>
      <c r="K1240">
        <v>0</v>
      </c>
      <c r="L1240">
        <v>0</v>
      </c>
      <c r="M1240" s="1">
        <v>42668</v>
      </c>
      <c r="N1240" s="1">
        <v>42898</v>
      </c>
      <c r="P1240">
        <f>Table1[[#This Row],[Season Year]]-Table1[[#This Row],[Birth Year]]</f>
        <v>22</v>
      </c>
      <c r="Q1240" t="s">
        <v>501</v>
      </c>
      <c r="R1240" t="s">
        <v>501</v>
      </c>
      <c r="S1240">
        <f>DATEDIF(Table1[[#This Row],[Date Occurred]],Table1[[#This Row],[Date Returned]],"d")</f>
        <v>0</v>
      </c>
      <c r="T1240">
        <v>80</v>
      </c>
      <c r="U1240" s="5">
        <v>1528</v>
      </c>
      <c r="V1240" s="5">
        <v>152</v>
      </c>
      <c r="W1240" s="5">
        <v>328</v>
      </c>
      <c r="X1240" s="5">
        <v>40</v>
      </c>
      <c r="Y1240" s="5">
        <v>120</v>
      </c>
      <c r="Z1240" s="5">
        <v>88</v>
      </c>
      <c r="AA1240" s="5">
        <v>144</v>
      </c>
      <c r="AB1240" s="5">
        <v>48</v>
      </c>
      <c r="AC1240" s="5">
        <v>152</v>
      </c>
      <c r="AD1240" s="5">
        <v>40</v>
      </c>
      <c r="AE1240" s="5">
        <v>168</v>
      </c>
      <c r="AF1240" s="5">
        <v>208</v>
      </c>
      <c r="AG1240" s="5">
        <v>48</v>
      </c>
      <c r="AH1240" s="5">
        <v>32</v>
      </c>
      <c r="AI1240" s="5">
        <v>80</v>
      </c>
      <c r="AJ1240" s="5">
        <v>440</v>
      </c>
      <c r="AK1240">
        <v>1994</v>
      </c>
      <c r="AL1240" t="s">
        <v>486</v>
      </c>
      <c r="AM1240" s="1">
        <v>34405</v>
      </c>
      <c r="AN1240">
        <v>203</v>
      </c>
      <c r="AO1240">
        <v>210</v>
      </c>
      <c r="AP1240" t="s">
        <v>498</v>
      </c>
    </row>
    <row r="1241" spans="1:42" x14ac:dyDescent="0.35">
      <c r="A1241" t="s">
        <v>636</v>
      </c>
      <c r="B1241" t="s">
        <v>643</v>
      </c>
      <c r="C1241" t="s">
        <v>509</v>
      </c>
      <c r="D1241">
        <v>2017</v>
      </c>
      <c r="E1241">
        <v>8</v>
      </c>
      <c r="F1241">
        <v>1</v>
      </c>
      <c r="G1241">
        <v>4</v>
      </c>
      <c r="H1241">
        <f>Table1[[#This Row],[Games Before Injury]]*Table1[[#This Row],[Minutes per Game]]</f>
        <v>1664.6000000000001</v>
      </c>
      <c r="I1241">
        <v>82</v>
      </c>
      <c r="J1241">
        <f>Table1[[#This Row],[Minutes]]/Table1[[#This Row],[Games Played]]</f>
        <v>20.3</v>
      </c>
      <c r="K1241">
        <v>0</v>
      </c>
      <c r="L1241">
        <v>0</v>
      </c>
      <c r="M1241" s="1">
        <v>43030</v>
      </c>
      <c r="N1241" s="1">
        <v>43259</v>
      </c>
      <c r="P1241">
        <f>Table1[[#This Row],[Season Year]]-Table1[[#This Row],[Birth Year]]</f>
        <v>23</v>
      </c>
      <c r="Q1241" t="s">
        <v>501</v>
      </c>
      <c r="R1241" t="s">
        <v>501</v>
      </c>
      <c r="S1241">
        <f>DATEDIF(Table1[[#This Row],[Date Occurred]],Table1[[#This Row],[Date Returned]],"d")</f>
        <v>0</v>
      </c>
      <c r="T1241">
        <v>81</v>
      </c>
      <c r="U1241" s="5">
        <v>1644.3</v>
      </c>
      <c r="V1241" s="5">
        <v>243</v>
      </c>
      <c r="W1241" s="5">
        <v>453.59999999999997</v>
      </c>
      <c r="X1241" s="5">
        <v>32.4</v>
      </c>
      <c r="Y1241" s="5">
        <v>113.39999999999999</v>
      </c>
      <c r="Z1241" s="5">
        <v>162</v>
      </c>
      <c r="AA1241" s="5">
        <v>243</v>
      </c>
      <c r="AB1241" s="5">
        <v>56.699999999999996</v>
      </c>
      <c r="AC1241" s="5">
        <v>153.9</v>
      </c>
      <c r="AD1241" s="5">
        <v>89.100000000000009</v>
      </c>
      <c r="AE1241" s="5">
        <v>234.9</v>
      </c>
      <c r="AF1241" s="5">
        <v>315.89999999999998</v>
      </c>
      <c r="AG1241" s="5">
        <v>56.699999999999996</v>
      </c>
      <c r="AH1241" s="5">
        <v>32.4</v>
      </c>
      <c r="AI1241" s="5">
        <v>81</v>
      </c>
      <c r="AJ1241" s="5">
        <v>680.4</v>
      </c>
      <c r="AK1241">
        <v>1994</v>
      </c>
      <c r="AL1241" t="s">
        <v>486</v>
      </c>
      <c r="AM1241" s="1">
        <v>34405</v>
      </c>
      <c r="AN1241">
        <v>203</v>
      </c>
      <c r="AO1241">
        <v>210</v>
      </c>
      <c r="AP1241" t="s">
        <v>498</v>
      </c>
    </row>
    <row r="1242" spans="1:42" x14ac:dyDescent="0.35">
      <c r="A1242" t="s">
        <v>636</v>
      </c>
      <c r="B1242" t="s">
        <v>643</v>
      </c>
      <c r="C1242" t="s">
        <v>510</v>
      </c>
      <c r="D1242">
        <v>2018</v>
      </c>
      <c r="E1242">
        <v>9</v>
      </c>
      <c r="F1242">
        <v>1</v>
      </c>
      <c r="G1242">
        <v>5</v>
      </c>
      <c r="H1242">
        <f>Table1[[#This Row],[Games Before Injury]]*Table1[[#This Row],[Minutes per Game]]</f>
        <v>2681.4</v>
      </c>
      <c r="I1242">
        <v>82</v>
      </c>
      <c r="J1242">
        <f>Table1[[#This Row],[Minutes]]/Table1[[#This Row],[Games Played]]</f>
        <v>32.700000000000003</v>
      </c>
      <c r="K1242">
        <v>0</v>
      </c>
      <c r="L1242">
        <v>0</v>
      </c>
      <c r="M1242" s="1">
        <v>43389</v>
      </c>
      <c r="N1242" s="1">
        <v>43629</v>
      </c>
      <c r="P1242">
        <f>Table1[[#This Row],[Season Year]]-Table1[[#This Row],[Birth Year]]</f>
        <v>24</v>
      </c>
      <c r="Q1242" t="s">
        <v>501</v>
      </c>
      <c r="R1242" t="s">
        <v>501</v>
      </c>
      <c r="S1242">
        <f>DATEDIF(Table1[[#This Row],[Date Occurred]],Table1[[#This Row],[Date Returned]],"d")</f>
        <v>0</v>
      </c>
      <c r="T1242">
        <v>80</v>
      </c>
      <c r="U1242" s="5">
        <v>2616</v>
      </c>
      <c r="V1242" s="5">
        <v>408</v>
      </c>
      <c r="W1242" s="5">
        <v>824</v>
      </c>
      <c r="X1242" s="5">
        <v>112</v>
      </c>
      <c r="Y1242" s="5">
        <v>296</v>
      </c>
      <c r="Z1242" s="5">
        <v>160</v>
      </c>
      <c r="AA1242" s="5">
        <v>224</v>
      </c>
      <c r="AB1242" s="5">
        <v>64</v>
      </c>
      <c r="AC1242" s="5">
        <v>216</v>
      </c>
      <c r="AD1242" s="5">
        <v>96</v>
      </c>
      <c r="AE1242" s="5">
        <v>320</v>
      </c>
      <c r="AF1242" s="5">
        <v>416</v>
      </c>
      <c r="AG1242" s="5">
        <v>80</v>
      </c>
      <c r="AH1242" s="5">
        <v>64</v>
      </c>
      <c r="AI1242" s="5">
        <v>104</v>
      </c>
      <c r="AJ1242" s="5">
        <v>1088</v>
      </c>
      <c r="AK1242">
        <v>1994</v>
      </c>
      <c r="AL1242" t="s">
        <v>486</v>
      </c>
      <c r="AM1242" s="1">
        <v>34405</v>
      </c>
      <c r="AN1242">
        <v>203</v>
      </c>
      <c r="AO1242">
        <v>210</v>
      </c>
      <c r="AP1242" t="s">
        <v>498</v>
      </c>
    </row>
    <row r="1243" spans="1:42" x14ac:dyDescent="0.35">
      <c r="A1243" t="s">
        <v>636</v>
      </c>
      <c r="B1243" t="s">
        <v>643</v>
      </c>
      <c r="C1243" t="s">
        <v>511</v>
      </c>
      <c r="D1243">
        <v>2019</v>
      </c>
      <c r="E1243">
        <v>10</v>
      </c>
      <c r="F1243">
        <v>1</v>
      </c>
      <c r="G1243">
        <v>6</v>
      </c>
      <c r="H1243">
        <f>Table1[[#This Row],[Games Before Injury]]*Table1[[#This Row],[Minutes per Game]]</f>
        <v>1995</v>
      </c>
      <c r="I1243">
        <v>75</v>
      </c>
      <c r="J1243">
        <f>Table1[[#This Row],[Minutes]]/Table1[[#This Row],[Games Played]]</f>
        <v>26.6</v>
      </c>
      <c r="K1243">
        <v>0</v>
      </c>
      <c r="L1243">
        <v>0</v>
      </c>
      <c r="M1243" s="1">
        <v>43760</v>
      </c>
      <c r="N1243" s="1">
        <v>44115</v>
      </c>
      <c r="P1243">
        <f>Table1[[#This Row],[Season Year]]-Table1[[#This Row],[Birth Year]]</f>
        <v>25</v>
      </c>
      <c r="Q1243" t="s">
        <v>501</v>
      </c>
      <c r="R1243" t="s">
        <v>501</v>
      </c>
      <c r="S1243">
        <f>DATEDIF(Table1[[#This Row],[Date Occurred]],Table1[[#This Row],[Date Returned]],"d")</f>
        <v>0</v>
      </c>
      <c r="T1243">
        <v>71</v>
      </c>
      <c r="U1243" s="5">
        <v>1888.6000000000001</v>
      </c>
      <c r="V1243" s="5">
        <v>305.3</v>
      </c>
      <c r="W1243" s="5">
        <v>631.9</v>
      </c>
      <c r="X1243" s="5">
        <v>99.399999999999991</v>
      </c>
      <c r="Y1243" s="5">
        <v>248.5</v>
      </c>
      <c r="Z1243" s="5">
        <v>149.1</v>
      </c>
      <c r="AA1243" s="5">
        <v>198.79999999999998</v>
      </c>
      <c r="AB1243" s="5">
        <v>63.9</v>
      </c>
      <c r="AC1243" s="5">
        <v>156.20000000000002</v>
      </c>
      <c r="AD1243" s="5">
        <v>56.800000000000004</v>
      </c>
      <c r="AE1243" s="5">
        <v>191.70000000000002</v>
      </c>
      <c r="AF1243" s="5">
        <v>248.5</v>
      </c>
      <c r="AG1243" s="5">
        <v>85.2</v>
      </c>
      <c r="AH1243" s="5">
        <v>49.699999999999996</v>
      </c>
      <c r="AI1243" s="5">
        <v>56.800000000000004</v>
      </c>
      <c r="AJ1243" s="5">
        <v>852</v>
      </c>
      <c r="AK1243">
        <v>1994</v>
      </c>
      <c r="AL1243" t="s">
        <v>486</v>
      </c>
      <c r="AM1243" s="1">
        <v>34405</v>
      </c>
      <c r="AN1243">
        <v>203</v>
      </c>
      <c r="AO1243">
        <v>210</v>
      </c>
      <c r="AP1243" t="s">
        <v>498</v>
      </c>
    </row>
    <row r="1244" spans="1:42" x14ac:dyDescent="0.35">
      <c r="A1244" t="s">
        <v>636</v>
      </c>
      <c r="B1244" t="s">
        <v>643</v>
      </c>
      <c r="C1244" t="s">
        <v>506</v>
      </c>
      <c r="D1244">
        <v>2014</v>
      </c>
      <c r="E1244">
        <v>5</v>
      </c>
      <c r="F1244">
        <v>1</v>
      </c>
      <c r="G1244">
        <v>1</v>
      </c>
      <c r="H1244">
        <f>Table1[[#This Row],[Games Before Injury]]*Table1[[#This Row],[Minutes per Game]]</f>
        <v>1738.3999999999999</v>
      </c>
      <c r="I1244">
        <v>82</v>
      </c>
      <c r="J1244">
        <f>Table1[[#This Row],[Minutes]]/Table1[[#This Row],[Games Played]]</f>
        <v>21.2</v>
      </c>
      <c r="K1244">
        <v>0</v>
      </c>
      <c r="L1244">
        <v>0</v>
      </c>
      <c r="M1244" s="1">
        <v>41940</v>
      </c>
      <c r="N1244" s="1">
        <v>42171</v>
      </c>
      <c r="P1244">
        <f>Table1[[#This Row],[Season Year]]-Table1[[#This Row],[Birth Year]]</f>
        <v>20</v>
      </c>
      <c r="Q1244" t="s">
        <v>501</v>
      </c>
      <c r="R1244" t="s">
        <v>501</v>
      </c>
      <c r="S1244">
        <f>DATEDIF(Table1[[#This Row],[Date Occurred]],Table1[[#This Row],[Date Returned]],"d")</f>
        <v>0</v>
      </c>
      <c r="T1244">
        <v>65</v>
      </c>
      <c r="U1244" s="5">
        <v>1378</v>
      </c>
      <c r="V1244" s="5">
        <v>123.5</v>
      </c>
      <c r="W1244" s="5">
        <v>351</v>
      </c>
      <c r="X1244" s="5">
        <v>52</v>
      </c>
      <c r="Y1244" s="5">
        <v>156</v>
      </c>
      <c r="Z1244" s="5">
        <v>117</v>
      </c>
      <c r="AA1244" s="5">
        <v>195</v>
      </c>
      <c r="AB1244" s="5">
        <v>84.5</v>
      </c>
      <c r="AC1244" s="5">
        <v>143</v>
      </c>
      <c r="AD1244" s="5">
        <v>52</v>
      </c>
      <c r="AE1244" s="5">
        <v>149.5</v>
      </c>
      <c r="AF1244" s="5">
        <v>195</v>
      </c>
      <c r="AG1244" s="5">
        <v>78</v>
      </c>
      <c r="AH1244" s="5">
        <v>39</v>
      </c>
      <c r="AI1244" s="5">
        <v>65</v>
      </c>
      <c r="AJ1244" s="5">
        <v>409.5</v>
      </c>
      <c r="AK1244">
        <v>1994</v>
      </c>
      <c r="AL1244" t="s">
        <v>486</v>
      </c>
      <c r="AM1244" s="1">
        <v>34405</v>
      </c>
      <c r="AN1244">
        <v>203</v>
      </c>
      <c r="AO1244">
        <v>210</v>
      </c>
      <c r="AP1244" t="s">
        <v>498</v>
      </c>
    </row>
    <row r="1245" spans="1:42" x14ac:dyDescent="0.35">
      <c r="A1245" t="s">
        <v>531</v>
      </c>
      <c r="B1245" t="s">
        <v>643</v>
      </c>
      <c r="C1245" t="s">
        <v>505</v>
      </c>
      <c r="D1245">
        <v>2013</v>
      </c>
      <c r="E1245">
        <v>4</v>
      </c>
      <c r="F1245">
        <v>1</v>
      </c>
      <c r="G1245">
        <v>4</v>
      </c>
      <c r="H1245">
        <f>Table1[[#This Row],[Games Before Injury]]*Table1[[#This Row],[Minutes per Game]]</f>
        <v>1500.6000000000001</v>
      </c>
      <c r="I1245">
        <v>82</v>
      </c>
      <c r="J1245">
        <f>Table1[[#This Row],[Minutes]]/Table1[[#This Row],[Games Played]]</f>
        <v>18.3</v>
      </c>
      <c r="K1245">
        <v>0</v>
      </c>
      <c r="L1245">
        <v>0</v>
      </c>
      <c r="M1245" s="1">
        <v>41576</v>
      </c>
      <c r="N1245" s="1">
        <v>41805</v>
      </c>
      <c r="P1245">
        <f>Table1[[#This Row],[Season Year]]-Table1[[#This Row],[Birth Year]]</f>
        <v>26</v>
      </c>
      <c r="Q1245" t="s">
        <v>501</v>
      </c>
      <c r="R1245" t="s">
        <v>501</v>
      </c>
      <c r="S1245">
        <f>DATEDIF(Table1[[#This Row],[Date Occurred]],Table1[[#This Row],[Date Returned]],"d")</f>
        <v>0</v>
      </c>
      <c r="T1245">
        <v>66</v>
      </c>
      <c r="U1245" s="5">
        <v>1207.8</v>
      </c>
      <c r="V1245" s="5">
        <v>178.20000000000002</v>
      </c>
      <c r="W1245" s="5">
        <v>330</v>
      </c>
      <c r="X1245" s="5">
        <v>0</v>
      </c>
      <c r="Y1245" s="5">
        <v>0</v>
      </c>
      <c r="Z1245" s="5">
        <v>52.800000000000004</v>
      </c>
      <c r="AA1245" s="5">
        <v>72.600000000000009</v>
      </c>
      <c r="AB1245" s="5">
        <v>39.6</v>
      </c>
      <c r="AC1245" s="5">
        <v>138.6</v>
      </c>
      <c r="AD1245" s="5">
        <v>118.8</v>
      </c>
      <c r="AE1245" s="5">
        <v>191.4</v>
      </c>
      <c r="AF1245" s="5">
        <v>310.2</v>
      </c>
      <c r="AG1245" s="5">
        <v>46.199999999999996</v>
      </c>
      <c r="AH1245" s="5">
        <v>39.6</v>
      </c>
      <c r="AI1245" s="5">
        <v>46.199999999999996</v>
      </c>
      <c r="AJ1245" s="5">
        <v>402.59999999999997</v>
      </c>
      <c r="AK1245">
        <v>1987</v>
      </c>
      <c r="AL1245" t="s">
        <v>492</v>
      </c>
      <c r="AM1245" s="1">
        <v>32074</v>
      </c>
      <c r="AN1245">
        <v>206</v>
      </c>
      <c r="AO1245">
        <v>200</v>
      </c>
      <c r="AP1245" t="s">
        <v>500</v>
      </c>
    </row>
    <row r="1246" spans="1:42" x14ac:dyDescent="0.35">
      <c r="A1246" t="s">
        <v>531</v>
      </c>
      <c r="B1246" t="s">
        <v>643</v>
      </c>
      <c r="C1246" t="s">
        <v>503</v>
      </c>
      <c r="D1246">
        <v>2011</v>
      </c>
      <c r="E1246">
        <v>2</v>
      </c>
      <c r="F1246">
        <v>1</v>
      </c>
      <c r="G1246">
        <v>2</v>
      </c>
      <c r="H1246">
        <f>Table1[[#This Row],[Games Before Injury]]*Table1[[#This Row],[Minutes per Game]]</f>
        <v>495</v>
      </c>
      <c r="I1246">
        <v>66</v>
      </c>
      <c r="J1246" s="4">
        <f>Table1[[#This Row],[Minutes]]/Table1[[#This Row],[Games Played]]</f>
        <v>7.5</v>
      </c>
      <c r="K1246">
        <v>0</v>
      </c>
      <c r="L1246">
        <v>0</v>
      </c>
      <c r="M1246" s="1">
        <v>40902</v>
      </c>
      <c r="N1246" s="1">
        <v>41081</v>
      </c>
      <c r="P1246">
        <f>Table1[[#This Row],[Season Year]]-Table1[[#This Row],[Birth Year]]</f>
        <v>24</v>
      </c>
      <c r="Q1246" t="s">
        <v>501</v>
      </c>
      <c r="R1246" t="s">
        <v>501</v>
      </c>
      <c r="S1246">
        <f>DATEDIF(Table1[[#This Row],[Date Occurred]],Table1[[#This Row],[Date Returned]],"d")</f>
        <v>0</v>
      </c>
      <c r="T1246">
        <v>29</v>
      </c>
      <c r="U1246" s="5">
        <v>217.5</v>
      </c>
      <c r="V1246" s="5">
        <v>26.1</v>
      </c>
      <c r="W1246" s="5">
        <v>40.599999999999994</v>
      </c>
      <c r="X1246" s="5">
        <v>0</v>
      </c>
      <c r="Y1246" s="5">
        <v>0</v>
      </c>
      <c r="Z1246" s="5">
        <v>8.6999999999999993</v>
      </c>
      <c r="AA1246" s="5">
        <v>17.399999999999999</v>
      </c>
      <c r="AB1246" s="5">
        <v>5.8000000000000007</v>
      </c>
      <c r="AC1246" s="5">
        <v>23.200000000000003</v>
      </c>
      <c r="AD1246" s="5">
        <v>20.299999999999997</v>
      </c>
      <c r="AE1246" s="5">
        <v>31.900000000000002</v>
      </c>
      <c r="AF1246" s="5">
        <v>49.3</v>
      </c>
      <c r="AG1246" s="5">
        <v>11.600000000000001</v>
      </c>
      <c r="AH1246" s="5">
        <v>5.8000000000000007</v>
      </c>
      <c r="AI1246" s="5">
        <v>23.200000000000003</v>
      </c>
      <c r="AJ1246" s="5">
        <v>60.900000000000006</v>
      </c>
      <c r="AK1246">
        <v>1987</v>
      </c>
      <c r="AL1246" t="s">
        <v>492</v>
      </c>
      <c r="AM1246" s="1">
        <v>32074</v>
      </c>
      <c r="AN1246">
        <v>206</v>
      </c>
      <c r="AO1246">
        <v>200</v>
      </c>
      <c r="AP1246" t="s">
        <v>500</v>
      </c>
    </row>
    <row r="1247" spans="1:42" x14ac:dyDescent="0.35">
      <c r="A1247" t="s">
        <v>531</v>
      </c>
      <c r="B1247" t="s">
        <v>643</v>
      </c>
      <c r="C1247" t="s">
        <v>504</v>
      </c>
      <c r="D1247">
        <v>2012</v>
      </c>
      <c r="E1247">
        <v>3</v>
      </c>
      <c r="F1247">
        <v>1</v>
      </c>
      <c r="G1247">
        <v>3</v>
      </c>
      <c r="H1247">
        <f>Table1[[#This Row],[Games Before Injury]]*Table1[[#This Row],[Minutes per Game]]</f>
        <v>475.59999999999997</v>
      </c>
      <c r="I1247">
        <v>82</v>
      </c>
      <c r="J1247">
        <f>Table1[[#This Row],[Minutes]]/Table1[[#This Row],[Games Played]]</f>
        <v>5.8</v>
      </c>
      <c r="K1247">
        <v>0</v>
      </c>
      <c r="L1247">
        <v>0</v>
      </c>
      <c r="M1247" s="1">
        <v>41212</v>
      </c>
      <c r="N1247" s="1">
        <v>41445</v>
      </c>
      <c r="P1247">
        <f>Table1[[#This Row],[Season Year]]-Table1[[#This Row],[Birth Year]]</f>
        <v>25</v>
      </c>
      <c r="Q1247" t="s">
        <v>501</v>
      </c>
      <c r="R1247" t="s">
        <v>501</v>
      </c>
      <c r="S1247">
        <f>DATEDIF(Table1[[#This Row],[Date Occurred]],Table1[[#This Row],[Date Returned]],"d")</f>
        <v>0</v>
      </c>
      <c r="T1247">
        <v>37</v>
      </c>
      <c r="U1247" s="5">
        <v>214.6</v>
      </c>
      <c r="V1247" s="5">
        <f>576/Table1[[#This Row],[Games Played]]</f>
        <v>15.567567567567568</v>
      </c>
      <c r="W1247" s="5">
        <v>44.4</v>
      </c>
      <c r="X1247" s="5">
        <v>0</v>
      </c>
      <c r="Y1247" s="5">
        <v>0</v>
      </c>
      <c r="Z1247" s="5">
        <v>22.2</v>
      </c>
      <c r="AA1247" s="5">
        <v>33.300000000000004</v>
      </c>
      <c r="AB1247" s="5">
        <v>7.4</v>
      </c>
      <c r="AC1247" s="5">
        <v>29.6</v>
      </c>
      <c r="AD1247" s="5">
        <v>25.9</v>
      </c>
      <c r="AE1247" s="5">
        <v>33.300000000000004</v>
      </c>
      <c r="AF1247" s="5">
        <v>59.2</v>
      </c>
      <c r="AG1247" s="5">
        <v>11.1</v>
      </c>
      <c r="AH1247" s="5">
        <v>7.4</v>
      </c>
      <c r="AI1247" s="5">
        <v>14.8</v>
      </c>
      <c r="AJ1247" s="5">
        <v>74</v>
      </c>
      <c r="AK1247">
        <v>1987</v>
      </c>
      <c r="AL1247" t="s">
        <v>492</v>
      </c>
      <c r="AM1247" s="1">
        <v>32074</v>
      </c>
      <c r="AN1247">
        <v>206</v>
      </c>
      <c r="AO1247">
        <v>200</v>
      </c>
      <c r="AP1247" t="s">
        <v>500</v>
      </c>
    </row>
    <row r="1248" spans="1:42" x14ac:dyDescent="0.35">
      <c r="A1248" t="s">
        <v>531</v>
      </c>
      <c r="B1248" t="s">
        <v>643</v>
      </c>
      <c r="C1248" t="s">
        <v>506</v>
      </c>
      <c r="D1248">
        <v>2014</v>
      </c>
      <c r="E1248">
        <v>5</v>
      </c>
      <c r="F1248">
        <v>1</v>
      </c>
      <c r="G1248">
        <v>5</v>
      </c>
      <c r="H1248">
        <f>Table1[[#This Row],[Games Before Injury]]*Table1[[#This Row],[Minutes per Game]]</f>
        <v>574</v>
      </c>
      <c r="I1248">
        <v>82</v>
      </c>
      <c r="J1248">
        <f>Table1[[#This Row],[Minutes]]/Table1[[#This Row],[Games Played]]</f>
        <v>7</v>
      </c>
      <c r="K1248">
        <v>0</v>
      </c>
      <c r="L1248">
        <v>0</v>
      </c>
      <c r="M1248" s="1">
        <v>41940</v>
      </c>
      <c r="N1248" s="1">
        <v>42171</v>
      </c>
      <c r="P1248">
        <f>Table1[[#This Row],[Season Year]]-Table1[[#This Row],[Birth Year]]</f>
        <v>27</v>
      </c>
      <c r="Q1248" t="s">
        <v>501</v>
      </c>
      <c r="R1248" t="s">
        <v>501</v>
      </c>
      <c r="S1248">
        <f>DATEDIF(Table1[[#This Row],[Date Occurred]],Table1[[#This Row],[Date Returned]],"d")</f>
        <v>0</v>
      </c>
      <c r="T1248">
        <v>38</v>
      </c>
      <c r="U1248" s="5">
        <v>266</v>
      </c>
      <c r="V1248" s="5">
        <v>30.400000000000002</v>
      </c>
      <c r="W1248" s="5">
        <v>57</v>
      </c>
      <c r="X1248" s="5">
        <v>3.8000000000000003</v>
      </c>
      <c r="Y1248" s="5">
        <v>3.8000000000000003</v>
      </c>
      <c r="Z1248" s="5">
        <v>22.8</v>
      </c>
      <c r="AA1248" s="5">
        <v>30.400000000000002</v>
      </c>
      <c r="AB1248" s="5">
        <v>3.8000000000000003</v>
      </c>
      <c r="AC1248" s="5">
        <v>30.400000000000002</v>
      </c>
      <c r="AD1248" s="5">
        <v>26.599999999999998</v>
      </c>
      <c r="AE1248" s="5">
        <v>45.6</v>
      </c>
      <c r="AF1248" s="5">
        <v>72.2</v>
      </c>
      <c r="AG1248" s="5">
        <v>11.4</v>
      </c>
      <c r="AH1248" s="5">
        <v>11.4</v>
      </c>
      <c r="AI1248" s="5">
        <v>11.4</v>
      </c>
      <c r="AJ1248" s="5">
        <v>91.2</v>
      </c>
      <c r="AK1248">
        <v>1987</v>
      </c>
      <c r="AL1248" t="s">
        <v>492</v>
      </c>
      <c r="AM1248" s="1">
        <v>32074</v>
      </c>
      <c r="AN1248">
        <v>206</v>
      </c>
      <c r="AO1248">
        <v>200</v>
      </c>
      <c r="AP1248" t="s">
        <v>500</v>
      </c>
    </row>
    <row r="1249" spans="1:42" x14ac:dyDescent="0.35">
      <c r="A1249" t="s">
        <v>531</v>
      </c>
      <c r="B1249" t="s">
        <v>643</v>
      </c>
      <c r="C1249" t="s">
        <v>507</v>
      </c>
      <c r="D1249">
        <v>2015</v>
      </c>
      <c r="E1249">
        <v>6</v>
      </c>
      <c r="F1249">
        <v>1</v>
      </c>
      <c r="G1249">
        <v>6</v>
      </c>
      <c r="H1249">
        <f>Table1[[#This Row],[Games Before Injury]]*Table1[[#This Row],[Minutes per Game]]</f>
        <v>688.80000000000007</v>
      </c>
      <c r="I1249">
        <v>82</v>
      </c>
      <c r="J1249">
        <f>Table1[[#This Row],[Minutes]]/Table1[[#This Row],[Games Played]]</f>
        <v>8.4</v>
      </c>
      <c r="K1249">
        <v>0</v>
      </c>
      <c r="L1249">
        <v>0</v>
      </c>
      <c r="M1249" s="1">
        <v>42304</v>
      </c>
      <c r="N1249" s="1">
        <v>42540</v>
      </c>
      <c r="P1249">
        <f>Table1[[#This Row],[Season Year]]-Table1[[#This Row],[Birth Year]]</f>
        <v>28</v>
      </c>
      <c r="Q1249" t="s">
        <v>501</v>
      </c>
      <c r="R1249" t="s">
        <v>501</v>
      </c>
      <c r="S1249">
        <f>DATEDIF(Table1[[#This Row],[Date Occurred]],Table1[[#This Row],[Date Returned]],"d")</f>
        <v>0</v>
      </c>
      <c r="T1249">
        <v>30</v>
      </c>
      <c r="U1249" s="5">
        <v>252</v>
      </c>
      <c r="V1249" s="5">
        <v>27</v>
      </c>
      <c r="W1249" s="5">
        <v>48</v>
      </c>
      <c r="X1249" s="5">
        <v>3</v>
      </c>
      <c r="Y1249" s="5">
        <v>15</v>
      </c>
      <c r="Z1249" s="5">
        <v>15</v>
      </c>
      <c r="AA1249" s="5">
        <v>21</v>
      </c>
      <c r="AB1249" s="5">
        <v>6</v>
      </c>
      <c r="AC1249" s="5">
        <v>18</v>
      </c>
      <c r="AD1249" s="5">
        <v>12</v>
      </c>
      <c r="AE1249" s="5">
        <v>42</v>
      </c>
      <c r="AF1249" s="5">
        <v>54</v>
      </c>
      <c r="AG1249" s="5">
        <v>3</v>
      </c>
      <c r="AH1249" s="5">
        <v>6</v>
      </c>
      <c r="AI1249" s="5">
        <v>9</v>
      </c>
      <c r="AJ1249" s="5">
        <v>72</v>
      </c>
      <c r="AK1249">
        <v>1987</v>
      </c>
      <c r="AL1249" t="s">
        <v>492</v>
      </c>
      <c r="AM1249" s="1">
        <v>32074</v>
      </c>
      <c r="AN1249">
        <v>206</v>
      </c>
      <c r="AO1249">
        <v>200</v>
      </c>
      <c r="AP1249" t="s">
        <v>500</v>
      </c>
    </row>
    <row r="1250" spans="1:42" x14ac:dyDescent="0.35">
      <c r="A1250" t="s">
        <v>637</v>
      </c>
      <c r="B1250" t="s">
        <v>643</v>
      </c>
      <c r="C1250" t="s">
        <v>507</v>
      </c>
      <c r="D1250">
        <v>2015</v>
      </c>
      <c r="E1250">
        <v>6</v>
      </c>
      <c r="F1250">
        <v>1</v>
      </c>
      <c r="G1250">
        <v>4</v>
      </c>
      <c r="H1250">
        <f>Table1[[#This Row],[Games Before Injury]]*Table1[[#This Row],[Minutes per Game]]</f>
        <v>1525.2</v>
      </c>
      <c r="I1250">
        <v>82</v>
      </c>
      <c r="J1250">
        <f>Table1[[#This Row],[Minutes]]/Table1[[#This Row],[Games Played]]</f>
        <v>18.600000000000001</v>
      </c>
      <c r="K1250">
        <v>0</v>
      </c>
      <c r="L1250">
        <v>0</v>
      </c>
      <c r="M1250" s="1">
        <v>42304</v>
      </c>
      <c r="N1250" s="1">
        <v>42540</v>
      </c>
      <c r="P1250">
        <f>Table1[[#This Row],[Season Year]]-Table1[[#This Row],[Birth Year]]</f>
        <v>23</v>
      </c>
      <c r="Q1250" t="s">
        <v>501</v>
      </c>
      <c r="R1250" t="s">
        <v>501</v>
      </c>
      <c r="S1250">
        <f>DATEDIF(Table1[[#This Row],[Date Occurred]],Table1[[#This Row],[Date Returned]],"d")</f>
        <v>0</v>
      </c>
      <c r="T1250">
        <v>66</v>
      </c>
      <c r="U1250" s="5">
        <v>1227.6000000000001</v>
      </c>
      <c r="V1250" s="5">
        <v>231</v>
      </c>
      <c r="W1250" s="5">
        <v>508.2</v>
      </c>
      <c r="X1250" s="5">
        <v>52.800000000000004</v>
      </c>
      <c r="Y1250" s="5">
        <v>178.20000000000002</v>
      </c>
      <c r="Z1250" s="5">
        <v>66</v>
      </c>
      <c r="AA1250" s="5">
        <v>85.8</v>
      </c>
      <c r="AB1250" s="5">
        <v>52.800000000000004</v>
      </c>
      <c r="AC1250" s="5">
        <v>105.60000000000001</v>
      </c>
      <c r="AD1250" s="5">
        <v>46.199999999999996</v>
      </c>
      <c r="AE1250" s="5">
        <v>211.20000000000002</v>
      </c>
      <c r="AF1250" s="5">
        <v>250.79999999999998</v>
      </c>
      <c r="AG1250" s="5">
        <v>79.2</v>
      </c>
      <c r="AH1250" s="5">
        <v>39.6</v>
      </c>
      <c r="AI1250" s="5">
        <v>33</v>
      </c>
      <c r="AJ1250" s="5">
        <v>580.80000000000007</v>
      </c>
      <c r="AK1250">
        <v>1992</v>
      </c>
      <c r="AL1250" t="s">
        <v>493</v>
      </c>
      <c r="AM1250" s="1">
        <v>33754</v>
      </c>
      <c r="AN1250">
        <v>196</v>
      </c>
      <c r="AO1250">
        <v>180</v>
      </c>
      <c r="AP1250" t="s">
        <v>496</v>
      </c>
    </row>
    <row r="1251" spans="1:42" x14ac:dyDescent="0.35">
      <c r="A1251" t="s">
        <v>637</v>
      </c>
      <c r="B1251" t="s">
        <v>643</v>
      </c>
      <c r="C1251" t="s">
        <v>508</v>
      </c>
      <c r="D1251">
        <v>2016</v>
      </c>
      <c r="E1251">
        <v>7</v>
      </c>
      <c r="F1251">
        <v>1</v>
      </c>
      <c r="G1251">
        <v>5</v>
      </c>
      <c r="H1251">
        <f>Table1[[#This Row],[Games Before Injury]]*Table1[[#This Row],[Minutes per Game]]</f>
        <v>1508.8</v>
      </c>
      <c r="I1251">
        <v>82</v>
      </c>
      <c r="J1251">
        <f>Table1[[#This Row],[Minutes]]/Table1[[#This Row],[Games Played]]</f>
        <v>18.399999999999999</v>
      </c>
      <c r="K1251">
        <v>0</v>
      </c>
      <c r="L1251">
        <v>0</v>
      </c>
      <c r="M1251" s="1">
        <v>42668</v>
      </c>
      <c r="N1251" s="1">
        <v>42898</v>
      </c>
      <c r="P1251">
        <f>Table1[[#This Row],[Season Year]]-Table1[[#This Row],[Birth Year]]</f>
        <v>24</v>
      </c>
      <c r="Q1251" t="s">
        <v>501</v>
      </c>
      <c r="R1251" t="s">
        <v>501</v>
      </c>
      <c r="S1251">
        <f>DATEDIF(Table1[[#This Row],[Date Occurred]],Table1[[#This Row],[Date Returned]],"d")</f>
        <v>0</v>
      </c>
      <c r="T1251">
        <v>62</v>
      </c>
      <c r="U1251" s="5">
        <v>1140.8</v>
      </c>
      <c r="V1251" s="5">
        <v>223.20000000000002</v>
      </c>
      <c r="W1251" s="5">
        <v>489.8</v>
      </c>
      <c r="X1251" s="5">
        <v>43.4</v>
      </c>
      <c r="Y1251" s="5">
        <v>148.79999999999998</v>
      </c>
      <c r="Z1251" s="5">
        <v>111.60000000000001</v>
      </c>
      <c r="AA1251" s="5">
        <v>130.20000000000002</v>
      </c>
      <c r="AB1251" s="5">
        <v>37.199999999999996</v>
      </c>
      <c r="AC1251" s="5">
        <v>99.2</v>
      </c>
      <c r="AD1251" s="5">
        <v>31</v>
      </c>
      <c r="AE1251" s="5">
        <v>235.6</v>
      </c>
      <c r="AF1251" s="5">
        <v>266.59999999999997</v>
      </c>
      <c r="AG1251" s="5">
        <v>74.399999999999991</v>
      </c>
      <c r="AH1251" s="5">
        <v>24.8</v>
      </c>
      <c r="AI1251" s="5">
        <v>24.8</v>
      </c>
      <c r="AJ1251" s="5">
        <v>601.4</v>
      </c>
      <c r="AK1251">
        <v>1992</v>
      </c>
      <c r="AL1251" t="s">
        <v>493</v>
      </c>
      <c r="AM1251" s="1">
        <v>33754</v>
      </c>
      <c r="AN1251">
        <v>196</v>
      </c>
      <c r="AO1251">
        <v>180</v>
      </c>
      <c r="AP1251" t="s">
        <v>496</v>
      </c>
    </row>
    <row r="1252" spans="1:42" x14ac:dyDescent="0.35">
      <c r="A1252" t="s">
        <v>637</v>
      </c>
      <c r="B1252" t="s">
        <v>643</v>
      </c>
      <c r="C1252" t="s">
        <v>504</v>
      </c>
      <c r="D1252">
        <v>2012</v>
      </c>
      <c r="E1252">
        <v>3</v>
      </c>
      <c r="F1252">
        <v>1</v>
      </c>
      <c r="G1252">
        <v>1</v>
      </c>
      <c r="H1252">
        <f>Table1[[#This Row],[Games Before Injury]]*Table1[[#This Row],[Minutes per Game]]</f>
        <v>524.80000000000007</v>
      </c>
      <c r="I1252">
        <v>82</v>
      </c>
      <c r="J1252">
        <f>Table1[[#This Row],[Minutes]]/Table1[[#This Row],[Games Played]]</f>
        <v>6.4</v>
      </c>
      <c r="K1252">
        <v>0</v>
      </c>
      <c r="L1252">
        <v>0</v>
      </c>
      <c r="M1252" s="1">
        <v>41212</v>
      </c>
      <c r="N1252" s="1">
        <v>41445</v>
      </c>
      <c r="P1252">
        <f>Table1[[#This Row],[Season Year]]-Table1[[#This Row],[Birth Year]]</f>
        <v>20</v>
      </c>
      <c r="Q1252" t="s">
        <v>501</v>
      </c>
      <c r="R1252" t="s">
        <v>501</v>
      </c>
      <c r="S1252">
        <f>DATEDIF(Table1[[#This Row],[Date Occurred]],Table1[[#This Row],[Date Returned]],"d")</f>
        <v>0</v>
      </c>
      <c r="T1252">
        <v>23</v>
      </c>
      <c r="U1252" s="5">
        <v>147.20000000000002</v>
      </c>
      <c r="V1252" s="5">
        <f>576/Table1[[#This Row],[Games Played]]</f>
        <v>25.043478260869566</v>
      </c>
      <c r="W1252" s="5">
        <v>69</v>
      </c>
      <c r="X1252" s="5">
        <v>9.2000000000000011</v>
      </c>
      <c r="Y1252" s="5">
        <v>29.900000000000002</v>
      </c>
      <c r="Z1252" s="5">
        <v>13.799999999999999</v>
      </c>
      <c r="AA1252" s="5">
        <v>13.799999999999999</v>
      </c>
      <c r="AB1252" s="5">
        <v>6.8999999999999995</v>
      </c>
      <c r="AC1252" s="5">
        <v>13.799999999999999</v>
      </c>
      <c r="AD1252" s="5">
        <v>4.6000000000000005</v>
      </c>
      <c r="AE1252" s="5">
        <v>13.799999999999999</v>
      </c>
      <c r="AF1252" s="5">
        <v>18.400000000000002</v>
      </c>
      <c r="AG1252" s="5">
        <v>4.6000000000000005</v>
      </c>
      <c r="AH1252" s="5">
        <v>2.3000000000000003</v>
      </c>
      <c r="AI1252" s="5">
        <v>2.3000000000000003</v>
      </c>
      <c r="AJ1252" s="5">
        <v>71.3</v>
      </c>
      <c r="AK1252">
        <v>1992</v>
      </c>
      <c r="AL1252" t="s">
        <v>493</v>
      </c>
      <c r="AM1252" s="1">
        <v>33754</v>
      </c>
      <c r="AN1252">
        <v>196</v>
      </c>
      <c r="AO1252">
        <v>180</v>
      </c>
      <c r="AP1252" t="s">
        <v>496</v>
      </c>
    </row>
    <row r="1253" spans="1:42" x14ac:dyDescent="0.35">
      <c r="A1253" t="s">
        <v>637</v>
      </c>
      <c r="B1253" t="s">
        <v>643</v>
      </c>
      <c r="C1253" t="s">
        <v>506</v>
      </c>
      <c r="D1253">
        <v>2014</v>
      </c>
      <c r="E1253">
        <v>5</v>
      </c>
      <c r="F1253">
        <v>1</v>
      </c>
      <c r="G1253">
        <v>3</v>
      </c>
      <c r="H1253">
        <f>Table1[[#This Row],[Games Before Injury]]*Table1[[#This Row],[Minutes per Game]]</f>
        <v>1107</v>
      </c>
      <c r="I1253">
        <v>82</v>
      </c>
      <c r="J1253">
        <f>Table1[[#This Row],[Minutes]]/Table1[[#This Row],[Games Played]]</f>
        <v>13.5</v>
      </c>
      <c r="K1253">
        <v>0</v>
      </c>
      <c r="L1253">
        <v>0</v>
      </c>
      <c r="M1253" s="1">
        <v>41940</v>
      </c>
      <c r="N1253" s="1">
        <v>42171</v>
      </c>
      <c r="P1253">
        <f>Table1[[#This Row],[Season Year]]-Table1[[#This Row],[Birth Year]]</f>
        <v>22</v>
      </c>
      <c r="Q1253" t="s">
        <v>501</v>
      </c>
      <c r="R1253" t="s">
        <v>501</v>
      </c>
      <c r="S1253">
        <f>DATEDIF(Table1[[#This Row],[Date Occurred]],Table1[[#This Row],[Date Returned]],"d")</f>
        <v>0</v>
      </c>
      <c r="T1253">
        <v>47</v>
      </c>
      <c r="U1253" s="5">
        <v>634.5</v>
      </c>
      <c r="V1253" s="5">
        <v>103.4</v>
      </c>
      <c r="W1253" s="5">
        <v>249.1</v>
      </c>
      <c r="X1253" s="5">
        <v>37.6</v>
      </c>
      <c r="Y1253" s="5">
        <v>112.8</v>
      </c>
      <c r="Z1253" s="5">
        <v>47</v>
      </c>
      <c r="AA1253" s="5">
        <v>56.4</v>
      </c>
      <c r="AB1253" s="5">
        <v>28.2</v>
      </c>
      <c r="AC1253" s="5">
        <v>51.7</v>
      </c>
      <c r="AD1253" s="5">
        <v>9.4</v>
      </c>
      <c r="AE1253" s="5">
        <v>98.7</v>
      </c>
      <c r="AF1253" s="5">
        <v>108.1</v>
      </c>
      <c r="AG1253" s="5">
        <v>42.300000000000004</v>
      </c>
      <c r="AH1253" s="5">
        <v>18.8</v>
      </c>
      <c r="AI1253" s="5">
        <v>4.7</v>
      </c>
      <c r="AJ1253" s="5">
        <v>296.09999999999997</v>
      </c>
      <c r="AK1253">
        <v>1992</v>
      </c>
      <c r="AL1253" t="s">
        <v>493</v>
      </c>
      <c r="AM1253" s="1">
        <v>33754</v>
      </c>
      <c r="AN1253">
        <v>196</v>
      </c>
      <c r="AO1253">
        <v>180</v>
      </c>
      <c r="AP1253" t="s">
        <v>496</v>
      </c>
    </row>
    <row r="1254" spans="1:42" x14ac:dyDescent="0.35">
      <c r="A1254" t="s">
        <v>637</v>
      </c>
      <c r="B1254" t="s">
        <v>643</v>
      </c>
      <c r="C1254" t="s">
        <v>509</v>
      </c>
      <c r="D1254">
        <v>2017</v>
      </c>
      <c r="E1254">
        <v>8</v>
      </c>
      <c r="F1254">
        <v>1</v>
      </c>
      <c r="G1254">
        <v>6</v>
      </c>
      <c r="H1254">
        <f>Table1[[#This Row],[Games Before Injury]]*Table1[[#This Row],[Minutes per Game]]</f>
        <v>2017.2</v>
      </c>
      <c r="I1254">
        <v>82</v>
      </c>
      <c r="J1254">
        <f>Table1[[#This Row],[Minutes]]/Table1[[#This Row],[Games Played]]</f>
        <v>24.6</v>
      </c>
      <c r="K1254">
        <v>0</v>
      </c>
      <c r="L1254">
        <v>0</v>
      </c>
      <c r="M1254" s="1">
        <v>43030</v>
      </c>
      <c r="N1254" s="1">
        <v>43259</v>
      </c>
      <c r="P1254">
        <f>Table1[[#This Row],[Season Year]]-Table1[[#This Row],[Birth Year]]</f>
        <v>25</v>
      </c>
      <c r="Q1254" t="s">
        <v>501</v>
      </c>
      <c r="R1254" t="s">
        <v>501</v>
      </c>
      <c r="S1254">
        <f>DATEDIF(Table1[[#This Row],[Date Occurred]],Table1[[#This Row],[Date Returned]],"d")</f>
        <v>0</v>
      </c>
      <c r="T1254">
        <v>80</v>
      </c>
      <c r="U1254" s="5">
        <v>1968</v>
      </c>
      <c r="V1254" s="5">
        <v>384</v>
      </c>
      <c r="W1254" s="5">
        <v>832</v>
      </c>
      <c r="X1254" s="5">
        <v>96</v>
      </c>
      <c r="Y1254" s="5">
        <v>256</v>
      </c>
      <c r="Z1254" s="5">
        <v>176</v>
      </c>
      <c r="AA1254" s="5">
        <v>208</v>
      </c>
      <c r="AB1254" s="5">
        <v>96</v>
      </c>
      <c r="AC1254" s="5">
        <v>136</v>
      </c>
      <c r="AD1254" s="5">
        <v>48</v>
      </c>
      <c r="AE1254" s="5">
        <v>272</v>
      </c>
      <c r="AF1254" s="5">
        <v>328</v>
      </c>
      <c r="AG1254" s="5">
        <v>184</v>
      </c>
      <c r="AH1254" s="5">
        <v>64</v>
      </c>
      <c r="AI1254" s="5">
        <v>32</v>
      </c>
      <c r="AJ1254" s="5">
        <v>1032</v>
      </c>
      <c r="AK1254">
        <v>1992</v>
      </c>
      <c r="AL1254" t="s">
        <v>493</v>
      </c>
      <c r="AM1254" s="1">
        <v>33754</v>
      </c>
      <c r="AN1254">
        <v>196</v>
      </c>
      <c r="AO1254">
        <v>180</v>
      </c>
      <c r="AP1254" t="s">
        <v>496</v>
      </c>
    </row>
    <row r="1255" spans="1:42" x14ac:dyDescent="0.35">
      <c r="A1255" t="s">
        <v>637</v>
      </c>
      <c r="B1255" t="s">
        <v>643</v>
      </c>
      <c r="C1255" t="s">
        <v>510</v>
      </c>
      <c r="D1255">
        <v>2018</v>
      </c>
      <c r="E1255">
        <v>9</v>
      </c>
      <c r="F1255">
        <v>1</v>
      </c>
      <c r="G1255">
        <v>7</v>
      </c>
      <c r="H1255">
        <f>Table1[[#This Row],[Games Before Injury]]*Table1[[#This Row],[Minutes per Game]]</f>
        <v>2337</v>
      </c>
      <c r="I1255">
        <v>82</v>
      </c>
      <c r="J1255">
        <f>Table1[[#This Row],[Minutes]]/Table1[[#This Row],[Games Played]]</f>
        <v>28.5</v>
      </c>
      <c r="K1255">
        <v>0</v>
      </c>
      <c r="L1255">
        <v>0</v>
      </c>
      <c r="M1255" s="1">
        <v>43389</v>
      </c>
      <c r="N1255" s="1">
        <v>43629</v>
      </c>
      <c r="P1255">
        <f>Table1[[#This Row],[Season Year]]-Table1[[#This Row],[Birth Year]]</f>
        <v>26</v>
      </c>
      <c r="Q1255" t="s">
        <v>501</v>
      </c>
      <c r="R1255" t="s">
        <v>501</v>
      </c>
      <c r="S1255">
        <f>DATEDIF(Table1[[#This Row],[Date Occurred]],Table1[[#This Row],[Date Returned]],"d")</f>
        <v>0</v>
      </c>
      <c r="T1255">
        <v>79</v>
      </c>
      <c r="U1255" s="5">
        <v>2251.5</v>
      </c>
      <c r="V1255" s="5">
        <v>434.5</v>
      </c>
      <c r="W1255" s="5">
        <v>979.6</v>
      </c>
      <c r="X1255" s="5">
        <v>118.5</v>
      </c>
      <c r="Y1255" s="5">
        <v>331.8</v>
      </c>
      <c r="Z1255" s="5">
        <v>229.1</v>
      </c>
      <c r="AA1255" s="5">
        <v>260.7</v>
      </c>
      <c r="AB1255" s="5">
        <v>79</v>
      </c>
      <c r="AC1255" s="5">
        <v>142.20000000000002</v>
      </c>
      <c r="AD1255" s="5">
        <v>63.2</v>
      </c>
      <c r="AE1255" s="5">
        <v>371.3</v>
      </c>
      <c r="AF1255" s="5">
        <v>434.5</v>
      </c>
      <c r="AG1255" s="5">
        <v>173.8</v>
      </c>
      <c r="AH1255" s="5">
        <v>86.9</v>
      </c>
      <c r="AI1255" s="5">
        <v>31.6</v>
      </c>
      <c r="AJ1255" s="5">
        <v>1208.7</v>
      </c>
      <c r="AK1255">
        <v>1992</v>
      </c>
      <c r="AL1255" t="s">
        <v>493</v>
      </c>
      <c r="AM1255" s="1">
        <v>33754</v>
      </c>
      <c r="AN1255">
        <v>196</v>
      </c>
      <c r="AO1255">
        <v>180</v>
      </c>
      <c r="AP1255" t="s">
        <v>496</v>
      </c>
    </row>
    <row r="1256" spans="1:42" x14ac:dyDescent="0.35">
      <c r="A1256" t="s">
        <v>637</v>
      </c>
      <c r="B1256" t="s">
        <v>643</v>
      </c>
      <c r="C1256" t="s">
        <v>511</v>
      </c>
      <c r="D1256">
        <v>2019</v>
      </c>
      <c r="E1256">
        <v>10</v>
      </c>
      <c r="F1256">
        <v>1</v>
      </c>
      <c r="G1256">
        <v>8</v>
      </c>
      <c r="H1256">
        <f>Table1[[#This Row],[Games Before Injury]]*Table1[[#This Row],[Minutes per Game]]</f>
        <v>2107.5</v>
      </c>
      <c r="I1256">
        <v>75</v>
      </c>
      <c r="J1256">
        <f>Table1[[#This Row],[Minutes]]/Table1[[#This Row],[Games Played]]</f>
        <v>28.1</v>
      </c>
      <c r="K1256">
        <v>0</v>
      </c>
      <c r="L1256">
        <v>0</v>
      </c>
      <c r="M1256" s="1">
        <v>43760</v>
      </c>
      <c r="N1256" s="1">
        <v>44115</v>
      </c>
      <c r="P1256">
        <f>Table1[[#This Row],[Season Year]]-Table1[[#This Row],[Birth Year]]</f>
        <v>27</v>
      </c>
      <c r="Q1256" t="s">
        <v>501</v>
      </c>
      <c r="R1256" t="s">
        <v>501</v>
      </c>
      <c r="S1256">
        <f>DATEDIF(Table1[[#This Row],[Date Occurred]],Table1[[#This Row],[Date Returned]],"d")</f>
        <v>0</v>
      </c>
      <c r="T1256">
        <v>46</v>
      </c>
      <c r="U1256" s="5">
        <v>1292.6000000000001</v>
      </c>
      <c r="V1256" s="5">
        <v>216.20000000000002</v>
      </c>
      <c r="W1256" s="5">
        <v>478.40000000000003</v>
      </c>
      <c r="X1256" s="5">
        <v>55.199999999999996</v>
      </c>
      <c r="Y1256" s="5">
        <v>156.4</v>
      </c>
      <c r="Z1256" s="5">
        <v>92</v>
      </c>
      <c r="AA1256" s="5">
        <v>110.39999999999999</v>
      </c>
      <c r="AB1256" s="5">
        <v>50.6</v>
      </c>
      <c r="AC1256" s="5">
        <v>105.8</v>
      </c>
      <c r="AD1256" s="5">
        <v>23</v>
      </c>
      <c r="AE1256" s="5">
        <v>174.79999999999998</v>
      </c>
      <c r="AF1256" s="5">
        <v>197.79999999999998</v>
      </c>
      <c r="AG1256" s="5">
        <v>96.600000000000009</v>
      </c>
      <c r="AH1256" s="5">
        <v>55.199999999999996</v>
      </c>
      <c r="AI1256" s="5">
        <v>23</v>
      </c>
      <c r="AJ1256" s="5">
        <v>575</v>
      </c>
      <c r="AK1256">
        <v>1992</v>
      </c>
      <c r="AL1256" t="s">
        <v>493</v>
      </c>
      <c r="AM1256" s="1">
        <v>33754</v>
      </c>
      <c r="AN1256">
        <v>196</v>
      </c>
      <c r="AO1256">
        <v>180</v>
      </c>
      <c r="AP1256" t="s">
        <v>496</v>
      </c>
    </row>
    <row r="1257" spans="1:42" x14ac:dyDescent="0.35">
      <c r="A1257" t="s">
        <v>637</v>
      </c>
      <c r="B1257" t="s">
        <v>643</v>
      </c>
      <c r="C1257" t="s">
        <v>505</v>
      </c>
      <c r="D1257">
        <v>2013</v>
      </c>
      <c r="E1257">
        <v>4</v>
      </c>
      <c r="F1257">
        <v>1</v>
      </c>
      <c r="G1257">
        <v>2</v>
      </c>
      <c r="H1257">
        <f>Table1[[#This Row],[Games Before Injury]]*Table1[[#This Row],[Minutes per Game]]</f>
        <v>1615.3999999999999</v>
      </c>
      <c r="I1257">
        <v>82</v>
      </c>
      <c r="J1257">
        <f>Table1[[#This Row],[Minutes]]/Table1[[#This Row],[Games Played]]</f>
        <v>19.7</v>
      </c>
      <c r="K1257">
        <v>0</v>
      </c>
      <c r="L1257">
        <v>0</v>
      </c>
      <c r="M1257" s="1">
        <v>41576</v>
      </c>
      <c r="N1257" s="1">
        <v>41805</v>
      </c>
      <c r="P1257">
        <f>Table1[[#This Row],[Season Year]]-Table1[[#This Row],[Birth Year]]</f>
        <v>21</v>
      </c>
      <c r="Q1257" t="s">
        <v>501</v>
      </c>
      <c r="R1257" t="s">
        <v>501</v>
      </c>
      <c r="S1257">
        <f>DATEDIF(Table1[[#This Row],[Date Occurred]],Table1[[#This Row],[Date Returned]],"d")</f>
        <v>0</v>
      </c>
      <c r="T1257">
        <v>78</v>
      </c>
      <c r="U1257" s="5">
        <v>1536.6</v>
      </c>
      <c r="V1257" s="5">
        <v>265.2</v>
      </c>
      <c r="W1257" s="5">
        <v>608.4</v>
      </c>
      <c r="X1257" s="5">
        <v>85.800000000000011</v>
      </c>
      <c r="Y1257" s="5">
        <v>249.60000000000002</v>
      </c>
      <c r="Z1257" s="5">
        <v>54.599999999999994</v>
      </c>
      <c r="AA1257" s="5">
        <v>62.400000000000006</v>
      </c>
      <c r="AB1257" s="5">
        <v>62.400000000000006</v>
      </c>
      <c r="AC1257" s="5">
        <v>140.4</v>
      </c>
      <c r="AD1257" s="5">
        <v>23.4</v>
      </c>
      <c r="AE1257" s="5">
        <v>163.80000000000001</v>
      </c>
      <c r="AF1257" s="5">
        <v>187.2</v>
      </c>
      <c r="AG1257" s="5">
        <v>117</v>
      </c>
      <c r="AH1257" s="5">
        <v>54.599999999999994</v>
      </c>
      <c r="AI1257" s="5">
        <v>23.4</v>
      </c>
      <c r="AJ1257" s="5">
        <v>663</v>
      </c>
      <c r="AK1257">
        <v>1992</v>
      </c>
      <c r="AL1257" t="s">
        <v>493</v>
      </c>
      <c r="AM1257" s="1">
        <v>33754</v>
      </c>
      <c r="AN1257">
        <v>196</v>
      </c>
      <c r="AO1257">
        <v>180</v>
      </c>
      <c r="AP1257" t="s">
        <v>496</v>
      </c>
    </row>
    <row r="1258" spans="1:42" x14ac:dyDescent="0.35">
      <c r="A1258" t="s">
        <v>401</v>
      </c>
      <c r="B1258" t="s">
        <v>403</v>
      </c>
      <c r="C1258" s="1" t="s">
        <v>505</v>
      </c>
      <c r="D1258">
        <v>0</v>
      </c>
      <c r="E1258">
        <v>4</v>
      </c>
      <c r="F1258">
        <v>0</v>
      </c>
      <c r="G1258">
        <v>4</v>
      </c>
      <c r="H1258">
        <f>Table1[[#This Row],[Games Before Injury]]*Table1[[#This Row],[Minutes per Game]]</f>
        <v>28.929577464788732</v>
      </c>
      <c r="I1258">
        <v>1</v>
      </c>
      <c r="J1258">
        <f>Table1[[#This Row],[Minutes]]/Table1[[#This Row],[Games Played]]</f>
        <v>28.929577464788732</v>
      </c>
      <c r="K1258" s="1">
        <v>41626</v>
      </c>
      <c r="L1258" s="1">
        <v>41627</v>
      </c>
      <c r="M1258" s="1">
        <v>41576</v>
      </c>
      <c r="N1258" s="1">
        <v>41805</v>
      </c>
      <c r="O1258">
        <v>3</v>
      </c>
      <c r="P1258">
        <f>DATEDIF(Table1[[#This Row],[Birth Date]],Table1[[#This Row],[Date Returned]],"y")</f>
        <v>25</v>
      </c>
      <c r="Q1258" t="s">
        <v>8</v>
      </c>
      <c r="R1258" t="s">
        <v>19</v>
      </c>
      <c r="S1258">
        <f>DATEDIF(Table1[[#This Row],[Date Occurred]],Table1[[#This Row],[Date Returned]],"d")</f>
        <v>1</v>
      </c>
      <c r="T1258">
        <v>71</v>
      </c>
      <c r="U1258" s="5">
        <v>2054</v>
      </c>
      <c r="V1258" s="5">
        <v>295</v>
      </c>
      <c r="W1258" s="5">
        <v>662</v>
      </c>
      <c r="X1258" s="5">
        <v>82</v>
      </c>
      <c r="Y1258" s="5">
        <v>229</v>
      </c>
      <c r="Z1258" s="5">
        <v>218</v>
      </c>
      <c r="AA1258" s="5">
        <v>265</v>
      </c>
      <c r="AB1258" s="5">
        <v>176</v>
      </c>
      <c r="AC1258" s="5">
        <v>166</v>
      </c>
      <c r="AD1258" s="5">
        <v>34</v>
      </c>
      <c r="AE1258" s="5">
        <v>153</v>
      </c>
      <c r="AF1258" s="5">
        <v>187</v>
      </c>
      <c r="AG1258" s="5">
        <v>294</v>
      </c>
      <c r="AH1258" s="5">
        <v>68</v>
      </c>
      <c r="AI1258" s="5">
        <v>27</v>
      </c>
      <c r="AJ1258" s="5">
        <v>890</v>
      </c>
      <c r="AK1258">
        <v>1988</v>
      </c>
      <c r="AL1258" t="s">
        <v>483</v>
      </c>
      <c r="AM1258" s="1">
        <v>32378</v>
      </c>
      <c r="AN1258">
        <v>191</v>
      </c>
      <c r="AO1258">
        <v>200</v>
      </c>
      <c r="AP1258" t="s">
        <v>497</v>
      </c>
    </row>
    <row r="1259" spans="1:42" x14ac:dyDescent="0.35">
      <c r="A1259" t="s">
        <v>401</v>
      </c>
      <c r="B1259" t="s">
        <v>402</v>
      </c>
      <c r="C1259" s="1" t="s">
        <v>504</v>
      </c>
      <c r="D1259">
        <v>0</v>
      </c>
      <c r="E1259">
        <v>3</v>
      </c>
      <c r="F1259">
        <v>0</v>
      </c>
      <c r="G1259">
        <v>3</v>
      </c>
      <c r="H1259">
        <f>Table1[[#This Row],[Games Before Injury]]*Table1[[#This Row],[Minutes per Game]]</f>
        <v>2639.9</v>
      </c>
      <c r="I1259">
        <v>82</v>
      </c>
      <c r="J1259">
        <f>Table1[[#This Row],[Minutes]]/Table1[[#This Row],[Games Played]]</f>
        <v>32.193902439024392</v>
      </c>
      <c r="K1259" s="1">
        <v>41393</v>
      </c>
      <c r="L1259" s="1">
        <v>41395</v>
      </c>
      <c r="M1259" s="1">
        <v>41212</v>
      </c>
      <c r="N1259" s="1">
        <v>41445</v>
      </c>
      <c r="O1259">
        <v>1</v>
      </c>
      <c r="P1259">
        <f>DATEDIF(Table1[[#This Row],[Birth Date]],Table1[[#This Row],[Date Returned]],"y")</f>
        <v>24</v>
      </c>
      <c r="Q1259" t="s">
        <v>501</v>
      </c>
      <c r="R1259" t="s">
        <v>27</v>
      </c>
      <c r="S1259">
        <f>DATEDIF(Table1[[#This Row],[Date Occurred]],Table1[[#This Row],[Date Returned]],"d")</f>
        <v>2</v>
      </c>
      <c r="T1259">
        <v>82</v>
      </c>
      <c r="U1259" s="5">
        <v>2639.9</v>
      </c>
      <c r="V1259" s="5">
        <f>576/Table1[[#This Row],[Games Played]]</f>
        <v>7.024390243902439</v>
      </c>
      <c r="W1259" s="5">
        <v>897</v>
      </c>
      <c r="X1259" s="5">
        <v>87</v>
      </c>
      <c r="Y1259" s="5">
        <v>257</v>
      </c>
      <c r="Z1259" s="5">
        <v>216</v>
      </c>
      <c r="AA1259" s="5">
        <v>275</v>
      </c>
      <c r="AB1259" s="5">
        <v>236</v>
      </c>
      <c r="AC1259" s="5">
        <v>205</v>
      </c>
      <c r="AD1259" s="5">
        <v>32</v>
      </c>
      <c r="AE1259" s="5">
        <v>215</v>
      </c>
      <c r="AF1259" s="5">
        <v>247</v>
      </c>
      <c r="AG1259" s="5">
        <v>497</v>
      </c>
      <c r="AH1259" s="5">
        <v>134</v>
      </c>
      <c r="AI1259" s="5">
        <v>29</v>
      </c>
      <c r="AJ1259" s="5">
        <v>1095</v>
      </c>
      <c r="AK1259">
        <v>1988</v>
      </c>
      <c r="AL1259" t="s">
        <v>483</v>
      </c>
      <c r="AM1259" s="1">
        <v>32378</v>
      </c>
      <c r="AN1259">
        <v>191</v>
      </c>
      <c r="AO1259">
        <v>200</v>
      </c>
      <c r="AP1259" t="s">
        <v>497</v>
      </c>
    </row>
    <row r="1260" spans="1:42" x14ac:dyDescent="0.35">
      <c r="A1260" t="s">
        <v>401</v>
      </c>
      <c r="B1260" t="s">
        <v>13</v>
      </c>
      <c r="C1260" s="1" t="s">
        <v>507</v>
      </c>
      <c r="D1260">
        <v>0</v>
      </c>
      <c r="E1260">
        <v>6</v>
      </c>
      <c r="F1260">
        <v>0</v>
      </c>
      <c r="G1260">
        <v>6</v>
      </c>
      <c r="H1260">
        <f>Table1[[#This Row],[Games Before Injury]]*Table1[[#This Row],[Minutes per Game]]</f>
        <v>1155.0564102564101</v>
      </c>
      <c r="I1260">
        <v>44</v>
      </c>
      <c r="J1260">
        <f>Table1[[#This Row],[Minutes]]/Table1[[#This Row],[Games Played]]</f>
        <v>26.25128205128205</v>
      </c>
      <c r="K1260" s="1">
        <v>42396</v>
      </c>
      <c r="L1260" s="1">
        <v>42400</v>
      </c>
      <c r="M1260" s="1">
        <v>42304</v>
      </c>
      <c r="N1260" s="1">
        <v>42540</v>
      </c>
      <c r="O1260">
        <v>1</v>
      </c>
      <c r="P1260">
        <f>DATEDIF(Table1[[#This Row],[Birth Date]],Table1[[#This Row],[Date Returned]],"y")</f>
        <v>27</v>
      </c>
      <c r="Q1260" t="s">
        <v>501</v>
      </c>
      <c r="R1260" t="s">
        <v>9</v>
      </c>
      <c r="S1260">
        <f>DATEDIF(Table1[[#This Row],[Date Occurred]],Table1[[#This Row],[Date Returned]],"d")</f>
        <v>4</v>
      </c>
      <c r="T1260">
        <v>78</v>
      </c>
      <c r="U1260" s="5">
        <v>2047.6</v>
      </c>
      <c r="V1260" s="5">
        <v>300</v>
      </c>
      <c r="W1260" s="5">
        <v>728</v>
      </c>
      <c r="X1260" s="5">
        <v>76</v>
      </c>
      <c r="Y1260" s="5">
        <v>226</v>
      </c>
      <c r="Z1260" s="5">
        <v>238</v>
      </c>
      <c r="AA1260" s="5">
        <v>292</v>
      </c>
      <c r="AB1260" s="5">
        <v>150</v>
      </c>
      <c r="AC1260" s="5">
        <v>165</v>
      </c>
      <c r="AD1260" s="5">
        <v>42</v>
      </c>
      <c r="AE1260" s="5">
        <v>211</v>
      </c>
      <c r="AF1260" s="5">
        <v>253</v>
      </c>
      <c r="AG1260" s="5">
        <v>235</v>
      </c>
      <c r="AH1260" s="5">
        <v>58</v>
      </c>
      <c r="AI1260" s="5">
        <v>42</v>
      </c>
      <c r="AJ1260" s="5">
        <v>914</v>
      </c>
      <c r="AK1260">
        <v>1988</v>
      </c>
      <c r="AL1260" t="s">
        <v>483</v>
      </c>
      <c r="AM1260" s="1">
        <v>32378</v>
      </c>
      <c r="AN1260">
        <v>191</v>
      </c>
      <c r="AO1260">
        <v>200</v>
      </c>
      <c r="AP1260" t="s">
        <v>497</v>
      </c>
    </row>
    <row r="1261" spans="1:42" x14ac:dyDescent="0.35">
      <c r="A1261" t="s">
        <v>401</v>
      </c>
      <c r="B1261" t="s">
        <v>7</v>
      </c>
      <c r="C1261" s="1" t="s">
        <v>510</v>
      </c>
      <c r="D1261">
        <v>0</v>
      </c>
      <c r="E1261">
        <v>9</v>
      </c>
      <c r="F1261">
        <v>0</v>
      </c>
      <c r="G1261">
        <v>9</v>
      </c>
      <c r="H1261">
        <f>Table1[[#This Row],[Games Before Injury]]*Table1[[#This Row],[Minutes per Game]]</f>
        <v>407.59864864864863</v>
      </c>
      <c r="I1261">
        <v>21</v>
      </c>
      <c r="J1261">
        <f>Table1[[#This Row],[Minutes]]/Table1[[#This Row],[Games Played]]</f>
        <v>19.409459459459459</v>
      </c>
      <c r="K1261" s="1">
        <v>43432</v>
      </c>
      <c r="L1261" s="1">
        <v>43437</v>
      </c>
      <c r="M1261" s="1">
        <v>43389</v>
      </c>
      <c r="N1261" s="1">
        <v>43629</v>
      </c>
      <c r="O1261">
        <v>2</v>
      </c>
      <c r="P1261">
        <f>DATEDIF(Table1[[#This Row],[Birth Date]],Table1[[#This Row],[Date Returned]],"y")</f>
        <v>30</v>
      </c>
      <c r="Q1261" t="s">
        <v>501</v>
      </c>
      <c r="R1261" t="s">
        <v>9</v>
      </c>
      <c r="S1261">
        <f>DATEDIF(Table1[[#This Row],[Date Occurred]],Table1[[#This Row],[Date Returned]],"d")</f>
        <v>5</v>
      </c>
      <c r="T1261">
        <v>74</v>
      </c>
      <c r="U1261" s="5">
        <v>1436.3</v>
      </c>
      <c r="V1261" s="5">
        <v>238</v>
      </c>
      <c r="W1261" s="5">
        <v>541</v>
      </c>
      <c r="X1261" s="5">
        <v>55</v>
      </c>
      <c r="Y1261" s="5">
        <v>187</v>
      </c>
      <c r="Z1261" s="5">
        <v>176</v>
      </c>
      <c r="AA1261" s="5">
        <v>210</v>
      </c>
      <c r="AB1261" s="5">
        <v>124</v>
      </c>
      <c r="AC1261" s="5">
        <v>144</v>
      </c>
      <c r="AD1261" s="5">
        <v>22</v>
      </c>
      <c r="AE1261" s="5">
        <v>157</v>
      </c>
      <c r="AF1261" s="5">
        <v>179</v>
      </c>
      <c r="AG1261" s="5">
        <v>231</v>
      </c>
      <c r="AH1261" s="5">
        <v>47</v>
      </c>
      <c r="AI1261" s="5">
        <v>13</v>
      </c>
      <c r="AJ1261" s="5">
        <v>707</v>
      </c>
      <c r="AK1261">
        <v>1988</v>
      </c>
      <c r="AL1261" t="s">
        <v>483</v>
      </c>
      <c r="AM1261" s="1">
        <v>32378</v>
      </c>
      <c r="AN1261">
        <v>191</v>
      </c>
      <c r="AO1261">
        <v>200</v>
      </c>
      <c r="AP1261" t="s">
        <v>497</v>
      </c>
    </row>
    <row r="1262" spans="1:42" x14ac:dyDescent="0.35">
      <c r="A1262" t="s">
        <v>401</v>
      </c>
      <c r="B1262" t="s">
        <v>139</v>
      </c>
      <c r="C1262" s="1" t="s">
        <v>510</v>
      </c>
      <c r="D1262">
        <v>0</v>
      </c>
      <c r="E1262">
        <v>9</v>
      </c>
      <c r="F1262">
        <v>1</v>
      </c>
      <c r="G1262">
        <v>9</v>
      </c>
      <c r="H1262">
        <f>Table1[[#This Row],[Games Before Injury]]*Table1[[#This Row],[Minutes per Game]]</f>
        <v>38.818918918918918</v>
      </c>
      <c r="I1262">
        <v>2</v>
      </c>
      <c r="J1262">
        <f>Table1[[#This Row],[Minutes]]/Table1[[#This Row],[Games Played]]</f>
        <v>19.409459459459459</v>
      </c>
      <c r="K1262" s="1">
        <v>43441</v>
      </c>
      <c r="L1262">
        <v>-1</v>
      </c>
      <c r="M1262" s="1">
        <v>43389</v>
      </c>
      <c r="N1262" s="1">
        <v>43629</v>
      </c>
      <c r="O1262">
        <v>1</v>
      </c>
      <c r="P1262">
        <f>DATEDIF(Table1[[#This Row],[Birth Date]],Table1[[#This Row],[Date Occurred]],"y")</f>
        <v>30</v>
      </c>
      <c r="Q1262" t="s">
        <v>501</v>
      </c>
      <c r="R1262" t="s">
        <v>47</v>
      </c>
      <c r="S1262">
        <v>17</v>
      </c>
      <c r="T1262">
        <v>74</v>
      </c>
      <c r="U1262" s="5">
        <v>1436.3</v>
      </c>
      <c r="V1262" s="5">
        <v>238</v>
      </c>
      <c r="W1262" s="5">
        <v>541</v>
      </c>
      <c r="X1262" s="5">
        <v>55</v>
      </c>
      <c r="Y1262" s="5">
        <v>187</v>
      </c>
      <c r="Z1262" s="5">
        <v>176</v>
      </c>
      <c r="AA1262" s="5">
        <v>210</v>
      </c>
      <c r="AB1262" s="5">
        <v>124</v>
      </c>
      <c r="AC1262" s="5">
        <v>144</v>
      </c>
      <c r="AD1262" s="5">
        <v>22</v>
      </c>
      <c r="AE1262" s="5">
        <v>157</v>
      </c>
      <c r="AF1262" s="5">
        <v>179</v>
      </c>
      <c r="AG1262" s="5">
        <v>231</v>
      </c>
      <c r="AH1262" s="5">
        <v>47</v>
      </c>
      <c r="AI1262" s="5">
        <v>13</v>
      </c>
      <c r="AJ1262" s="5">
        <v>707</v>
      </c>
      <c r="AK1262">
        <v>1988</v>
      </c>
      <c r="AL1262" t="s">
        <v>483</v>
      </c>
      <c r="AM1262" s="1">
        <v>32378</v>
      </c>
      <c r="AN1262">
        <v>191</v>
      </c>
      <c r="AO1262">
        <v>200</v>
      </c>
      <c r="AP1262" t="s">
        <v>497</v>
      </c>
    </row>
    <row r="1263" spans="1:42" x14ac:dyDescent="0.35">
      <c r="A1263" t="s">
        <v>401</v>
      </c>
      <c r="B1263" t="s">
        <v>211</v>
      </c>
      <c r="C1263" s="1" t="s">
        <v>505</v>
      </c>
      <c r="D1263">
        <v>0</v>
      </c>
      <c r="E1263">
        <v>4</v>
      </c>
      <c r="F1263">
        <v>0</v>
      </c>
      <c r="G1263">
        <v>4</v>
      </c>
      <c r="H1263">
        <f>Table1[[#This Row],[Games Before Injury]]*Table1[[#This Row],[Minutes per Game]]</f>
        <v>462.87323943661971</v>
      </c>
      <c r="I1263">
        <v>16</v>
      </c>
      <c r="J1263">
        <f>Table1[[#This Row],[Minutes]]/Table1[[#This Row],[Games Played]]</f>
        <v>28.929577464788732</v>
      </c>
      <c r="K1263" s="1">
        <v>41607</v>
      </c>
      <c r="L1263" s="1">
        <v>41616</v>
      </c>
      <c r="M1263" s="1">
        <v>41576</v>
      </c>
      <c r="N1263" s="1">
        <v>41805</v>
      </c>
      <c r="O1263">
        <v>1</v>
      </c>
      <c r="P1263">
        <f>DATEDIF(Table1[[#This Row],[Birth Date]],Table1[[#This Row],[Date Returned]],"y")</f>
        <v>25</v>
      </c>
      <c r="Q1263" t="s">
        <v>501</v>
      </c>
      <c r="R1263" t="s">
        <v>19</v>
      </c>
      <c r="S1263">
        <f>DATEDIF(Table1[[#This Row],[Date Occurred]],Table1[[#This Row],[Date Returned]],"d")</f>
        <v>9</v>
      </c>
      <c r="T1263">
        <v>71</v>
      </c>
      <c r="U1263" s="5">
        <v>2054</v>
      </c>
      <c r="V1263" s="5">
        <v>295</v>
      </c>
      <c r="W1263" s="5">
        <v>662</v>
      </c>
      <c r="X1263" s="5">
        <v>82</v>
      </c>
      <c r="Y1263" s="5">
        <v>229</v>
      </c>
      <c r="Z1263" s="5">
        <v>218</v>
      </c>
      <c r="AA1263" s="5">
        <v>265</v>
      </c>
      <c r="AB1263" s="5">
        <v>176</v>
      </c>
      <c r="AC1263" s="5">
        <v>166</v>
      </c>
      <c r="AD1263" s="5">
        <v>34</v>
      </c>
      <c r="AE1263" s="5">
        <v>153</v>
      </c>
      <c r="AF1263" s="5">
        <v>187</v>
      </c>
      <c r="AG1263" s="5">
        <v>294</v>
      </c>
      <c r="AH1263" s="5">
        <v>68</v>
      </c>
      <c r="AI1263" s="5">
        <v>27</v>
      </c>
      <c r="AJ1263" s="5">
        <v>890</v>
      </c>
      <c r="AK1263">
        <v>1988</v>
      </c>
      <c r="AL1263" t="s">
        <v>483</v>
      </c>
      <c r="AM1263" s="1">
        <v>32378</v>
      </c>
      <c r="AN1263">
        <v>191</v>
      </c>
      <c r="AO1263">
        <v>200</v>
      </c>
      <c r="AP1263" t="s">
        <v>497</v>
      </c>
    </row>
    <row r="1264" spans="1:42" x14ac:dyDescent="0.35">
      <c r="A1264" t="s">
        <v>401</v>
      </c>
      <c r="B1264" t="s">
        <v>211</v>
      </c>
      <c r="C1264" s="1" t="s">
        <v>505</v>
      </c>
      <c r="D1264">
        <v>0</v>
      </c>
      <c r="E1264">
        <v>4</v>
      </c>
      <c r="F1264">
        <v>0</v>
      </c>
      <c r="G1264">
        <v>4</v>
      </c>
      <c r="H1264">
        <f>Table1[[#This Row],[Games Before Injury]]*Table1[[#This Row],[Minutes per Game]]</f>
        <v>57.859154929577464</v>
      </c>
      <c r="I1264">
        <v>2</v>
      </c>
      <c r="J1264">
        <f>Table1[[#This Row],[Minutes]]/Table1[[#This Row],[Games Played]]</f>
        <v>28.929577464788732</v>
      </c>
      <c r="K1264" s="1">
        <v>41623</v>
      </c>
      <c r="L1264" s="1">
        <v>41624</v>
      </c>
      <c r="M1264" s="1">
        <v>41576</v>
      </c>
      <c r="N1264" s="1">
        <v>41805</v>
      </c>
      <c r="O1264">
        <v>2</v>
      </c>
      <c r="P1264">
        <f>DATEDIF(Table1[[#This Row],[Birth Date]],Table1[[#This Row],[Date Returned]],"y")</f>
        <v>25</v>
      </c>
      <c r="Q1264" t="s">
        <v>8</v>
      </c>
      <c r="R1264" t="s">
        <v>19</v>
      </c>
      <c r="S1264">
        <f>DATEDIF(Table1[[#This Row],[Date Occurred]],Table1[[#This Row],[Date Returned]],"d")</f>
        <v>1</v>
      </c>
      <c r="T1264">
        <v>71</v>
      </c>
      <c r="U1264" s="5">
        <v>2054</v>
      </c>
      <c r="V1264" s="5">
        <v>295</v>
      </c>
      <c r="W1264" s="5">
        <v>662</v>
      </c>
      <c r="X1264" s="5">
        <v>82</v>
      </c>
      <c r="Y1264" s="5">
        <v>229</v>
      </c>
      <c r="Z1264" s="5">
        <v>218</v>
      </c>
      <c r="AA1264" s="5">
        <v>265</v>
      </c>
      <c r="AB1264" s="5">
        <v>176</v>
      </c>
      <c r="AC1264" s="5">
        <v>166</v>
      </c>
      <c r="AD1264" s="5">
        <v>34</v>
      </c>
      <c r="AE1264" s="5">
        <v>153</v>
      </c>
      <c r="AF1264" s="5">
        <v>187</v>
      </c>
      <c r="AG1264" s="5">
        <v>294</v>
      </c>
      <c r="AH1264" s="5">
        <v>68</v>
      </c>
      <c r="AI1264" s="5">
        <v>27</v>
      </c>
      <c r="AJ1264" s="5">
        <v>890</v>
      </c>
      <c r="AK1264">
        <v>1988</v>
      </c>
      <c r="AL1264" t="s">
        <v>483</v>
      </c>
      <c r="AM1264" s="1">
        <v>32378</v>
      </c>
      <c r="AN1264">
        <v>191</v>
      </c>
      <c r="AO1264">
        <v>200</v>
      </c>
      <c r="AP1264" t="s">
        <v>497</v>
      </c>
    </row>
    <row r="1265" spans="1:42" x14ac:dyDescent="0.35">
      <c r="A1265" t="s">
        <v>638</v>
      </c>
      <c r="B1265" t="s">
        <v>643</v>
      </c>
      <c r="C1265" t="s">
        <v>510</v>
      </c>
      <c r="D1265">
        <v>2018</v>
      </c>
      <c r="E1265">
        <v>9</v>
      </c>
      <c r="F1265">
        <v>1</v>
      </c>
      <c r="G1265">
        <v>4</v>
      </c>
      <c r="H1265">
        <f>Table1[[#This Row],[Games Before Injury]]*Table1[[#This Row],[Minutes per Game]]</f>
        <v>1287.3999999999999</v>
      </c>
      <c r="I1265">
        <v>82</v>
      </c>
      <c r="J1265">
        <f>Table1[[#This Row],[Minutes]]/Table1[[#This Row],[Games Played]]</f>
        <v>15.7</v>
      </c>
      <c r="K1265">
        <v>0</v>
      </c>
      <c r="L1265">
        <v>0</v>
      </c>
      <c r="M1265" s="1">
        <v>43389</v>
      </c>
      <c r="N1265" s="1">
        <v>43629</v>
      </c>
      <c r="P1265">
        <f>Table1[[#This Row],[Season Year]]-Table1[[#This Row],[Birth Year]]</f>
        <v>26</v>
      </c>
      <c r="Q1265" t="s">
        <v>501</v>
      </c>
      <c r="R1265" t="s">
        <v>501</v>
      </c>
      <c r="S1265">
        <f>DATEDIF(Table1[[#This Row],[Date Occurred]],Table1[[#This Row],[Date Returned]],"d")</f>
        <v>0</v>
      </c>
      <c r="T1265">
        <v>60</v>
      </c>
      <c r="U1265" s="5">
        <v>942</v>
      </c>
      <c r="V1265" s="5">
        <v>90</v>
      </c>
      <c r="W1265" s="5">
        <v>222</v>
      </c>
      <c r="X1265" s="5">
        <v>42</v>
      </c>
      <c r="Y1265" s="5">
        <v>108</v>
      </c>
      <c r="Z1265" s="5">
        <v>24</v>
      </c>
      <c r="AA1265" s="5">
        <v>42</v>
      </c>
      <c r="AB1265" s="5">
        <v>54</v>
      </c>
      <c r="AC1265" s="5">
        <v>78</v>
      </c>
      <c r="AD1265" s="5">
        <v>18</v>
      </c>
      <c r="AE1265" s="5">
        <v>78</v>
      </c>
      <c r="AF1265" s="5">
        <v>96</v>
      </c>
      <c r="AG1265" s="5">
        <v>156</v>
      </c>
      <c r="AH1265" s="5">
        <v>42</v>
      </c>
      <c r="AI1265" s="5">
        <v>6</v>
      </c>
      <c r="AJ1265" s="5">
        <v>252</v>
      </c>
      <c r="AK1265">
        <v>1992</v>
      </c>
      <c r="AL1265" t="s">
        <v>492</v>
      </c>
      <c r="AM1265" s="1">
        <v>33886</v>
      </c>
      <c r="AN1265">
        <v>200</v>
      </c>
      <c r="AO1265">
        <v>201</v>
      </c>
      <c r="AP1265" t="s">
        <v>497</v>
      </c>
    </row>
    <row r="1266" spans="1:42" x14ac:dyDescent="0.35">
      <c r="A1266" t="s">
        <v>638</v>
      </c>
      <c r="B1266" t="s">
        <v>643</v>
      </c>
      <c r="C1266" t="s">
        <v>508</v>
      </c>
      <c r="D1266">
        <v>2016</v>
      </c>
      <c r="E1266">
        <v>7</v>
      </c>
      <c r="F1266">
        <v>1</v>
      </c>
      <c r="G1266">
        <v>2</v>
      </c>
      <c r="H1266">
        <f>Table1[[#This Row],[Games Before Injury]]*Table1[[#This Row],[Minutes per Game]]</f>
        <v>1336.6000000000001</v>
      </c>
      <c r="I1266">
        <v>82</v>
      </c>
      <c r="J1266">
        <f>Table1[[#This Row],[Minutes]]/Table1[[#This Row],[Games Played]]</f>
        <v>16.3</v>
      </c>
      <c r="K1266">
        <v>0</v>
      </c>
      <c r="L1266">
        <v>0</v>
      </c>
      <c r="M1266" s="1">
        <v>42668</v>
      </c>
      <c r="N1266" s="1">
        <v>42898</v>
      </c>
      <c r="P1266">
        <f>Table1[[#This Row],[Season Year]]-Table1[[#This Row],[Birth Year]]</f>
        <v>24</v>
      </c>
      <c r="Q1266" t="s">
        <v>501</v>
      </c>
      <c r="R1266" t="s">
        <v>501</v>
      </c>
      <c r="S1266">
        <f>DATEDIF(Table1[[#This Row],[Date Occurred]],Table1[[#This Row],[Date Returned]],"d")</f>
        <v>0</v>
      </c>
      <c r="T1266">
        <v>63</v>
      </c>
      <c r="U1266" s="5">
        <v>1026.9000000000001</v>
      </c>
      <c r="V1266" s="5">
        <v>126</v>
      </c>
      <c r="W1266" s="5">
        <v>302.39999999999998</v>
      </c>
      <c r="X1266" s="5">
        <v>50.400000000000006</v>
      </c>
      <c r="Y1266" s="5">
        <v>132.30000000000001</v>
      </c>
      <c r="Z1266" s="5">
        <v>63</v>
      </c>
      <c r="AA1266" s="5">
        <v>75.599999999999994</v>
      </c>
      <c r="AB1266" s="5">
        <v>44.099999999999994</v>
      </c>
      <c r="AC1266" s="5">
        <v>94.5</v>
      </c>
      <c r="AD1266" s="5">
        <v>18.899999999999999</v>
      </c>
      <c r="AE1266" s="5">
        <v>94.5</v>
      </c>
      <c r="AF1266" s="5">
        <v>113.4</v>
      </c>
      <c r="AG1266" s="5">
        <v>119.69999999999999</v>
      </c>
      <c r="AH1266" s="5">
        <v>44.099999999999994</v>
      </c>
      <c r="AI1266" s="5">
        <v>6.3000000000000007</v>
      </c>
      <c r="AJ1266" s="5">
        <v>371.70000000000005</v>
      </c>
      <c r="AK1266">
        <v>1992</v>
      </c>
      <c r="AL1266" t="s">
        <v>492</v>
      </c>
      <c r="AM1266" s="1">
        <v>33886</v>
      </c>
      <c r="AN1266">
        <v>200</v>
      </c>
      <c r="AO1266">
        <v>201</v>
      </c>
      <c r="AP1266" t="s">
        <v>497</v>
      </c>
    </row>
    <row r="1267" spans="1:42" x14ac:dyDescent="0.35">
      <c r="A1267" t="s">
        <v>638</v>
      </c>
      <c r="B1267" t="s">
        <v>643</v>
      </c>
      <c r="C1267" t="s">
        <v>507</v>
      </c>
      <c r="D1267">
        <v>2015</v>
      </c>
      <c r="E1267">
        <v>6</v>
      </c>
      <c r="F1267">
        <v>1</v>
      </c>
      <c r="G1267">
        <v>1</v>
      </c>
      <c r="H1267">
        <f>Table1[[#This Row],[Games Before Injury]]*Table1[[#This Row],[Minutes per Game]]</f>
        <v>1361.2</v>
      </c>
      <c r="I1267">
        <v>82</v>
      </c>
      <c r="J1267">
        <f>Table1[[#This Row],[Minutes]]/Table1[[#This Row],[Games Played]]</f>
        <v>16.600000000000001</v>
      </c>
      <c r="K1267">
        <v>0</v>
      </c>
      <c r="L1267">
        <v>0</v>
      </c>
      <c r="M1267" s="1">
        <v>42304</v>
      </c>
      <c r="N1267" s="1">
        <v>42540</v>
      </c>
      <c r="P1267">
        <f>Table1[[#This Row],[Season Year]]-Table1[[#This Row],[Birth Year]]</f>
        <v>23</v>
      </c>
      <c r="Q1267" t="s">
        <v>501</v>
      </c>
      <c r="R1267" t="s">
        <v>501</v>
      </c>
      <c r="S1267">
        <f>DATEDIF(Table1[[#This Row],[Date Occurred]],Table1[[#This Row],[Date Returned]],"d")</f>
        <v>0</v>
      </c>
      <c r="T1267">
        <v>76</v>
      </c>
      <c r="U1267" s="5">
        <v>1261.6000000000001</v>
      </c>
      <c r="V1267" s="5">
        <v>152</v>
      </c>
      <c r="W1267" s="5">
        <v>387.59999999999997</v>
      </c>
      <c r="X1267" s="5">
        <v>22.8</v>
      </c>
      <c r="Y1267" s="5">
        <v>98.8</v>
      </c>
      <c r="Z1267" s="5">
        <v>98.8</v>
      </c>
      <c r="AA1267" s="5">
        <v>121.60000000000001</v>
      </c>
      <c r="AB1267" s="5">
        <v>83.600000000000009</v>
      </c>
      <c r="AC1267" s="5">
        <v>98.8</v>
      </c>
      <c r="AD1267" s="5">
        <v>22.8</v>
      </c>
      <c r="AE1267" s="5">
        <v>121.60000000000001</v>
      </c>
      <c r="AF1267" s="5">
        <v>144.4</v>
      </c>
      <c r="AG1267" s="5">
        <v>174.79999999999998</v>
      </c>
      <c r="AH1267" s="5">
        <v>53.199999999999996</v>
      </c>
      <c r="AI1267" s="5">
        <v>7.6000000000000005</v>
      </c>
      <c r="AJ1267" s="5">
        <v>425.59999999999997</v>
      </c>
      <c r="AK1267">
        <v>1992</v>
      </c>
      <c r="AL1267" t="s">
        <v>492</v>
      </c>
      <c r="AM1267" s="1">
        <v>33886</v>
      </c>
      <c r="AN1267">
        <v>200</v>
      </c>
      <c r="AO1267">
        <v>201</v>
      </c>
      <c r="AP1267" t="s">
        <v>497</v>
      </c>
    </row>
    <row r="1268" spans="1:42" x14ac:dyDescent="0.35">
      <c r="A1268" t="s">
        <v>638</v>
      </c>
      <c r="B1268" t="s">
        <v>643</v>
      </c>
      <c r="C1268" t="s">
        <v>509</v>
      </c>
      <c r="D1268">
        <v>2017</v>
      </c>
      <c r="E1268">
        <v>8</v>
      </c>
      <c r="F1268">
        <v>1</v>
      </c>
      <c r="G1268">
        <v>3</v>
      </c>
      <c r="H1268">
        <f>Table1[[#This Row],[Games Before Injury]]*Table1[[#This Row],[Minutes per Game]]</f>
        <v>1869.6000000000001</v>
      </c>
      <c r="I1268">
        <v>82</v>
      </c>
      <c r="J1268">
        <f>Table1[[#This Row],[Minutes]]/Table1[[#This Row],[Games Played]]</f>
        <v>22.8</v>
      </c>
      <c r="K1268">
        <v>0</v>
      </c>
      <c r="L1268">
        <v>0</v>
      </c>
      <c r="M1268" s="1">
        <v>43030</v>
      </c>
      <c r="N1268" s="1">
        <v>43259</v>
      </c>
      <c r="P1268">
        <f>Table1[[#This Row],[Season Year]]-Table1[[#This Row],[Birth Year]]</f>
        <v>25</v>
      </c>
      <c r="Q1268" t="s">
        <v>501</v>
      </c>
      <c r="R1268" t="s">
        <v>501</v>
      </c>
      <c r="S1268">
        <f>DATEDIF(Table1[[#This Row],[Date Occurred]],Table1[[#This Row],[Date Returned]],"d")</f>
        <v>0</v>
      </c>
      <c r="T1268">
        <v>74</v>
      </c>
      <c r="U1268" s="5">
        <v>1687.2</v>
      </c>
      <c r="V1268" s="5">
        <v>207.2</v>
      </c>
      <c r="W1268" s="5">
        <v>503.2</v>
      </c>
      <c r="X1268" s="5">
        <v>59.2</v>
      </c>
      <c r="Y1268" s="5">
        <v>185</v>
      </c>
      <c r="Z1268" s="5">
        <v>140.6</v>
      </c>
      <c r="AA1268" s="5">
        <v>185</v>
      </c>
      <c r="AB1268" s="5">
        <v>88.8</v>
      </c>
      <c r="AC1268" s="5">
        <v>133.20000000000002</v>
      </c>
      <c r="AD1268" s="5">
        <v>29.6</v>
      </c>
      <c r="AE1268" s="5">
        <v>140.6</v>
      </c>
      <c r="AF1268" s="5">
        <v>170.2</v>
      </c>
      <c r="AG1268" s="5">
        <v>340.4</v>
      </c>
      <c r="AH1268" s="5">
        <v>66.600000000000009</v>
      </c>
      <c r="AI1268" s="5">
        <v>7.4</v>
      </c>
      <c r="AJ1268" s="5">
        <v>621.6</v>
      </c>
      <c r="AK1268">
        <v>1992</v>
      </c>
      <c r="AL1268" t="s">
        <v>492</v>
      </c>
      <c r="AM1268" s="1">
        <v>33886</v>
      </c>
      <c r="AN1268">
        <v>200</v>
      </c>
      <c r="AO1268">
        <v>201</v>
      </c>
      <c r="AP1268" t="s">
        <v>497</v>
      </c>
    </row>
    <row r="1269" spans="1:42" x14ac:dyDescent="0.35">
      <c r="A1269" t="s">
        <v>638</v>
      </c>
      <c r="B1269" t="s">
        <v>643</v>
      </c>
      <c r="C1269" t="s">
        <v>511</v>
      </c>
      <c r="D1269">
        <v>2019</v>
      </c>
      <c r="E1269">
        <v>10</v>
      </c>
      <c r="F1269">
        <v>1</v>
      </c>
      <c r="G1269">
        <v>5</v>
      </c>
      <c r="H1269">
        <f>Table1[[#This Row],[Games Before Injury]]*Table1[[#This Row],[Minutes per Game]]</f>
        <v>997.50000000000023</v>
      </c>
      <c r="I1269">
        <v>75</v>
      </c>
      <c r="J1269">
        <f>Table1[[#This Row],[Minutes]]/Table1[[#This Row],[Games Played]]</f>
        <v>13.300000000000002</v>
      </c>
      <c r="K1269">
        <v>0</v>
      </c>
      <c r="L1269">
        <v>0</v>
      </c>
      <c r="M1269" s="1">
        <v>43760</v>
      </c>
      <c r="N1269" s="1">
        <v>44115</v>
      </c>
      <c r="P1269">
        <f>Table1[[#This Row],[Season Year]]-Table1[[#This Row],[Birth Year]]</f>
        <v>27</v>
      </c>
      <c r="Q1269" t="s">
        <v>501</v>
      </c>
      <c r="R1269" t="s">
        <v>501</v>
      </c>
      <c r="S1269">
        <f>DATEDIF(Table1[[#This Row],[Date Occurred]],Table1[[#This Row],[Date Returned]],"d")</f>
        <v>0</v>
      </c>
      <c r="T1269">
        <v>6</v>
      </c>
      <c r="U1269" s="5">
        <v>79.800000000000011</v>
      </c>
      <c r="V1269" s="5">
        <v>10.199999999999999</v>
      </c>
      <c r="W1269" s="5">
        <v>27</v>
      </c>
      <c r="X1269" s="5">
        <v>1.7999999999999998</v>
      </c>
      <c r="Y1269" s="5">
        <v>7.8000000000000007</v>
      </c>
      <c r="Z1269" s="5">
        <v>4.8000000000000007</v>
      </c>
      <c r="AA1269" s="5">
        <v>7.1999999999999993</v>
      </c>
      <c r="AB1269" s="5">
        <v>3</v>
      </c>
      <c r="AC1269" s="5">
        <v>10.8</v>
      </c>
      <c r="AD1269" s="5">
        <v>1.7999999999999998</v>
      </c>
      <c r="AE1269" s="5">
        <v>4.1999999999999993</v>
      </c>
      <c r="AF1269" s="5">
        <v>6</v>
      </c>
      <c r="AG1269" s="5">
        <v>9</v>
      </c>
      <c r="AH1269" s="5">
        <v>1.2000000000000002</v>
      </c>
      <c r="AI1269" s="5">
        <v>1.2000000000000002</v>
      </c>
      <c r="AJ1269" s="5">
        <v>27</v>
      </c>
      <c r="AK1269">
        <v>1992</v>
      </c>
      <c r="AL1269" t="s">
        <v>492</v>
      </c>
      <c r="AM1269" s="1">
        <v>33886</v>
      </c>
      <c r="AN1269">
        <v>200</v>
      </c>
      <c r="AO1269">
        <v>201</v>
      </c>
      <c r="AP1269" t="s">
        <v>497</v>
      </c>
    </row>
    <row r="1270" spans="1:42" x14ac:dyDescent="0.35">
      <c r="A1270" t="s">
        <v>520</v>
      </c>
      <c r="B1270" t="s">
        <v>643</v>
      </c>
      <c r="C1270" t="s">
        <v>503</v>
      </c>
      <c r="D1270">
        <v>2011</v>
      </c>
      <c r="E1270">
        <v>2</v>
      </c>
      <c r="F1270">
        <v>1</v>
      </c>
      <c r="G1270">
        <v>3</v>
      </c>
      <c r="H1270">
        <f>Table1[[#This Row],[Games Before Injury]]*Table1[[#This Row],[Minutes per Game]]</f>
        <v>1498.2</v>
      </c>
      <c r="I1270">
        <v>66</v>
      </c>
      <c r="J1270" s="4">
        <f>Table1[[#This Row],[Minutes]]/Table1[[#This Row],[Games Played]]</f>
        <v>22.7</v>
      </c>
      <c r="K1270">
        <v>0</v>
      </c>
      <c r="L1270">
        <v>0</v>
      </c>
      <c r="M1270" s="1">
        <v>40902</v>
      </c>
      <c r="N1270" s="1">
        <v>41081</v>
      </c>
      <c r="P1270">
        <f>Table1[[#This Row],[Season Year]]-Table1[[#This Row],[Birth Year]]</f>
        <v>23</v>
      </c>
      <c r="Q1270" t="s">
        <v>501</v>
      </c>
      <c r="R1270" t="s">
        <v>501</v>
      </c>
      <c r="S1270">
        <f>DATEDIF(Table1[[#This Row],[Date Occurred]],Table1[[#This Row],[Date Returned]],"d")</f>
        <v>0</v>
      </c>
      <c r="T1270">
        <v>31</v>
      </c>
      <c r="U1270" s="5">
        <v>703.69999999999993</v>
      </c>
      <c r="V1270" s="5">
        <v>117.8</v>
      </c>
      <c r="W1270" s="5">
        <v>275.90000000000003</v>
      </c>
      <c r="X1270" s="5">
        <v>43.4</v>
      </c>
      <c r="Y1270" s="5">
        <v>105.39999999999999</v>
      </c>
      <c r="Z1270" s="5">
        <v>74.399999999999991</v>
      </c>
      <c r="AA1270" s="5">
        <v>86.8</v>
      </c>
      <c r="AB1270" s="5">
        <v>52.699999999999996</v>
      </c>
      <c r="AC1270" s="5">
        <v>71.3</v>
      </c>
      <c r="AD1270" s="5">
        <v>9.2999999999999989</v>
      </c>
      <c r="AE1270" s="5">
        <v>58.9</v>
      </c>
      <c r="AF1270" s="5">
        <v>65.100000000000009</v>
      </c>
      <c r="AG1270" s="5">
        <v>117.8</v>
      </c>
      <c r="AH1270" s="5">
        <v>24.8</v>
      </c>
      <c r="AI1270" s="5">
        <v>3.1</v>
      </c>
      <c r="AJ1270" s="5">
        <v>353.40000000000003</v>
      </c>
      <c r="AK1270">
        <v>1988</v>
      </c>
      <c r="AL1270" t="s">
        <v>483</v>
      </c>
      <c r="AM1270" s="1">
        <v>32375</v>
      </c>
      <c r="AN1270">
        <v>190</v>
      </c>
      <c r="AO1270">
        <v>200</v>
      </c>
      <c r="AP1270" t="s">
        <v>497</v>
      </c>
    </row>
    <row r="1271" spans="1:42" x14ac:dyDescent="0.35">
      <c r="A1271" t="s">
        <v>520</v>
      </c>
      <c r="B1271" t="s">
        <v>643</v>
      </c>
      <c r="C1271" t="s">
        <v>504</v>
      </c>
      <c r="D1271">
        <v>2012</v>
      </c>
      <c r="E1271">
        <v>3</v>
      </c>
      <c r="F1271">
        <v>1</v>
      </c>
      <c r="G1271">
        <v>4</v>
      </c>
      <c r="H1271">
        <f>Table1[[#This Row],[Games Before Injury]]*Table1[[#This Row],[Minutes per Game]]</f>
        <v>1812.2</v>
      </c>
      <c r="I1271">
        <v>82</v>
      </c>
      <c r="J1271">
        <f>Table1[[#This Row],[Minutes]]/Table1[[#This Row],[Games Played]]</f>
        <v>22.1</v>
      </c>
      <c r="K1271">
        <v>0</v>
      </c>
      <c r="L1271">
        <v>0</v>
      </c>
      <c r="M1271" s="1">
        <v>41212</v>
      </c>
      <c r="N1271" s="1">
        <v>41445</v>
      </c>
      <c r="P1271">
        <f>Table1[[#This Row],[Season Year]]-Table1[[#This Row],[Birth Year]]</f>
        <v>24</v>
      </c>
      <c r="Q1271" t="s">
        <v>501</v>
      </c>
      <c r="R1271" t="s">
        <v>501</v>
      </c>
      <c r="S1271">
        <f>DATEDIF(Table1[[#This Row],[Date Occurred]],Table1[[#This Row],[Date Returned]],"d")</f>
        <v>0</v>
      </c>
      <c r="T1271">
        <v>80</v>
      </c>
      <c r="U1271" s="5">
        <v>1768</v>
      </c>
      <c r="V1271" s="5">
        <f>576/Table1[[#This Row],[Games Played]]</f>
        <v>7.2</v>
      </c>
      <c r="W1271" s="5">
        <v>624</v>
      </c>
      <c r="X1271" s="5">
        <v>72</v>
      </c>
      <c r="Y1271" s="5">
        <v>200</v>
      </c>
      <c r="Z1271" s="5">
        <v>104</v>
      </c>
      <c r="AA1271" s="5">
        <v>120</v>
      </c>
      <c r="AB1271" s="5">
        <v>120</v>
      </c>
      <c r="AC1271" s="5">
        <v>168</v>
      </c>
      <c r="AD1271" s="5">
        <v>24</v>
      </c>
      <c r="AE1271" s="5">
        <v>152</v>
      </c>
      <c r="AF1271" s="5">
        <v>176</v>
      </c>
      <c r="AG1271" s="5">
        <v>264</v>
      </c>
      <c r="AH1271" s="5">
        <v>56</v>
      </c>
      <c r="AI1271" s="5">
        <v>16</v>
      </c>
      <c r="AJ1271" s="5">
        <v>696</v>
      </c>
      <c r="AK1271">
        <v>1988</v>
      </c>
      <c r="AL1271" t="s">
        <v>483</v>
      </c>
      <c r="AM1271" s="1">
        <v>32375</v>
      </c>
      <c r="AN1271">
        <v>190</v>
      </c>
      <c r="AO1271">
        <v>200</v>
      </c>
      <c r="AP1271" t="s">
        <v>497</v>
      </c>
    </row>
    <row r="1272" spans="1:42" x14ac:dyDescent="0.35">
      <c r="A1272" t="s">
        <v>520</v>
      </c>
      <c r="B1272" t="s">
        <v>643</v>
      </c>
      <c r="C1272" t="s">
        <v>506</v>
      </c>
      <c r="D1272">
        <v>2014</v>
      </c>
      <c r="E1272">
        <v>5</v>
      </c>
      <c r="F1272">
        <v>1</v>
      </c>
      <c r="G1272">
        <v>6</v>
      </c>
      <c r="H1272">
        <f>Table1[[#This Row],[Games Before Injury]]*Table1[[#This Row],[Minutes per Game]]</f>
        <v>1828.6000000000001</v>
      </c>
      <c r="I1272">
        <v>82</v>
      </c>
      <c r="J1272">
        <f>Table1[[#This Row],[Minutes]]/Table1[[#This Row],[Games Played]]</f>
        <v>22.3</v>
      </c>
      <c r="K1272">
        <v>0</v>
      </c>
      <c r="L1272">
        <v>0</v>
      </c>
      <c r="M1272" s="1">
        <v>41940</v>
      </c>
      <c r="N1272" s="1">
        <v>42171</v>
      </c>
      <c r="P1272">
        <f>Table1[[#This Row],[Season Year]]-Table1[[#This Row],[Birth Year]]</f>
        <v>26</v>
      </c>
      <c r="Q1272" t="s">
        <v>501</v>
      </c>
      <c r="R1272" t="s">
        <v>501</v>
      </c>
      <c r="S1272">
        <f>DATEDIF(Table1[[#This Row],[Date Occurred]],Table1[[#This Row],[Date Returned]],"d")</f>
        <v>0</v>
      </c>
      <c r="T1272">
        <v>77</v>
      </c>
      <c r="U1272" s="5">
        <v>1717.1000000000001</v>
      </c>
      <c r="V1272" s="5">
        <v>223.29999999999998</v>
      </c>
      <c r="W1272" s="5">
        <v>515.9</v>
      </c>
      <c r="X1272" s="5">
        <v>38.5</v>
      </c>
      <c r="Y1272" s="5">
        <v>123.2</v>
      </c>
      <c r="Z1272" s="5">
        <v>123.2</v>
      </c>
      <c r="AA1272" s="5">
        <v>138.6</v>
      </c>
      <c r="AB1272" s="5">
        <v>130.9</v>
      </c>
      <c r="AC1272" s="5">
        <v>161.70000000000002</v>
      </c>
      <c r="AD1272" s="5">
        <v>23.099999999999998</v>
      </c>
      <c r="AE1272" s="5">
        <v>192.5</v>
      </c>
      <c r="AF1272" s="5">
        <v>207.9</v>
      </c>
      <c r="AG1272" s="5">
        <v>231</v>
      </c>
      <c r="AH1272" s="5">
        <v>61.6</v>
      </c>
      <c r="AI1272" s="5">
        <v>15.4</v>
      </c>
      <c r="AJ1272" s="5">
        <v>600.6</v>
      </c>
      <c r="AK1272">
        <v>1988</v>
      </c>
      <c r="AL1272" t="s">
        <v>483</v>
      </c>
      <c r="AM1272" s="1">
        <v>32375</v>
      </c>
      <c r="AN1272">
        <v>190</v>
      </c>
      <c r="AO1272">
        <v>200</v>
      </c>
      <c r="AP1272" t="s">
        <v>497</v>
      </c>
    </row>
    <row r="1273" spans="1:42" x14ac:dyDescent="0.35">
      <c r="A1273" t="s">
        <v>520</v>
      </c>
      <c r="B1273" t="s">
        <v>643</v>
      </c>
      <c r="C1273" t="s">
        <v>507</v>
      </c>
      <c r="D1273">
        <v>2015</v>
      </c>
      <c r="E1273">
        <v>6</v>
      </c>
      <c r="F1273">
        <v>1</v>
      </c>
      <c r="G1273">
        <v>7</v>
      </c>
      <c r="H1273">
        <f>Table1[[#This Row],[Games Before Injury]]*Table1[[#This Row],[Minutes per Game]]</f>
        <v>2369.7999999999997</v>
      </c>
      <c r="I1273">
        <v>82</v>
      </c>
      <c r="J1273">
        <f>Table1[[#This Row],[Minutes]]/Table1[[#This Row],[Games Played]]</f>
        <v>28.9</v>
      </c>
      <c r="K1273">
        <v>0</v>
      </c>
      <c r="L1273">
        <v>0</v>
      </c>
      <c r="M1273" s="1">
        <v>42304</v>
      </c>
      <c r="N1273" s="1">
        <v>42540</v>
      </c>
      <c r="P1273">
        <f>Table1[[#This Row],[Season Year]]-Table1[[#This Row],[Birth Year]]</f>
        <v>27</v>
      </c>
      <c r="Q1273" t="s">
        <v>501</v>
      </c>
      <c r="R1273" t="s">
        <v>501</v>
      </c>
      <c r="S1273">
        <f>DATEDIF(Table1[[#This Row],[Date Occurred]],Table1[[#This Row],[Date Returned]],"d")</f>
        <v>0</v>
      </c>
      <c r="T1273">
        <v>52</v>
      </c>
      <c r="U1273" s="5">
        <v>1502.8</v>
      </c>
      <c r="V1273" s="5">
        <v>187.20000000000002</v>
      </c>
      <c r="W1273" s="5">
        <v>436.8</v>
      </c>
      <c r="X1273" s="5">
        <v>98.8</v>
      </c>
      <c r="Y1273" s="5">
        <v>228.8</v>
      </c>
      <c r="Z1273" s="5">
        <v>67.600000000000009</v>
      </c>
      <c r="AA1273" s="5">
        <v>88.399999999999991</v>
      </c>
      <c r="AB1273" s="5">
        <v>72.8</v>
      </c>
      <c r="AC1273" s="5">
        <v>109.2</v>
      </c>
      <c r="AD1273" s="5">
        <v>20.8</v>
      </c>
      <c r="AE1273" s="5">
        <v>119.6</v>
      </c>
      <c r="AF1273" s="5">
        <v>140.4</v>
      </c>
      <c r="AG1273" s="5">
        <v>161.20000000000002</v>
      </c>
      <c r="AH1273" s="5">
        <v>46.800000000000004</v>
      </c>
      <c r="AI1273" s="5">
        <v>10.4</v>
      </c>
      <c r="AJ1273" s="5">
        <v>540.80000000000007</v>
      </c>
      <c r="AK1273">
        <v>1988</v>
      </c>
      <c r="AL1273" t="s">
        <v>483</v>
      </c>
      <c r="AM1273" s="1">
        <v>32375</v>
      </c>
      <c r="AN1273">
        <v>190</v>
      </c>
      <c r="AO1273">
        <v>200</v>
      </c>
      <c r="AP1273" t="s">
        <v>497</v>
      </c>
    </row>
    <row r="1274" spans="1:42" x14ac:dyDescent="0.35">
      <c r="A1274" t="s">
        <v>520</v>
      </c>
      <c r="B1274" t="s">
        <v>643</v>
      </c>
      <c r="C1274" t="s">
        <v>509</v>
      </c>
      <c r="D1274">
        <v>2017</v>
      </c>
      <c r="E1274">
        <v>8</v>
      </c>
      <c r="F1274">
        <v>1</v>
      </c>
      <c r="G1274">
        <v>9</v>
      </c>
      <c r="H1274">
        <f>Table1[[#This Row],[Games Before Injury]]*Table1[[#This Row],[Minutes per Game]]</f>
        <v>1943.3999999999999</v>
      </c>
      <c r="I1274">
        <v>82</v>
      </c>
      <c r="J1274">
        <f>Table1[[#This Row],[Minutes]]/Table1[[#This Row],[Games Played]]</f>
        <v>23.7</v>
      </c>
      <c r="K1274">
        <v>0</v>
      </c>
      <c r="L1274">
        <v>0</v>
      </c>
      <c r="M1274" s="1">
        <v>43030</v>
      </c>
      <c r="N1274" s="1">
        <v>43259</v>
      </c>
      <c r="P1274">
        <f>Table1[[#This Row],[Season Year]]-Table1[[#This Row],[Birth Year]]</f>
        <v>29</v>
      </c>
      <c r="Q1274" t="s">
        <v>501</v>
      </c>
      <c r="R1274" t="s">
        <v>501</v>
      </c>
      <c r="S1274">
        <f>DATEDIF(Table1[[#This Row],[Date Occurred]],Table1[[#This Row],[Date Returned]],"d")</f>
        <v>0</v>
      </c>
      <c r="T1274">
        <v>39</v>
      </c>
      <c r="U1274" s="5">
        <v>924.3</v>
      </c>
      <c r="V1274" s="5">
        <v>109.19999999999999</v>
      </c>
      <c r="W1274" s="5">
        <v>261.3</v>
      </c>
      <c r="X1274" s="5">
        <v>54.599999999999994</v>
      </c>
      <c r="Y1274" s="5">
        <v>144.30000000000001</v>
      </c>
      <c r="Z1274" s="5">
        <v>35.1</v>
      </c>
      <c r="AA1274" s="5">
        <v>42.900000000000006</v>
      </c>
      <c r="AB1274" s="5">
        <v>46.8</v>
      </c>
      <c r="AC1274" s="5">
        <v>89.699999999999989</v>
      </c>
      <c r="AD1274" s="5">
        <v>15.600000000000001</v>
      </c>
      <c r="AE1274" s="5">
        <v>66.3</v>
      </c>
      <c r="AF1274" s="5">
        <v>81.900000000000006</v>
      </c>
      <c r="AG1274" s="5">
        <v>54.599999999999994</v>
      </c>
      <c r="AH1274" s="5">
        <v>23.4</v>
      </c>
      <c r="AI1274" s="5">
        <v>7.8000000000000007</v>
      </c>
      <c r="AJ1274" s="5">
        <v>308.10000000000002</v>
      </c>
      <c r="AK1274">
        <v>1988</v>
      </c>
      <c r="AL1274" t="s">
        <v>483</v>
      </c>
      <c r="AM1274" s="1">
        <v>32375</v>
      </c>
      <c r="AN1274">
        <v>190</v>
      </c>
      <c r="AO1274">
        <v>200</v>
      </c>
      <c r="AP1274" t="s">
        <v>497</v>
      </c>
    </row>
    <row r="1275" spans="1:42" x14ac:dyDescent="0.35">
      <c r="A1275" t="s">
        <v>520</v>
      </c>
      <c r="B1275" t="s">
        <v>643</v>
      </c>
      <c r="C1275" t="s">
        <v>510</v>
      </c>
      <c r="D1275">
        <v>2018</v>
      </c>
      <c r="E1275">
        <v>9</v>
      </c>
      <c r="F1275">
        <v>1</v>
      </c>
      <c r="G1275">
        <v>10</v>
      </c>
      <c r="H1275">
        <f>Table1[[#This Row],[Games Before Injury]]*Table1[[#This Row],[Minutes per Game]]</f>
        <v>1582.6000000000001</v>
      </c>
      <c r="I1275">
        <v>82</v>
      </c>
      <c r="J1275">
        <f>Table1[[#This Row],[Minutes]]/Table1[[#This Row],[Games Played]]</f>
        <v>19.3</v>
      </c>
      <c r="K1275">
        <v>0</v>
      </c>
      <c r="L1275">
        <v>0</v>
      </c>
      <c r="M1275" s="1">
        <v>43389</v>
      </c>
      <c r="N1275" s="1">
        <v>43629</v>
      </c>
      <c r="P1275">
        <f>Table1[[#This Row],[Season Year]]-Table1[[#This Row],[Birth Year]]</f>
        <v>30</v>
      </c>
      <c r="Q1275" t="s">
        <v>501</v>
      </c>
      <c r="R1275" t="s">
        <v>501</v>
      </c>
      <c r="S1275">
        <f>DATEDIF(Table1[[#This Row],[Date Occurred]],Table1[[#This Row],[Date Returned]],"d")</f>
        <v>0</v>
      </c>
      <c r="T1275">
        <v>34</v>
      </c>
      <c r="U1275" s="5">
        <v>656.2</v>
      </c>
      <c r="V1275" s="5">
        <v>81.599999999999994</v>
      </c>
      <c r="W1275" s="5">
        <v>231.2</v>
      </c>
      <c r="X1275" s="5">
        <v>30.6</v>
      </c>
      <c r="Y1275" s="5">
        <v>98.6</v>
      </c>
      <c r="Z1275" s="5">
        <v>17</v>
      </c>
      <c r="AA1275" s="5">
        <v>27.200000000000003</v>
      </c>
      <c r="AB1275" s="5">
        <v>30.6</v>
      </c>
      <c r="AC1275" s="5">
        <v>54.400000000000006</v>
      </c>
      <c r="AD1275" s="5">
        <v>10.199999999999999</v>
      </c>
      <c r="AE1275" s="5">
        <v>51</v>
      </c>
      <c r="AF1275" s="5">
        <v>61.2</v>
      </c>
      <c r="AG1275" s="5">
        <v>119</v>
      </c>
      <c r="AH1275" s="5">
        <v>17</v>
      </c>
      <c r="AI1275" s="5">
        <v>3.4000000000000004</v>
      </c>
      <c r="AJ1275" s="5">
        <v>207.39999999999998</v>
      </c>
      <c r="AK1275">
        <v>1988</v>
      </c>
      <c r="AL1275" t="s">
        <v>483</v>
      </c>
      <c r="AM1275" s="1">
        <v>32375</v>
      </c>
      <c r="AN1275">
        <v>190</v>
      </c>
      <c r="AO1275">
        <v>200</v>
      </c>
      <c r="AP1275" t="s">
        <v>497</v>
      </c>
    </row>
    <row r="1276" spans="1:42" x14ac:dyDescent="0.35">
      <c r="A1276" t="s">
        <v>520</v>
      </c>
      <c r="B1276" t="s">
        <v>643</v>
      </c>
      <c r="C1276" t="s">
        <v>505</v>
      </c>
      <c r="D1276">
        <v>2013</v>
      </c>
      <c r="E1276">
        <v>4</v>
      </c>
      <c r="F1276">
        <v>1</v>
      </c>
      <c r="G1276">
        <v>5</v>
      </c>
      <c r="H1276">
        <f>Table1[[#This Row],[Games Before Injury]]*Table1[[#This Row],[Minutes per Game]]</f>
        <v>1918.8</v>
      </c>
      <c r="I1276">
        <v>82</v>
      </c>
      <c r="J1276">
        <f>Table1[[#This Row],[Minutes]]/Table1[[#This Row],[Games Played]]</f>
        <v>23.4</v>
      </c>
      <c r="K1276">
        <v>0</v>
      </c>
      <c r="L1276">
        <v>0</v>
      </c>
      <c r="M1276" s="1">
        <v>41576</v>
      </c>
      <c r="N1276" s="1">
        <v>41805</v>
      </c>
      <c r="P1276">
        <f>Table1[[#This Row],[Season Year]]-Table1[[#This Row],[Birth Year]]</f>
        <v>25</v>
      </c>
      <c r="Q1276" t="s">
        <v>501</v>
      </c>
      <c r="R1276" t="s">
        <v>501</v>
      </c>
      <c r="S1276">
        <f>DATEDIF(Table1[[#This Row],[Date Occurred]],Table1[[#This Row],[Date Returned]],"d")</f>
        <v>0</v>
      </c>
      <c r="T1276">
        <v>72</v>
      </c>
      <c r="U1276" s="5">
        <v>1684.8</v>
      </c>
      <c r="V1276" s="5">
        <v>244.79999999999998</v>
      </c>
      <c r="W1276" s="5">
        <v>619.19999999999993</v>
      </c>
      <c r="X1276" s="5">
        <v>79.2</v>
      </c>
      <c r="Y1276" s="5">
        <v>208.79999999999998</v>
      </c>
      <c r="Z1276" s="5">
        <v>93.600000000000009</v>
      </c>
      <c r="AA1276" s="5">
        <v>115.2</v>
      </c>
      <c r="AB1276" s="5">
        <v>79.2</v>
      </c>
      <c r="AC1276" s="5">
        <v>158.4</v>
      </c>
      <c r="AD1276" s="5">
        <v>21.599999999999998</v>
      </c>
      <c r="AE1276" s="5">
        <v>122.39999999999999</v>
      </c>
      <c r="AF1276" s="5">
        <v>144</v>
      </c>
      <c r="AG1276" s="5">
        <v>194.4</v>
      </c>
      <c r="AH1276" s="5">
        <v>57.6</v>
      </c>
      <c r="AI1276" s="5">
        <v>7.2</v>
      </c>
      <c r="AJ1276" s="5">
        <v>669.6</v>
      </c>
      <c r="AK1276">
        <v>1988</v>
      </c>
      <c r="AL1276" t="s">
        <v>483</v>
      </c>
      <c r="AM1276" s="1">
        <v>32375</v>
      </c>
      <c r="AN1276">
        <v>190</v>
      </c>
      <c r="AO1276">
        <v>200</v>
      </c>
      <c r="AP1276" t="s">
        <v>497</v>
      </c>
    </row>
    <row r="1277" spans="1:42" x14ac:dyDescent="0.35">
      <c r="A1277" t="s">
        <v>639</v>
      </c>
      <c r="B1277" t="s">
        <v>643</v>
      </c>
      <c r="C1277" t="s">
        <v>503</v>
      </c>
      <c r="D1277">
        <v>2011</v>
      </c>
      <c r="E1277">
        <v>2</v>
      </c>
      <c r="F1277">
        <v>1</v>
      </c>
      <c r="G1277">
        <v>1</v>
      </c>
      <c r="H1277">
        <f>Table1[[#This Row],[Games Before Injury]]*Table1[[#This Row],[Minutes per Game]]</f>
        <v>1227.6000000000001</v>
      </c>
      <c r="I1277">
        <v>66</v>
      </c>
      <c r="J1277" s="4">
        <f>Table1[[#This Row],[Minutes]]/Table1[[#This Row],[Games Played]]</f>
        <v>18.600000000000001</v>
      </c>
      <c r="K1277">
        <v>0</v>
      </c>
      <c r="L1277">
        <v>0</v>
      </c>
      <c r="M1277" s="1">
        <v>40902</v>
      </c>
      <c r="N1277" s="1">
        <v>41081</v>
      </c>
      <c r="P1277">
        <f>Table1[[#This Row],[Season Year]]-Table1[[#This Row],[Birth Year]]</f>
        <v>22</v>
      </c>
      <c r="Q1277" t="s">
        <v>501</v>
      </c>
      <c r="R1277" t="s">
        <v>501</v>
      </c>
      <c r="S1277">
        <f>DATEDIF(Table1[[#This Row],[Date Occurred]],Table1[[#This Row],[Date Returned]],"d")</f>
        <v>0</v>
      </c>
      <c r="T1277">
        <v>61</v>
      </c>
      <c r="U1277" s="5">
        <v>1134.6000000000001</v>
      </c>
      <c r="V1277" s="5">
        <v>170.79999999999998</v>
      </c>
      <c r="W1277" s="5">
        <v>445.3</v>
      </c>
      <c r="X1277" s="5">
        <v>79.3</v>
      </c>
      <c r="Y1277" s="5">
        <v>213.5</v>
      </c>
      <c r="Z1277" s="5">
        <v>42.699999999999996</v>
      </c>
      <c r="AA1277" s="5">
        <v>48.800000000000004</v>
      </c>
      <c r="AB1277" s="5">
        <v>67.100000000000009</v>
      </c>
      <c r="AC1277" s="5">
        <v>73.2</v>
      </c>
      <c r="AD1277" s="5">
        <v>18.3</v>
      </c>
      <c r="AE1277" s="5">
        <v>54.9</v>
      </c>
      <c r="AF1277" s="5">
        <v>73.2</v>
      </c>
      <c r="AG1277" s="5">
        <v>109.8</v>
      </c>
      <c r="AH1277" s="5">
        <v>30.5</v>
      </c>
      <c r="AI1277" s="5">
        <v>0</v>
      </c>
      <c r="AJ1277" s="5">
        <v>463.59999999999997</v>
      </c>
      <c r="AK1277">
        <v>1989</v>
      </c>
      <c r="AL1277" t="s">
        <v>487</v>
      </c>
      <c r="AM1277" s="1">
        <v>32564</v>
      </c>
      <c r="AN1277">
        <v>200</v>
      </c>
      <c r="AO1277">
        <v>201</v>
      </c>
      <c r="AP1277" t="s">
        <v>496</v>
      </c>
    </row>
    <row r="1278" spans="1:42" x14ac:dyDescent="0.35">
      <c r="A1278" t="s">
        <v>639</v>
      </c>
      <c r="B1278" t="s">
        <v>643</v>
      </c>
      <c r="C1278" t="s">
        <v>506</v>
      </c>
      <c r="D1278">
        <v>2014</v>
      </c>
      <c r="E1278">
        <v>5</v>
      </c>
      <c r="F1278">
        <v>1</v>
      </c>
      <c r="G1278">
        <v>4</v>
      </c>
      <c r="H1278">
        <f>Table1[[#This Row],[Games Before Injury]]*Table1[[#This Row],[Minutes per Game]]</f>
        <v>836.4</v>
      </c>
      <c r="I1278">
        <v>82</v>
      </c>
      <c r="J1278">
        <f>Table1[[#This Row],[Minutes]]/Table1[[#This Row],[Games Played]]</f>
        <v>10.199999999999999</v>
      </c>
      <c r="K1278">
        <v>0</v>
      </c>
      <c r="L1278">
        <v>0</v>
      </c>
      <c r="M1278" s="1">
        <v>41940</v>
      </c>
      <c r="N1278" s="1">
        <v>42171</v>
      </c>
      <c r="P1278">
        <f>Table1[[#This Row],[Season Year]]-Table1[[#This Row],[Birth Year]]</f>
        <v>25</v>
      </c>
      <c r="Q1278" t="s">
        <v>501</v>
      </c>
      <c r="R1278" t="s">
        <v>501</v>
      </c>
      <c r="S1278">
        <f>DATEDIF(Table1[[#This Row],[Date Occurred]],Table1[[#This Row],[Date Returned]],"d")</f>
        <v>0</v>
      </c>
      <c r="T1278">
        <v>50</v>
      </c>
      <c r="U1278" s="5">
        <v>509.99999999999994</v>
      </c>
      <c r="V1278" s="5">
        <v>65</v>
      </c>
      <c r="W1278" s="5">
        <v>165</v>
      </c>
      <c r="X1278" s="5">
        <v>10</v>
      </c>
      <c r="Y1278" s="5">
        <v>50</v>
      </c>
      <c r="Z1278" s="5">
        <v>45</v>
      </c>
      <c r="AA1278" s="5">
        <v>45</v>
      </c>
      <c r="AB1278" s="5">
        <v>35</v>
      </c>
      <c r="AC1278" s="5">
        <v>45</v>
      </c>
      <c r="AD1278" s="5">
        <v>10</v>
      </c>
      <c r="AE1278" s="5">
        <v>30</v>
      </c>
      <c r="AF1278" s="5">
        <v>40</v>
      </c>
      <c r="AG1278" s="5">
        <v>60</v>
      </c>
      <c r="AH1278" s="5">
        <v>15</v>
      </c>
      <c r="AI1278" s="5">
        <v>0</v>
      </c>
      <c r="AJ1278" s="5">
        <v>180</v>
      </c>
      <c r="AK1278">
        <v>1989</v>
      </c>
      <c r="AL1278" t="s">
        <v>487</v>
      </c>
      <c r="AM1278" s="1">
        <v>32564</v>
      </c>
      <c r="AN1278">
        <v>200</v>
      </c>
      <c r="AO1278">
        <v>201</v>
      </c>
      <c r="AP1278" t="s">
        <v>496</v>
      </c>
    </row>
    <row r="1279" spans="1:42" x14ac:dyDescent="0.35">
      <c r="A1279" t="s">
        <v>639</v>
      </c>
      <c r="B1279" t="s">
        <v>643</v>
      </c>
      <c r="C1279" t="s">
        <v>505</v>
      </c>
      <c r="D1279">
        <v>2013</v>
      </c>
      <c r="E1279">
        <v>4</v>
      </c>
      <c r="F1279">
        <v>1</v>
      </c>
      <c r="G1279">
        <v>3</v>
      </c>
      <c r="H1279">
        <f>Table1[[#This Row],[Games Before Injury]]*Table1[[#This Row],[Minutes per Game]]</f>
        <v>869.19999999999993</v>
      </c>
      <c r="I1279">
        <v>82</v>
      </c>
      <c r="J1279">
        <f>Table1[[#This Row],[Minutes]]/Table1[[#This Row],[Games Played]]</f>
        <v>10.6</v>
      </c>
      <c r="K1279">
        <v>0</v>
      </c>
      <c r="L1279">
        <v>0</v>
      </c>
      <c r="M1279" s="1">
        <v>41576</v>
      </c>
      <c r="N1279" s="1">
        <v>41805</v>
      </c>
      <c r="P1279">
        <f>Table1[[#This Row],[Season Year]]-Table1[[#This Row],[Birth Year]]</f>
        <v>24</v>
      </c>
      <c r="Q1279" t="s">
        <v>501</v>
      </c>
      <c r="R1279" t="s">
        <v>501</v>
      </c>
      <c r="S1279">
        <f>DATEDIF(Table1[[#This Row],[Date Occurred]],Table1[[#This Row],[Date Returned]],"d")</f>
        <v>0</v>
      </c>
      <c r="T1279">
        <v>49</v>
      </c>
      <c r="U1279" s="5">
        <v>519.4</v>
      </c>
      <c r="V1279" s="5">
        <v>107.80000000000001</v>
      </c>
      <c r="W1279" s="5">
        <v>225.39999999999998</v>
      </c>
      <c r="X1279" s="5">
        <v>39.200000000000003</v>
      </c>
      <c r="Y1279" s="5">
        <v>83.3</v>
      </c>
      <c r="Z1279" s="5">
        <v>19.600000000000001</v>
      </c>
      <c r="AA1279" s="5">
        <v>19.600000000000001</v>
      </c>
      <c r="AB1279" s="5">
        <v>49</v>
      </c>
      <c r="AC1279" s="5">
        <v>34.299999999999997</v>
      </c>
      <c r="AD1279" s="5">
        <v>9.8000000000000007</v>
      </c>
      <c r="AE1279" s="5">
        <v>44.1</v>
      </c>
      <c r="AF1279" s="5">
        <v>53.900000000000006</v>
      </c>
      <c r="AG1279" s="5">
        <v>63.7</v>
      </c>
      <c r="AH1279" s="5">
        <v>14.7</v>
      </c>
      <c r="AI1279" s="5">
        <v>4.9000000000000004</v>
      </c>
      <c r="AJ1279" s="5">
        <v>274.39999999999998</v>
      </c>
      <c r="AK1279">
        <v>1989</v>
      </c>
      <c r="AL1279" t="s">
        <v>487</v>
      </c>
      <c r="AM1279" s="1">
        <v>32564</v>
      </c>
      <c r="AN1279">
        <v>200</v>
      </c>
      <c r="AO1279">
        <v>201</v>
      </c>
      <c r="AP1279" t="s">
        <v>496</v>
      </c>
    </row>
    <row r="1280" spans="1:42" x14ac:dyDescent="0.35">
      <c r="A1280" t="s">
        <v>639</v>
      </c>
      <c r="B1280" t="s">
        <v>643</v>
      </c>
      <c r="C1280" t="s">
        <v>504</v>
      </c>
      <c r="D1280">
        <v>2012</v>
      </c>
      <c r="E1280">
        <v>3</v>
      </c>
      <c r="F1280">
        <v>1</v>
      </c>
      <c r="G1280">
        <v>2</v>
      </c>
      <c r="H1280">
        <f>Table1[[#This Row],[Games Before Injury]]*Table1[[#This Row],[Minutes per Game]]</f>
        <v>1148</v>
      </c>
      <c r="I1280">
        <v>82</v>
      </c>
      <c r="J1280">
        <f>Table1[[#This Row],[Minutes]]/Table1[[#This Row],[Games Played]]</f>
        <v>14</v>
      </c>
      <c r="K1280">
        <v>0</v>
      </c>
      <c r="L1280">
        <v>0</v>
      </c>
      <c r="M1280" s="1">
        <v>41212</v>
      </c>
      <c r="N1280" s="1">
        <v>41445</v>
      </c>
      <c r="P1280">
        <f>Table1[[#This Row],[Season Year]]-Table1[[#This Row],[Birth Year]]</f>
        <v>23</v>
      </c>
      <c r="Q1280" t="s">
        <v>501</v>
      </c>
      <c r="R1280" t="s">
        <v>501</v>
      </c>
      <c r="S1280">
        <f>DATEDIF(Table1[[#This Row],[Date Occurred]],Table1[[#This Row],[Date Returned]],"d")</f>
        <v>0</v>
      </c>
      <c r="T1280">
        <v>69</v>
      </c>
      <c r="U1280" s="5">
        <v>966</v>
      </c>
      <c r="V1280" s="5">
        <f>576/Table1[[#This Row],[Games Played]]</f>
        <v>8.3478260869565215</v>
      </c>
      <c r="W1280" s="5">
        <v>407.1</v>
      </c>
      <c r="X1280" s="5">
        <v>62.1</v>
      </c>
      <c r="Y1280" s="5">
        <v>158.69999999999999</v>
      </c>
      <c r="Z1280" s="5">
        <v>82.8</v>
      </c>
      <c r="AA1280" s="5">
        <v>96.6</v>
      </c>
      <c r="AB1280" s="5">
        <v>69</v>
      </c>
      <c r="AC1280" s="5">
        <v>62.1</v>
      </c>
      <c r="AD1280" s="5">
        <v>20.7</v>
      </c>
      <c r="AE1280" s="5">
        <v>55.2</v>
      </c>
      <c r="AF1280" s="5">
        <v>69</v>
      </c>
      <c r="AG1280" s="5">
        <v>89.7</v>
      </c>
      <c r="AH1280" s="5">
        <v>27.6</v>
      </c>
      <c r="AI1280" s="5">
        <v>0</v>
      </c>
      <c r="AJ1280" s="5">
        <v>496.8</v>
      </c>
      <c r="AK1280">
        <v>1989</v>
      </c>
      <c r="AL1280" t="s">
        <v>487</v>
      </c>
      <c r="AM1280" s="1">
        <v>32564</v>
      </c>
      <c r="AN1280">
        <v>200</v>
      </c>
      <c r="AO1280">
        <v>201</v>
      </c>
      <c r="AP1280" t="s">
        <v>496</v>
      </c>
    </row>
    <row r="1281" spans="1:42" x14ac:dyDescent="0.35">
      <c r="A1281" t="s">
        <v>347</v>
      </c>
      <c r="B1281" s="1" t="s">
        <v>235</v>
      </c>
      <c r="C1281" s="1" t="s">
        <v>505</v>
      </c>
      <c r="D1281">
        <v>0</v>
      </c>
      <c r="E1281">
        <v>4</v>
      </c>
      <c r="F1281">
        <v>0</v>
      </c>
      <c r="G1281">
        <v>3</v>
      </c>
      <c r="H1281">
        <f>Table1[[#This Row],[Games Before Injury]]*Table1[[#This Row],[Minutes per Game]]</f>
        <v>695.95522388059703</v>
      </c>
      <c r="I1281">
        <v>18</v>
      </c>
      <c r="J1281">
        <f>Table1[[#This Row],[Minutes]]/Table1[[#This Row],[Games Played]]</f>
        <v>38.664179104477611</v>
      </c>
      <c r="K1281" s="1">
        <v>41693</v>
      </c>
      <c r="L1281" s="1">
        <v>41694</v>
      </c>
      <c r="M1281" s="1">
        <v>41576</v>
      </c>
      <c r="N1281" s="1">
        <v>41805</v>
      </c>
      <c r="O1281">
        <v>1</v>
      </c>
      <c r="P1281">
        <f>DATEDIF(Table1[[#This Row],[Birth Date]],Table1[[#This Row],[Date Returned]],"y")</f>
        <v>24</v>
      </c>
      <c r="Q1281" t="s">
        <v>8</v>
      </c>
      <c r="R1281" t="s">
        <v>27</v>
      </c>
      <c r="S1281">
        <f>DATEDIF(Table1[[#This Row],[Date Occurred]],Table1[[#This Row],[Date Returned]],"d")</f>
        <v>1</v>
      </c>
      <c r="T1281">
        <v>67</v>
      </c>
      <c r="U1281" s="5">
        <v>2590.5</v>
      </c>
      <c r="V1281" s="5">
        <v>275</v>
      </c>
      <c r="W1281" s="5">
        <v>693</v>
      </c>
      <c r="X1281" s="5">
        <v>68</v>
      </c>
      <c r="Y1281" s="5">
        <v>240</v>
      </c>
      <c r="Z1281" s="5">
        <v>260</v>
      </c>
      <c r="AA1281" s="5">
        <v>338</v>
      </c>
      <c r="AB1281" s="5">
        <v>102</v>
      </c>
      <c r="AC1281" s="5">
        <v>106</v>
      </c>
      <c r="AD1281" s="5">
        <v>87</v>
      </c>
      <c r="AE1281" s="5">
        <v>243</v>
      </c>
      <c r="AF1281" s="5">
        <v>330</v>
      </c>
      <c r="AG1281" s="5">
        <v>175</v>
      </c>
      <c r="AH1281" s="5">
        <v>127</v>
      </c>
      <c r="AI1281" s="5">
        <v>36</v>
      </c>
      <c r="AJ1281" s="5">
        <v>878</v>
      </c>
      <c r="AK1281">
        <v>1989</v>
      </c>
      <c r="AL1281" t="s">
        <v>491</v>
      </c>
      <c r="AM1281" s="1">
        <v>32765</v>
      </c>
      <c r="AN1281">
        <v>203</v>
      </c>
      <c r="AO1281">
        <v>232</v>
      </c>
      <c r="AP1281" t="s">
        <v>496</v>
      </c>
    </row>
    <row r="1282" spans="1:42" x14ac:dyDescent="0.35">
      <c r="A1282" t="s">
        <v>347</v>
      </c>
      <c r="B1282" s="1" t="s">
        <v>235</v>
      </c>
      <c r="C1282" s="1" t="s">
        <v>505</v>
      </c>
      <c r="D1282">
        <v>0</v>
      </c>
      <c r="E1282">
        <v>4</v>
      </c>
      <c r="F1282">
        <v>0</v>
      </c>
      <c r="G1282">
        <v>3</v>
      </c>
      <c r="H1282">
        <f>Table1[[#This Row],[Games Before Injury]]*Table1[[#This Row],[Minutes per Game]]</f>
        <v>38.664179104477611</v>
      </c>
      <c r="I1282">
        <v>1</v>
      </c>
      <c r="J1282">
        <f>Table1[[#This Row],[Minutes]]/Table1[[#This Row],[Games Played]]</f>
        <v>38.664179104477611</v>
      </c>
      <c r="K1282" s="1">
        <v>41695</v>
      </c>
      <c r="L1282" s="1">
        <v>41696</v>
      </c>
      <c r="M1282" s="1">
        <v>41576</v>
      </c>
      <c r="N1282" s="1">
        <v>41805</v>
      </c>
      <c r="O1282">
        <v>2</v>
      </c>
      <c r="P1282">
        <f>DATEDIF(Table1[[#This Row],[Birth Date]],Table1[[#This Row],[Date Returned]],"y")</f>
        <v>24</v>
      </c>
      <c r="Q1282" t="s">
        <v>8</v>
      </c>
      <c r="R1282" t="s">
        <v>27</v>
      </c>
      <c r="S1282">
        <f>DATEDIF(Table1[[#This Row],[Date Occurred]],Table1[[#This Row],[Date Returned]],"d")</f>
        <v>1</v>
      </c>
      <c r="T1282">
        <v>67</v>
      </c>
      <c r="U1282" s="5">
        <v>2590.5</v>
      </c>
      <c r="V1282" s="5">
        <v>275</v>
      </c>
      <c r="W1282" s="5">
        <v>693</v>
      </c>
      <c r="X1282" s="5">
        <v>68</v>
      </c>
      <c r="Y1282" s="5">
        <v>240</v>
      </c>
      <c r="Z1282" s="5">
        <v>260</v>
      </c>
      <c r="AA1282" s="5">
        <v>338</v>
      </c>
      <c r="AB1282" s="5">
        <v>102</v>
      </c>
      <c r="AC1282" s="5">
        <v>106</v>
      </c>
      <c r="AD1282" s="5">
        <v>87</v>
      </c>
      <c r="AE1282" s="5">
        <v>243</v>
      </c>
      <c r="AF1282" s="5">
        <v>330</v>
      </c>
      <c r="AG1282" s="5">
        <v>175</v>
      </c>
      <c r="AH1282" s="5">
        <v>127</v>
      </c>
      <c r="AI1282" s="5">
        <v>36</v>
      </c>
      <c r="AJ1282" s="5">
        <v>878</v>
      </c>
      <c r="AK1282">
        <v>1989</v>
      </c>
      <c r="AL1282" t="s">
        <v>491</v>
      </c>
      <c r="AM1282" s="1">
        <v>32765</v>
      </c>
      <c r="AN1282">
        <v>203</v>
      </c>
      <c r="AO1282">
        <v>232</v>
      </c>
      <c r="AP1282" t="s">
        <v>496</v>
      </c>
    </row>
    <row r="1283" spans="1:42" x14ac:dyDescent="0.35">
      <c r="A1283" t="s">
        <v>347</v>
      </c>
      <c r="B1283" s="1" t="s">
        <v>348</v>
      </c>
      <c r="C1283" s="1" t="s">
        <v>505</v>
      </c>
      <c r="D1283">
        <v>0</v>
      </c>
      <c r="E1283">
        <v>4</v>
      </c>
      <c r="F1283">
        <v>0</v>
      </c>
      <c r="G1283">
        <v>3</v>
      </c>
      <c r="H1283">
        <f>Table1[[#This Row],[Games Before Injury]]*Table1[[#This Row],[Minutes per Game]]</f>
        <v>309.31343283582089</v>
      </c>
      <c r="I1283">
        <v>8</v>
      </c>
      <c r="J1283">
        <f>Table1[[#This Row],[Minutes]]/Table1[[#This Row],[Games Played]]</f>
        <v>38.664179104477611</v>
      </c>
      <c r="K1283" s="1">
        <v>41650</v>
      </c>
      <c r="L1283" s="1">
        <v>41651</v>
      </c>
      <c r="M1283" s="1">
        <v>41576</v>
      </c>
      <c r="N1283" s="1">
        <v>41805</v>
      </c>
      <c r="O1283">
        <v>1</v>
      </c>
      <c r="P1283">
        <f>DATEDIF(Table1[[#This Row],[Birth Date]],Table1[[#This Row],[Date Returned]],"y")</f>
        <v>24</v>
      </c>
      <c r="Q1283" t="s">
        <v>8</v>
      </c>
      <c r="R1283" t="s">
        <v>19</v>
      </c>
      <c r="S1283">
        <f>DATEDIF(Table1[[#This Row],[Date Occurred]],Table1[[#This Row],[Date Returned]],"d")</f>
        <v>1</v>
      </c>
      <c r="T1283">
        <v>67</v>
      </c>
      <c r="U1283" s="5">
        <v>2590.5</v>
      </c>
      <c r="V1283" s="5">
        <v>275</v>
      </c>
      <c r="W1283" s="5">
        <v>693</v>
      </c>
      <c r="X1283" s="5">
        <v>68</v>
      </c>
      <c r="Y1283" s="5">
        <v>240</v>
      </c>
      <c r="Z1283" s="5">
        <v>260</v>
      </c>
      <c r="AA1283" s="5">
        <v>338</v>
      </c>
      <c r="AB1283" s="5">
        <v>102</v>
      </c>
      <c r="AC1283" s="5">
        <v>106</v>
      </c>
      <c r="AD1283" s="5">
        <v>87</v>
      </c>
      <c r="AE1283" s="5">
        <v>243</v>
      </c>
      <c r="AF1283" s="5">
        <v>330</v>
      </c>
      <c r="AG1283" s="5">
        <v>175</v>
      </c>
      <c r="AH1283" s="5">
        <v>127</v>
      </c>
      <c r="AI1283" s="5">
        <v>36</v>
      </c>
      <c r="AJ1283" s="5">
        <v>878</v>
      </c>
      <c r="AK1283">
        <v>1989</v>
      </c>
      <c r="AL1283" t="s">
        <v>491</v>
      </c>
      <c r="AM1283" s="1">
        <v>32765</v>
      </c>
      <c r="AN1283">
        <v>203</v>
      </c>
      <c r="AO1283">
        <v>232</v>
      </c>
      <c r="AP1283" t="s">
        <v>496</v>
      </c>
    </row>
    <row r="1284" spans="1:42" x14ac:dyDescent="0.35">
      <c r="A1284" t="s">
        <v>347</v>
      </c>
      <c r="B1284" s="1" t="s">
        <v>266</v>
      </c>
      <c r="C1284" s="1" t="s">
        <v>508</v>
      </c>
      <c r="D1284">
        <v>0</v>
      </c>
      <c r="E1284">
        <v>7</v>
      </c>
      <c r="F1284">
        <v>0</v>
      </c>
      <c r="G1284">
        <v>6</v>
      </c>
      <c r="H1284">
        <f>Table1[[#This Row],[Games Before Injury]]*Table1[[#This Row],[Minutes per Game]]</f>
        <v>1774.1052631578946</v>
      </c>
      <c r="I1284">
        <v>48</v>
      </c>
      <c r="J1284">
        <f>Table1[[#This Row],[Minutes]]/Table1[[#This Row],[Games Played]]</f>
        <v>36.960526315789473</v>
      </c>
      <c r="K1284" s="1">
        <v>42769</v>
      </c>
      <c r="L1284" s="1">
        <v>42776</v>
      </c>
      <c r="M1284" s="1">
        <v>42668</v>
      </c>
      <c r="N1284" s="1">
        <v>42898</v>
      </c>
      <c r="O1284">
        <v>2</v>
      </c>
      <c r="P1284">
        <f>DATEDIF(Table1[[#This Row],[Birth Date]],Table1[[#This Row],[Date Returned]],"y")</f>
        <v>27</v>
      </c>
      <c r="Q1284" t="s">
        <v>501</v>
      </c>
      <c r="R1284" t="s">
        <v>9</v>
      </c>
      <c r="S1284">
        <f>DATEDIF(Table1[[#This Row],[Date Occurred]],Table1[[#This Row],[Date Returned]],"d")</f>
        <v>7</v>
      </c>
      <c r="T1284">
        <v>76</v>
      </c>
      <c r="U1284" s="5">
        <v>2809</v>
      </c>
      <c r="V1284" s="5">
        <v>570</v>
      </c>
      <c r="W1284" s="5">
        <v>1252</v>
      </c>
      <c r="X1284" s="5">
        <v>91</v>
      </c>
      <c r="Y1284" s="5">
        <v>248</v>
      </c>
      <c r="Z1284" s="5">
        <v>585</v>
      </c>
      <c r="AA1284" s="5">
        <v>676</v>
      </c>
      <c r="AB1284" s="5">
        <v>159</v>
      </c>
      <c r="AC1284" s="5">
        <v>112</v>
      </c>
      <c r="AD1284" s="5">
        <v>129</v>
      </c>
      <c r="AE1284" s="5">
        <v>341</v>
      </c>
      <c r="AF1284" s="5">
        <v>470</v>
      </c>
      <c r="AG1284" s="5">
        <v>417</v>
      </c>
      <c r="AH1284" s="5">
        <v>143</v>
      </c>
      <c r="AI1284" s="5">
        <v>32</v>
      </c>
      <c r="AJ1284" s="5">
        <v>1816</v>
      </c>
      <c r="AK1284">
        <v>1989</v>
      </c>
      <c r="AL1284" t="s">
        <v>491</v>
      </c>
      <c r="AM1284" s="1">
        <v>32765</v>
      </c>
      <c r="AN1284">
        <v>203</v>
      </c>
      <c r="AO1284">
        <v>232</v>
      </c>
      <c r="AP1284" t="s">
        <v>496</v>
      </c>
    </row>
    <row r="1285" spans="1:42" x14ac:dyDescent="0.35">
      <c r="A1285" t="s">
        <v>347</v>
      </c>
      <c r="B1285" s="1" t="s">
        <v>266</v>
      </c>
      <c r="C1285" s="1" t="s">
        <v>508</v>
      </c>
      <c r="D1285">
        <v>0</v>
      </c>
      <c r="E1285">
        <v>7</v>
      </c>
      <c r="F1285">
        <v>0</v>
      </c>
      <c r="G1285">
        <v>6</v>
      </c>
      <c r="H1285">
        <f>Table1[[#This Row],[Games Before Injury]]*Table1[[#This Row],[Minutes per Game]]</f>
        <v>36.960526315789473</v>
      </c>
      <c r="I1285">
        <v>1</v>
      </c>
      <c r="J1285">
        <f>Table1[[#This Row],[Minutes]]/Table1[[#This Row],[Games Played]]</f>
        <v>36.960526315789473</v>
      </c>
      <c r="K1285" s="1">
        <v>42778</v>
      </c>
      <c r="L1285" s="1">
        <v>42780</v>
      </c>
      <c r="M1285" s="1">
        <v>42668</v>
      </c>
      <c r="N1285" s="1">
        <v>42898</v>
      </c>
      <c r="O1285">
        <v>3</v>
      </c>
      <c r="P1285">
        <f>DATEDIF(Table1[[#This Row],[Birth Date]],Table1[[#This Row],[Date Returned]],"y")</f>
        <v>27</v>
      </c>
      <c r="Q1285" t="s">
        <v>501</v>
      </c>
      <c r="R1285" t="s">
        <v>9</v>
      </c>
      <c r="S1285">
        <f>DATEDIF(Table1[[#This Row],[Date Occurred]],Table1[[#This Row],[Date Returned]],"d")</f>
        <v>2</v>
      </c>
      <c r="T1285">
        <v>76</v>
      </c>
      <c r="U1285" s="5">
        <v>2809</v>
      </c>
      <c r="V1285" s="5">
        <v>570</v>
      </c>
      <c r="W1285" s="5">
        <v>1252</v>
      </c>
      <c r="X1285" s="5">
        <v>91</v>
      </c>
      <c r="Y1285" s="5">
        <v>248</v>
      </c>
      <c r="Z1285" s="5">
        <v>585</v>
      </c>
      <c r="AA1285" s="5">
        <v>676</v>
      </c>
      <c r="AB1285" s="5">
        <v>159</v>
      </c>
      <c r="AC1285" s="5">
        <v>112</v>
      </c>
      <c r="AD1285" s="5">
        <v>129</v>
      </c>
      <c r="AE1285" s="5">
        <v>341</v>
      </c>
      <c r="AF1285" s="5">
        <v>470</v>
      </c>
      <c r="AG1285" s="5">
        <v>417</v>
      </c>
      <c r="AH1285" s="5">
        <v>143</v>
      </c>
      <c r="AI1285" s="5">
        <v>32</v>
      </c>
      <c r="AJ1285" s="5">
        <v>1816</v>
      </c>
      <c r="AK1285">
        <v>1989</v>
      </c>
      <c r="AL1285" t="s">
        <v>491</v>
      </c>
      <c r="AM1285" s="1">
        <v>32765</v>
      </c>
      <c r="AN1285">
        <v>203</v>
      </c>
      <c r="AO1285">
        <v>232</v>
      </c>
      <c r="AP1285" t="s">
        <v>496</v>
      </c>
    </row>
    <row r="1286" spans="1:42" x14ac:dyDescent="0.35">
      <c r="A1286" t="s">
        <v>347</v>
      </c>
      <c r="B1286" s="1" t="s">
        <v>349</v>
      </c>
      <c r="C1286" s="1" t="s">
        <v>509</v>
      </c>
      <c r="D1286">
        <v>0</v>
      </c>
      <c r="E1286">
        <v>8</v>
      </c>
      <c r="F1286">
        <v>0</v>
      </c>
      <c r="G1286">
        <v>7</v>
      </c>
      <c r="H1286">
        <f>Table1[[#This Row],[Games Before Injury]]*Table1[[#This Row],[Minutes per Game]]</f>
        <v>1907.2542372881355</v>
      </c>
      <c r="I1286">
        <v>52</v>
      </c>
      <c r="J1286">
        <f>Table1[[#This Row],[Minutes]]/Table1[[#This Row],[Games Played]]</f>
        <v>36.677966101694913</v>
      </c>
      <c r="K1286" s="1">
        <v>43155</v>
      </c>
      <c r="L1286" s="1">
        <v>43196</v>
      </c>
      <c r="M1286" s="1">
        <v>43030</v>
      </c>
      <c r="N1286" s="1">
        <v>43259</v>
      </c>
      <c r="O1286">
        <v>3</v>
      </c>
      <c r="P1286">
        <f>DATEDIF(Table1[[#This Row],[Birth Date]],Table1[[#This Row],[Date Returned]],"y")</f>
        <v>28</v>
      </c>
      <c r="Q1286" t="s">
        <v>501</v>
      </c>
      <c r="R1286" t="s">
        <v>19</v>
      </c>
      <c r="S1286">
        <f>DATEDIF(Table1[[#This Row],[Date Occurred]],Table1[[#This Row],[Date Returned]],"d")</f>
        <v>41</v>
      </c>
      <c r="T1286">
        <v>59</v>
      </c>
      <c r="U1286" s="5">
        <v>2164</v>
      </c>
      <c r="V1286" s="5">
        <v>437</v>
      </c>
      <c r="W1286" s="5">
        <v>921</v>
      </c>
      <c r="X1286" s="5">
        <v>70</v>
      </c>
      <c r="Y1286" s="5">
        <v>200</v>
      </c>
      <c r="Z1286" s="5">
        <v>363</v>
      </c>
      <c r="AA1286" s="5">
        <v>425</v>
      </c>
      <c r="AB1286" s="5">
        <v>108</v>
      </c>
      <c r="AC1286" s="5">
        <v>78</v>
      </c>
      <c r="AD1286" s="5">
        <v>79</v>
      </c>
      <c r="AE1286" s="5">
        <v>235</v>
      </c>
      <c r="AF1286" s="5">
        <v>314</v>
      </c>
      <c r="AG1286" s="5">
        <v>288</v>
      </c>
      <c r="AH1286" s="5">
        <v>116</v>
      </c>
      <c r="AI1286" s="5">
        <v>24</v>
      </c>
      <c r="AJ1286" s="5">
        <v>1307</v>
      </c>
      <c r="AK1286">
        <v>1989</v>
      </c>
      <c r="AL1286" t="s">
        <v>491</v>
      </c>
      <c r="AM1286" s="1">
        <v>32765</v>
      </c>
      <c r="AN1286">
        <v>203</v>
      </c>
      <c r="AO1286">
        <v>232</v>
      </c>
      <c r="AP1286" t="s">
        <v>496</v>
      </c>
    </row>
    <row r="1287" spans="1:42" x14ac:dyDescent="0.35">
      <c r="A1287" t="s">
        <v>347</v>
      </c>
      <c r="B1287" s="1" t="s">
        <v>45</v>
      </c>
      <c r="C1287" s="1" t="s">
        <v>511</v>
      </c>
      <c r="D1287">
        <v>0</v>
      </c>
      <c r="E1287">
        <v>10</v>
      </c>
      <c r="F1287">
        <v>0</v>
      </c>
      <c r="G1287">
        <v>9</v>
      </c>
      <c r="H1287">
        <f>Table1[[#This Row],[Games Before Injury]]*Table1[[#This Row],[Minutes per Game]]</f>
        <v>1249.8982758620689</v>
      </c>
      <c r="I1287">
        <v>37</v>
      </c>
      <c r="J1287">
        <f>Table1[[#This Row],[Minutes]]/Table1[[#This Row],[Games Played]]</f>
        <v>33.781034482758621</v>
      </c>
      <c r="K1287" s="1">
        <v>43850</v>
      </c>
      <c r="L1287" s="1">
        <v>43852</v>
      </c>
      <c r="M1287" s="1">
        <v>43760</v>
      </c>
      <c r="N1287" s="1">
        <v>44115</v>
      </c>
      <c r="O1287">
        <v>5</v>
      </c>
      <c r="P1287">
        <f>DATEDIF(Table1[[#This Row],[Birth Date]],Table1[[#This Row],[Date Returned]],"y")</f>
        <v>30</v>
      </c>
      <c r="Q1287" t="s">
        <v>501</v>
      </c>
      <c r="R1287" t="s">
        <v>19</v>
      </c>
      <c r="S1287">
        <f>DATEDIF(Table1[[#This Row],[Date Occurred]],Table1[[#This Row],[Date Returned]],"d")</f>
        <v>2</v>
      </c>
      <c r="T1287">
        <v>58</v>
      </c>
      <c r="U1287" s="5">
        <v>1959.3</v>
      </c>
      <c r="V1287" s="5">
        <v>345</v>
      </c>
      <c r="W1287" s="5">
        <v>758</v>
      </c>
      <c r="X1287" s="5">
        <v>29</v>
      </c>
      <c r="Y1287" s="5">
        <v>119</v>
      </c>
      <c r="Z1287" s="5">
        <v>438</v>
      </c>
      <c r="AA1287" s="5">
        <v>525</v>
      </c>
      <c r="AB1287" s="5">
        <v>127</v>
      </c>
      <c r="AC1287" s="5">
        <v>81</v>
      </c>
      <c r="AD1287" s="5">
        <v>106</v>
      </c>
      <c r="AE1287" s="5">
        <v>280</v>
      </c>
      <c r="AF1287" s="5">
        <v>386</v>
      </c>
      <c r="AG1287" s="5">
        <v>350</v>
      </c>
      <c r="AH1287" s="5">
        <v>103</v>
      </c>
      <c r="AI1287" s="5">
        <v>32</v>
      </c>
      <c r="AJ1287" s="5">
        <v>1157</v>
      </c>
      <c r="AK1287">
        <v>1989</v>
      </c>
      <c r="AL1287" t="s">
        <v>491</v>
      </c>
      <c r="AM1287" s="1">
        <v>32765</v>
      </c>
      <c r="AN1287">
        <v>203</v>
      </c>
      <c r="AO1287">
        <v>232</v>
      </c>
      <c r="AP1287" t="s">
        <v>496</v>
      </c>
    </row>
    <row r="1288" spans="1:42" x14ac:dyDescent="0.35">
      <c r="A1288" t="s">
        <v>347</v>
      </c>
      <c r="B1288" s="1" t="s">
        <v>201</v>
      </c>
      <c r="C1288" s="1" t="s">
        <v>511</v>
      </c>
      <c r="D1288">
        <v>0</v>
      </c>
      <c r="E1288">
        <v>10</v>
      </c>
      <c r="F1288">
        <v>0</v>
      </c>
      <c r="G1288">
        <v>9</v>
      </c>
      <c r="H1288">
        <f>Table1[[#This Row],[Games Before Injury]]*Table1[[#This Row],[Minutes per Game]]</f>
        <v>236.46724137931034</v>
      </c>
      <c r="I1288">
        <v>7</v>
      </c>
      <c r="J1288">
        <f>Table1[[#This Row],[Minutes]]/Table1[[#This Row],[Games Played]]</f>
        <v>33.781034482758621</v>
      </c>
      <c r="K1288" s="1">
        <v>43868</v>
      </c>
      <c r="L1288" s="1">
        <v>43871</v>
      </c>
      <c r="M1288" s="1">
        <v>43760</v>
      </c>
      <c r="N1288" s="1">
        <v>44115</v>
      </c>
      <c r="O1288">
        <v>3</v>
      </c>
      <c r="P1288">
        <f>DATEDIF(Table1[[#This Row],[Birth Date]],Table1[[#This Row],[Date Returned]],"y")</f>
        <v>30</v>
      </c>
      <c r="Q1288" t="s">
        <v>501</v>
      </c>
      <c r="R1288" t="s">
        <v>44</v>
      </c>
      <c r="S1288">
        <f>DATEDIF(Table1[[#This Row],[Date Occurred]],Table1[[#This Row],[Date Returned]],"d")</f>
        <v>3</v>
      </c>
      <c r="T1288">
        <v>58</v>
      </c>
      <c r="U1288" s="5">
        <v>1959.3</v>
      </c>
      <c r="V1288" s="5">
        <v>345</v>
      </c>
      <c r="W1288" s="5">
        <v>758</v>
      </c>
      <c r="X1288" s="5">
        <v>29</v>
      </c>
      <c r="Y1288" s="5">
        <v>119</v>
      </c>
      <c r="Z1288" s="5">
        <v>438</v>
      </c>
      <c r="AA1288" s="5">
        <v>525</v>
      </c>
      <c r="AB1288" s="5">
        <v>127</v>
      </c>
      <c r="AC1288" s="5">
        <v>81</v>
      </c>
      <c r="AD1288" s="5">
        <v>106</v>
      </c>
      <c r="AE1288" s="5">
        <v>280</v>
      </c>
      <c r="AF1288" s="5">
        <v>386</v>
      </c>
      <c r="AG1288" s="5">
        <v>350</v>
      </c>
      <c r="AH1288" s="5">
        <v>103</v>
      </c>
      <c r="AI1288" s="5">
        <v>32</v>
      </c>
      <c r="AJ1288" s="5">
        <v>1157</v>
      </c>
      <c r="AK1288">
        <v>1989</v>
      </c>
      <c r="AL1288" t="s">
        <v>491</v>
      </c>
      <c r="AM1288" s="1">
        <v>32765</v>
      </c>
      <c r="AN1288">
        <v>203</v>
      </c>
      <c r="AO1288">
        <v>232</v>
      </c>
      <c r="AP1288" t="s">
        <v>496</v>
      </c>
    </row>
    <row r="1289" spans="1:42" x14ac:dyDescent="0.35">
      <c r="A1289" t="s">
        <v>347</v>
      </c>
      <c r="B1289" s="1" t="s">
        <v>184</v>
      </c>
      <c r="C1289" s="1" t="s">
        <v>511</v>
      </c>
      <c r="D1289">
        <v>0</v>
      </c>
      <c r="E1289">
        <v>10</v>
      </c>
      <c r="F1289">
        <v>0</v>
      </c>
      <c r="G1289">
        <v>9</v>
      </c>
      <c r="H1289">
        <f>Table1[[#This Row],[Games Before Injury]]*Table1[[#This Row],[Minutes per Game]]</f>
        <v>202.68620689655171</v>
      </c>
      <c r="I1289">
        <v>6</v>
      </c>
      <c r="J1289">
        <f>Table1[[#This Row],[Minutes]]/Table1[[#This Row],[Games Played]]</f>
        <v>33.781034482758621</v>
      </c>
      <c r="K1289" s="1">
        <v>43901</v>
      </c>
      <c r="L1289" s="1">
        <v>44043</v>
      </c>
      <c r="M1289" s="1">
        <v>43760</v>
      </c>
      <c r="N1289" s="1">
        <v>44115</v>
      </c>
      <c r="O1289">
        <v>2</v>
      </c>
      <c r="P1289">
        <f>DATEDIF(Table1[[#This Row],[Birth Date]],Table1[[#This Row],[Date Returned]],"y")</f>
        <v>30</v>
      </c>
      <c r="Q1289" t="s">
        <v>501</v>
      </c>
      <c r="R1289" t="s">
        <v>82</v>
      </c>
      <c r="S1289">
        <f>DATEDIF(Table1[[#This Row],[Date Occurred]],Table1[[#This Row],[Date Returned]],"d")</f>
        <v>142</v>
      </c>
      <c r="T1289">
        <v>58</v>
      </c>
      <c r="U1289" s="5">
        <v>1959.3</v>
      </c>
      <c r="V1289" s="5">
        <v>345</v>
      </c>
      <c r="W1289" s="5">
        <v>758</v>
      </c>
      <c r="X1289" s="5">
        <v>29</v>
      </c>
      <c r="Y1289" s="5">
        <v>119</v>
      </c>
      <c r="Z1289" s="5">
        <v>438</v>
      </c>
      <c r="AA1289" s="5">
        <v>525</v>
      </c>
      <c r="AB1289" s="5">
        <v>127</v>
      </c>
      <c r="AC1289" s="5">
        <v>81</v>
      </c>
      <c r="AD1289" s="5">
        <v>106</v>
      </c>
      <c r="AE1289" s="5">
        <v>280</v>
      </c>
      <c r="AF1289" s="5">
        <v>386</v>
      </c>
      <c r="AG1289" s="5">
        <v>350</v>
      </c>
      <c r="AH1289" s="5">
        <v>103</v>
      </c>
      <c r="AI1289" s="5">
        <v>32</v>
      </c>
      <c r="AJ1289" s="5">
        <v>1157</v>
      </c>
      <c r="AK1289">
        <v>1989</v>
      </c>
      <c r="AL1289" t="s">
        <v>491</v>
      </c>
      <c r="AM1289" s="1">
        <v>32765</v>
      </c>
      <c r="AN1289">
        <v>203</v>
      </c>
      <c r="AO1289">
        <v>232</v>
      </c>
      <c r="AP1289" t="s">
        <v>496</v>
      </c>
    </row>
    <row r="1290" spans="1:42" x14ac:dyDescent="0.35">
      <c r="A1290" t="s">
        <v>347</v>
      </c>
      <c r="B1290" s="1" t="s">
        <v>13</v>
      </c>
      <c r="C1290" s="1" t="s">
        <v>505</v>
      </c>
      <c r="D1290">
        <v>0</v>
      </c>
      <c r="E1290">
        <v>4</v>
      </c>
      <c r="F1290">
        <v>0</v>
      </c>
      <c r="G1290">
        <v>3</v>
      </c>
      <c r="H1290">
        <f>Table1[[#This Row],[Games Before Injury]]*Table1[[#This Row],[Minutes per Game]]</f>
        <v>193.32089552238807</v>
      </c>
      <c r="I1290">
        <v>5</v>
      </c>
      <c r="J1290">
        <f>Table1[[#This Row],[Minutes]]/Table1[[#This Row],[Games Played]]</f>
        <v>38.664179104477611</v>
      </c>
      <c r="K1290" s="1">
        <v>41629</v>
      </c>
      <c r="L1290" s="1">
        <v>41630</v>
      </c>
      <c r="M1290" s="1">
        <v>41576</v>
      </c>
      <c r="N1290" s="1">
        <v>41805</v>
      </c>
      <c r="O1290">
        <v>1</v>
      </c>
      <c r="P1290">
        <f>DATEDIF(Table1[[#This Row],[Birth Date]],Table1[[#This Row],[Date Returned]],"y")</f>
        <v>24</v>
      </c>
      <c r="Q1290" t="s">
        <v>8</v>
      </c>
      <c r="R1290" t="s">
        <v>9</v>
      </c>
      <c r="S1290">
        <f>DATEDIF(Table1[[#This Row],[Date Occurred]],Table1[[#This Row],[Date Returned]],"d")</f>
        <v>1</v>
      </c>
      <c r="T1290">
        <v>67</v>
      </c>
      <c r="U1290" s="5">
        <v>2590.5</v>
      </c>
      <c r="V1290" s="5">
        <v>275</v>
      </c>
      <c r="W1290" s="5">
        <v>693</v>
      </c>
      <c r="X1290" s="5">
        <v>68</v>
      </c>
      <c r="Y1290" s="5">
        <v>240</v>
      </c>
      <c r="Z1290" s="5">
        <v>260</v>
      </c>
      <c r="AA1290" s="5">
        <v>338</v>
      </c>
      <c r="AB1290" s="5">
        <v>102</v>
      </c>
      <c r="AC1290" s="5">
        <v>106</v>
      </c>
      <c r="AD1290" s="5">
        <v>87</v>
      </c>
      <c r="AE1290" s="5">
        <v>243</v>
      </c>
      <c r="AF1290" s="5">
        <v>330</v>
      </c>
      <c r="AG1290" s="5">
        <v>175</v>
      </c>
      <c r="AH1290" s="5">
        <v>127</v>
      </c>
      <c r="AI1290" s="5">
        <v>36</v>
      </c>
      <c r="AJ1290" s="5">
        <v>878</v>
      </c>
      <c r="AK1290">
        <v>1989</v>
      </c>
      <c r="AL1290" t="s">
        <v>491</v>
      </c>
      <c r="AM1290" s="1">
        <v>32765</v>
      </c>
      <c r="AN1290">
        <v>203</v>
      </c>
      <c r="AO1290">
        <v>232</v>
      </c>
      <c r="AP1290" t="s">
        <v>496</v>
      </c>
    </row>
    <row r="1291" spans="1:42" x14ac:dyDescent="0.35">
      <c r="A1291" t="s">
        <v>347</v>
      </c>
      <c r="B1291" s="1" t="s">
        <v>51</v>
      </c>
      <c r="C1291" s="1" t="s">
        <v>506</v>
      </c>
      <c r="D1291">
        <v>0</v>
      </c>
      <c r="E1291">
        <v>5</v>
      </c>
      <c r="F1291">
        <v>0</v>
      </c>
      <c r="G1291">
        <v>4</v>
      </c>
      <c r="H1291">
        <f>Table1[[#This Row],[Games Before Injury]]*Table1[[#This Row],[Minutes per Game]]</f>
        <v>38.667692307692306</v>
      </c>
      <c r="I1291">
        <v>1</v>
      </c>
      <c r="J1291">
        <f>Table1[[#This Row],[Minutes]]/Table1[[#This Row],[Games Played]]</f>
        <v>38.667692307692306</v>
      </c>
      <c r="K1291" s="1">
        <v>41941</v>
      </c>
      <c r="L1291" s="1">
        <v>41944</v>
      </c>
      <c r="M1291" s="1">
        <v>41940</v>
      </c>
      <c r="N1291" s="1">
        <v>42171</v>
      </c>
      <c r="O1291">
        <v>1</v>
      </c>
      <c r="P1291">
        <f>DATEDIF(Table1[[#This Row],[Birth Date]],Table1[[#This Row],[Date Returned]],"y")</f>
        <v>25</v>
      </c>
      <c r="Q1291" t="s">
        <v>501</v>
      </c>
      <c r="R1291" t="s">
        <v>16</v>
      </c>
      <c r="S1291">
        <f>DATEDIF(Table1[[#This Row],[Date Occurred]],Table1[[#This Row],[Date Returned]],"d")</f>
        <v>3</v>
      </c>
      <c r="T1291">
        <v>65</v>
      </c>
      <c r="U1291" s="5">
        <v>2513.4</v>
      </c>
      <c r="V1291" s="5">
        <v>421</v>
      </c>
      <c r="W1291" s="5">
        <v>912</v>
      </c>
      <c r="X1291" s="5">
        <v>73</v>
      </c>
      <c r="Y1291" s="5">
        <v>193</v>
      </c>
      <c r="Z1291" s="5">
        <v>386</v>
      </c>
      <c r="AA1291" s="5">
        <v>463</v>
      </c>
      <c r="AB1291" s="5">
        <v>93</v>
      </c>
      <c r="AC1291" s="5">
        <v>108</v>
      </c>
      <c r="AD1291" s="5">
        <v>114</v>
      </c>
      <c r="AE1291" s="5">
        <v>265</v>
      </c>
      <c r="AF1291" s="5">
        <v>379</v>
      </c>
      <c r="AG1291" s="5">
        <v>212</v>
      </c>
      <c r="AH1291" s="5">
        <v>114</v>
      </c>
      <c r="AI1291" s="5">
        <v>36</v>
      </c>
      <c r="AJ1291" s="5">
        <v>1301</v>
      </c>
      <c r="AK1291">
        <v>1989</v>
      </c>
      <c r="AL1291" t="s">
        <v>491</v>
      </c>
      <c r="AM1291" s="1">
        <v>32765</v>
      </c>
      <c r="AN1291">
        <v>203</v>
      </c>
      <c r="AO1291">
        <v>232</v>
      </c>
      <c r="AP1291" t="s">
        <v>496</v>
      </c>
    </row>
    <row r="1292" spans="1:42" x14ac:dyDescent="0.35">
      <c r="A1292" t="s">
        <v>347</v>
      </c>
      <c r="B1292" s="1" t="s">
        <v>201</v>
      </c>
      <c r="C1292" s="1" t="s">
        <v>506</v>
      </c>
      <c r="D1292">
        <v>0</v>
      </c>
      <c r="E1292">
        <v>5</v>
      </c>
      <c r="F1292">
        <v>1</v>
      </c>
      <c r="G1292">
        <v>4</v>
      </c>
      <c r="H1292">
        <f>Table1[[#This Row],[Games Before Injury]]*Table1[[#This Row],[Minutes per Game]]</f>
        <v>1856.0492307692307</v>
      </c>
      <c r="I1292">
        <v>48</v>
      </c>
      <c r="J1292">
        <f>Table1[[#This Row],[Minutes]]/Table1[[#This Row],[Games Played]]</f>
        <v>38.667692307692306</v>
      </c>
      <c r="K1292" s="1">
        <v>42047</v>
      </c>
      <c r="L1292">
        <v>-1</v>
      </c>
      <c r="M1292" s="1">
        <v>41940</v>
      </c>
      <c r="N1292" s="1">
        <v>42171</v>
      </c>
      <c r="O1292">
        <v>1</v>
      </c>
      <c r="P1292">
        <f>DATEDIF(Table1[[#This Row],[Birth Date]],Table1[[#This Row],[Date Occurred]],"y")</f>
        <v>25</v>
      </c>
      <c r="Q1292" t="s">
        <v>501</v>
      </c>
      <c r="R1292" t="s">
        <v>44</v>
      </c>
      <c r="S1292">
        <f>DATEDIF(Table1[[#This Row],[Date Occurred]],K1293,"d")</f>
        <v>19</v>
      </c>
      <c r="T1292">
        <v>65</v>
      </c>
      <c r="U1292" s="5">
        <v>2513.4</v>
      </c>
      <c r="V1292" s="5">
        <v>421</v>
      </c>
      <c r="W1292" s="5">
        <v>912</v>
      </c>
      <c r="X1292" s="5">
        <v>73</v>
      </c>
      <c r="Y1292" s="5">
        <v>193</v>
      </c>
      <c r="Z1292" s="5">
        <v>386</v>
      </c>
      <c r="AA1292" s="5">
        <v>463</v>
      </c>
      <c r="AB1292" s="5">
        <v>93</v>
      </c>
      <c r="AC1292" s="5">
        <v>108</v>
      </c>
      <c r="AD1292" s="5">
        <v>114</v>
      </c>
      <c r="AE1292" s="5">
        <v>265</v>
      </c>
      <c r="AF1292" s="5">
        <v>379</v>
      </c>
      <c r="AG1292" s="5">
        <v>212</v>
      </c>
      <c r="AH1292" s="5">
        <v>114</v>
      </c>
      <c r="AI1292" s="5">
        <v>36</v>
      </c>
      <c r="AJ1292" s="5">
        <v>1301</v>
      </c>
      <c r="AK1292">
        <v>1989</v>
      </c>
      <c r="AL1292" t="s">
        <v>491</v>
      </c>
      <c r="AM1292" s="1">
        <v>32765</v>
      </c>
      <c r="AN1292">
        <v>203</v>
      </c>
      <c r="AO1292">
        <v>232</v>
      </c>
      <c r="AP1292" t="s">
        <v>496</v>
      </c>
    </row>
    <row r="1293" spans="1:42" x14ac:dyDescent="0.35">
      <c r="A1293" t="s">
        <v>347</v>
      </c>
      <c r="B1293" s="1" t="s">
        <v>43</v>
      </c>
      <c r="C1293" s="1" t="s">
        <v>506</v>
      </c>
      <c r="D1293">
        <v>0</v>
      </c>
      <c r="E1293">
        <v>5</v>
      </c>
      <c r="F1293">
        <v>0</v>
      </c>
      <c r="G1293">
        <v>4</v>
      </c>
      <c r="H1293">
        <f>Table1[[#This Row],[Games Before Injury]]*Table1[[#This Row],[Minutes per Game]]</f>
        <v>232.00615384615384</v>
      </c>
      <c r="I1293">
        <v>6</v>
      </c>
      <c r="J1293">
        <f>Table1[[#This Row],[Minutes]]/Table1[[#This Row],[Games Played]]</f>
        <v>38.667692307692306</v>
      </c>
      <c r="K1293" s="1">
        <v>42066</v>
      </c>
      <c r="L1293" s="1">
        <v>42086</v>
      </c>
      <c r="M1293" s="1">
        <v>41940</v>
      </c>
      <c r="N1293" s="1">
        <v>42171</v>
      </c>
      <c r="O1293">
        <v>2</v>
      </c>
      <c r="P1293">
        <f>DATEDIF(Table1[[#This Row],[Birth Date]],Table1[[#This Row],[Date Returned]],"y")</f>
        <v>25</v>
      </c>
      <c r="Q1293" t="s">
        <v>501</v>
      </c>
      <c r="R1293" t="s">
        <v>44</v>
      </c>
      <c r="S1293">
        <f>DATEDIF(Table1[[#This Row],[Date Occurred]],Table1[[#This Row],[Date Returned]],"d")</f>
        <v>20</v>
      </c>
      <c r="T1293">
        <v>65</v>
      </c>
      <c r="U1293" s="5">
        <v>2513.4</v>
      </c>
      <c r="V1293" s="5">
        <v>421</v>
      </c>
      <c r="W1293" s="5">
        <v>912</v>
      </c>
      <c r="X1293" s="5">
        <v>73</v>
      </c>
      <c r="Y1293" s="5">
        <v>193</v>
      </c>
      <c r="Z1293" s="5">
        <v>386</v>
      </c>
      <c r="AA1293" s="5">
        <v>463</v>
      </c>
      <c r="AB1293" s="5">
        <v>93</v>
      </c>
      <c r="AC1293" s="5">
        <v>108</v>
      </c>
      <c r="AD1293" s="5">
        <v>114</v>
      </c>
      <c r="AE1293" s="5">
        <v>265</v>
      </c>
      <c r="AF1293" s="5">
        <v>379</v>
      </c>
      <c r="AG1293" s="5">
        <v>212</v>
      </c>
      <c r="AH1293" s="5">
        <v>114</v>
      </c>
      <c r="AI1293" s="5">
        <v>36</v>
      </c>
      <c r="AJ1293" s="5">
        <v>1301</v>
      </c>
      <c r="AK1293">
        <v>1989</v>
      </c>
      <c r="AL1293" t="s">
        <v>491</v>
      </c>
      <c r="AM1293" s="1">
        <v>32765</v>
      </c>
      <c r="AN1293">
        <v>203</v>
      </c>
      <c r="AO1293">
        <v>232</v>
      </c>
      <c r="AP1293" t="s">
        <v>496</v>
      </c>
    </row>
    <row r="1294" spans="1:42" x14ac:dyDescent="0.35">
      <c r="A1294" t="s">
        <v>347</v>
      </c>
      <c r="B1294" s="1" t="s">
        <v>123</v>
      </c>
      <c r="C1294" s="1" t="s">
        <v>506</v>
      </c>
      <c r="D1294">
        <v>0</v>
      </c>
      <c r="E1294">
        <v>5</v>
      </c>
      <c r="F1294">
        <v>0</v>
      </c>
      <c r="G1294">
        <v>4</v>
      </c>
      <c r="H1294">
        <f>Table1[[#This Row],[Games Before Injury]]*Table1[[#This Row],[Minutes per Game]]</f>
        <v>270.67384615384617</v>
      </c>
      <c r="I1294">
        <v>7</v>
      </c>
      <c r="J1294">
        <f>Table1[[#This Row],[Minutes]]/Table1[[#This Row],[Games Played]]</f>
        <v>38.667692307692306</v>
      </c>
      <c r="K1294" s="1">
        <v>42103</v>
      </c>
      <c r="L1294" s="1">
        <v>42105</v>
      </c>
      <c r="M1294" s="1">
        <v>41940</v>
      </c>
      <c r="N1294" s="1">
        <v>42171</v>
      </c>
      <c r="O1294">
        <v>2</v>
      </c>
      <c r="P1294">
        <f>DATEDIF(Table1[[#This Row],[Birth Date]],Table1[[#This Row],[Date Returned]],"y")</f>
        <v>25</v>
      </c>
      <c r="Q1294" t="s">
        <v>501</v>
      </c>
      <c r="R1294" t="s">
        <v>19</v>
      </c>
      <c r="S1294">
        <f>DATEDIF(Table1[[#This Row],[Date Occurred]],Table1[[#This Row],[Date Returned]],"d")</f>
        <v>2</v>
      </c>
      <c r="T1294">
        <v>65</v>
      </c>
      <c r="U1294" s="5">
        <v>2513.4</v>
      </c>
      <c r="V1294" s="5">
        <v>421</v>
      </c>
      <c r="W1294" s="5">
        <v>912</v>
      </c>
      <c r="X1294" s="5">
        <v>73</v>
      </c>
      <c r="Y1294" s="5">
        <v>193</v>
      </c>
      <c r="Z1294" s="5">
        <v>386</v>
      </c>
      <c r="AA1294" s="5">
        <v>463</v>
      </c>
      <c r="AB1294" s="5">
        <v>93</v>
      </c>
      <c r="AC1294" s="5">
        <v>108</v>
      </c>
      <c r="AD1294" s="5">
        <v>114</v>
      </c>
      <c r="AE1294" s="5">
        <v>265</v>
      </c>
      <c r="AF1294" s="5">
        <v>379</v>
      </c>
      <c r="AG1294" s="5">
        <v>212</v>
      </c>
      <c r="AH1294" s="5">
        <v>114</v>
      </c>
      <c r="AI1294" s="5">
        <v>36</v>
      </c>
      <c r="AJ1294" s="5">
        <v>1301</v>
      </c>
      <c r="AK1294">
        <v>1989</v>
      </c>
      <c r="AL1294" t="s">
        <v>491</v>
      </c>
      <c r="AM1294" s="1">
        <v>32765</v>
      </c>
      <c r="AN1294">
        <v>203</v>
      </c>
      <c r="AO1294">
        <v>232</v>
      </c>
      <c r="AP1294" t="s">
        <v>496</v>
      </c>
    </row>
    <row r="1295" spans="1:42" x14ac:dyDescent="0.35">
      <c r="A1295" t="s">
        <v>347</v>
      </c>
      <c r="B1295" s="1" t="s">
        <v>170</v>
      </c>
      <c r="C1295" s="1" t="s">
        <v>510</v>
      </c>
      <c r="D1295">
        <v>0</v>
      </c>
      <c r="E1295">
        <v>9</v>
      </c>
      <c r="F1295">
        <v>0</v>
      </c>
      <c r="G1295">
        <v>8</v>
      </c>
      <c r="H1295">
        <f>Table1[[#This Row],[Games Before Injury]]*Table1[[#This Row],[Minutes per Game]]</f>
        <v>773.15384615384608</v>
      </c>
      <c r="I1295">
        <v>23</v>
      </c>
      <c r="J1295">
        <f>Table1[[#This Row],[Minutes]]/Table1[[#This Row],[Games Played]]</f>
        <v>33.615384615384613</v>
      </c>
      <c r="K1295" s="1">
        <v>43446</v>
      </c>
      <c r="L1295" s="1">
        <v>43450</v>
      </c>
      <c r="M1295" s="1">
        <v>43389</v>
      </c>
      <c r="N1295" s="1">
        <v>43629</v>
      </c>
      <c r="O1295">
        <v>4</v>
      </c>
      <c r="P1295">
        <f>DATEDIF(Table1[[#This Row],[Birth Date]],Table1[[#This Row],[Date Returned]],"y")</f>
        <v>29</v>
      </c>
      <c r="Q1295" t="s">
        <v>501</v>
      </c>
      <c r="R1295" t="s">
        <v>19</v>
      </c>
      <c r="S1295">
        <f>DATEDIF(Table1[[#This Row],[Date Occurred]],Table1[[#This Row],[Date Returned]],"d")</f>
        <v>4</v>
      </c>
      <c r="T1295">
        <v>65</v>
      </c>
      <c r="U1295" s="5">
        <v>2185</v>
      </c>
      <c r="V1295" s="5">
        <v>418</v>
      </c>
      <c r="W1295" s="5">
        <v>904</v>
      </c>
      <c r="X1295" s="5">
        <v>67</v>
      </c>
      <c r="Y1295" s="5">
        <v>193</v>
      </c>
      <c r="Z1295" s="5">
        <v>312</v>
      </c>
      <c r="AA1295" s="5">
        <v>365</v>
      </c>
      <c r="AB1295" s="5">
        <v>95</v>
      </c>
      <c r="AC1295" s="5">
        <v>111</v>
      </c>
      <c r="AD1295" s="5">
        <v>121</v>
      </c>
      <c r="AE1295" s="5">
        <v>221</v>
      </c>
      <c r="AF1295" s="5">
        <v>342</v>
      </c>
      <c r="AG1295" s="5">
        <v>263</v>
      </c>
      <c r="AH1295" s="5">
        <v>123</v>
      </c>
      <c r="AI1295" s="5">
        <v>39</v>
      </c>
      <c r="AJ1295" s="5">
        <v>1215</v>
      </c>
      <c r="AK1295">
        <v>1989</v>
      </c>
      <c r="AL1295" t="s">
        <v>491</v>
      </c>
      <c r="AM1295" s="1">
        <v>32765</v>
      </c>
      <c r="AN1295">
        <v>203</v>
      </c>
      <c r="AO1295">
        <v>232</v>
      </c>
      <c r="AP1295" t="s">
        <v>496</v>
      </c>
    </row>
    <row r="1296" spans="1:42" x14ac:dyDescent="0.35">
      <c r="A1296" t="s">
        <v>347</v>
      </c>
      <c r="B1296" s="1" t="s">
        <v>72</v>
      </c>
      <c r="C1296" s="1" t="s">
        <v>510</v>
      </c>
      <c r="D1296">
        <v>0</v>
      </c>
      <c r="E1296">
        <v>9</v>
      </c>
      <c r="F1296">
        <v>0</v>
      </c>
      <c r="G1296">
        <v>8</v>
      </c>
      <c r="H1296">
        <f>Table1[[#This Row],[Games Before Injury]]*Table1[[#This Row],[Minutes per Game]]</f>
        <v>268.92307692307691</v>
      </c>
      <c r="I1296">
        <v>8</v>
      </c>
      <c r="J1296">
        <f>Table1[[#This Row],[Minutes]]/Table1[[#This Row],[Games Played]]</f>
        <v>33.615384615384613</v>
      </c>
      <c r="K1296" s="1">
        <v>43486</v>
      </c>
      <c r="L1296" s="1">
        <v>43494</v>
      </c>
      <c r="M1296" s="1">
        <v>43389</v>
      </c>
      <c r="N1296" s="1">
        <v>43629</v>
      </c>
      <c r="O1296">
        <v>1</v>
      </c>
      <c r="P1296">
        <f>DATEDIF(Table1[[#This Row],[Birth Date]],Table1[[#This Row],[Date Returned]],"y")</f>
        <v>29</v>
      </c>
      <c r="Q1296" t="s">
        <v>501</v>
      </c>
      <c r="R1296" t="s">
        <v>39</v>
      </c>
      <c r="S1296">
        <f>DATEDIF(Table1[[#This Row],[Date Occurred]],Table1[[#This Row],[Date Returned]],"d")</f>
        <v>8</v>
      </c>
      <c r="T1296">
        <v>65</v>
      </c>
      <c r="U1296" s="5">
        <v>2185</v>
      </c>
      <c r="V1296" s="5">
        <v>418</v>
      </c>
      <c r="W1296" s="5">
        <v>904</v>
      </c>
      <c r="X1296" s="5">
        <v>67</v>
      </c>
      <c r="Y1296" s="5">
        <v>193</v>
      </c>
      <c r="Z1296" s="5">
        <v>312</v>
      </c>
      <c r="AA1296" s="5">
        <v>365</v>
      </c>
      <c r="AB1296" s="5">
        <v>95</v>
      </c>
      <c r="AC1296" s="5">
        <v>111</v>
      </c>
      <c r="AD1296" s="5">
        <v>121</v>
      </c>
      <c r="AE1296" s="5">
        <v>221</v>
      </c>
      <c r="AF1296" s="5">
        <v>342</v>
      </c>
      <c r="AG1296" s="5">
        <v>263</v>
      </c>
      <c r="AH1296" s="5">
        <v>123</v>
      </c>
      <c r="AI1296" s="5">
        <v>39</v>
      </c>
      <c r="AJ1296" s="5">
        <v>1215</v>
      </c>
      <c r="AK1296">
        <v>1989</v>
      </c>
      <c r="AL1296" t="s">
        <v>491</v>
      </c>
      <c r="AM1296" s="1">
        <v>32765</v>
      </c>
      <c r="AN1296">
        <v>203</v>
      </c>
      <c r="AO1296">
        <v>232</v>
      </c>
      <c r="AP1296" t="s">
        <v>496</v>
      </c>
    </row>
    <row r="1297" spans="1:42" x14ac:dyDescent="0.35">
      <c r="A1297" t="s">
        <v>347</v>
      </c>
      <c r="B1297" s="1" t="s">
        <v>73</v>
      </c>
      <c r="C1297" s="1" t="s">
        <v>510</v>
      </c>
      <c r="D1297">
        <v>0</v>
      </c>
      <c r="E1297">
        <v>9</v>
      </c>
      <c r="F1297">
        <v>0</v>
      </c>
      <c r="G1297">
        <v>8</v>
      </c>
      <c r="H1297">
        <f>Table1[[#This Row],[Games Before Injury]]*Table1[[#This Row],[Minutes per Game]]</f>
        <v>1142.9230769230769</v>
      </c>
      <c r="I1297">
        <v>34</v>
      </c>
      <c r="J1297">
        <f>Table1[[#This Row],[Minutes]]/Table1[[#This Row],[Games Played]]</f>
        <v>33.615384615384613</v>
      </c>
      <c r="K1297" s="1">
        <v>43556</v>
      </c>
      <c r="L1297" s="1">
        <v>43558</v>
      </c>
      <c r="M1297" s="1">
        <v>43389</v>
      </c>
      <c r="N1297" s="1">
        <v>43629</v>
      </c>
      <c r="O1297">
        <v>1</v>
      </c>
      <c r="P1297">
        <f>DATEDIF(Table1[[#This Row],[Birth Date]],Table1[[#This Row],[Date Returned]],"y")</f>
        <v>29</v>
      </c>
      <c r="Q1297" t="s">
        <v>501</v>
      </c>
      <c r="R1297" t="s">
        <v>47</v>
      </c>
      <c r="S1297">
        <f>DATEDIF(Table1[[#This Row],[Date Occurred]],Table1[[#This Row],[Date Returned]],"d")</f>
        <v>2</v>
      </c>
      <c r="T1297">
        <v>65</v>
      </c>
      <c r="U1297" s="5">
        <v>2185</v>
      </c>
      <c r="V1297" s="5">
        <v>418</v>
      </c>
      <c r="W1297" s="5">
        <v>904</v>
      </c>
      <c r="X1297" s="5">
        <v>67</v>
      </c>
      <c r="Y1297" s="5">
        <v>193</v>
      </c>
      <c r="Z1297" s="5">
        <v>312</v>
      </c>
      <c r="AA1297" s="5">
        <v>365</v>
      </c>
      <c r="AB1297" s="5">
        <v>95</v>
      </c>
      <c r="AC1297" s="5">
        <v>111</v>
      </c>
      <c r="AD1297" s="5">
        <v>121</v>
      </c>
      <c r="AE1297" s="5">
        <v>221</v>
      </c>
      <c r="AF1297" s="5">
        <v>342</v>
      </c>
      <c r="AG1297" s="5">
        <v>263</v>
      </c>
      <c r="AH1297" s="5">
        <v>123</v>
      </c>
      <c r="AI1297" s="5">
        <v>39</v>
      </c>
      <c r="AJ1297" s="5">
        <v>1215</v>
      </c>
      <c r="AK1297">
        <v>1989</v>
      </c>
      <c r="AL1297" t="s">
        <v>491</v>
      </c>
      <c r="AM1297" s="1">
        <v>32765</v>
      </c>
      <c r="AN1297">
        <v>203</v>
      </c>
      <c r="AO1297">
        <v>232</v>
      </c>
      <c r="AP1297" t="s">
        <v>496</v>
      </c>
    </row>
    <row r="1298" spans="1:42" x14ac:dyDescent="0.35">
      <c r="A1298" t="s">
        <v>347</v>
      </c>
      <c r="B1298" s="1" t="s">
        <v>73</v>
      </c>
      <c r="C1298" s="1" t="s">
        <v>510</v>
      </c>
      <c r="D1298">
        <v>0</v>
      </c>
      <c r="E1298">
        <v>9</v>
      </c>
      <c r="F1298">
        <v>0</v>
      </c>
      <c r="G1298">
        <v>8</v>
      </c>
      <c r="H1298">
        <f>Table1[[#This Row],[Games Before Injury]]*Table1[[#This Row],[Minutes per Game]]</f>
        <v>33.615384615384613</v>
      </c>
      <c r="I1298">
        <v>1</v>
      </c>
      <c r="J1298">
        <f>Table1[[#This Row],[Minutes]]/Table1[[#This Row],[Games Played]]</f>
        <v>33.615384615384613</v>
      </c>
      <c r="K1298" s="1">
        <v>43559</v>
      </c>
      <c r="L1298" s="1">
        <v>43564</v>
      </c>
      <c r="M1298" s="1">
        <v>43389</v>
      </c>
      <c r="N1298" s="1">
        <v>43629</v>
      </c>
      <c r="O1298">
        <v>2</v>
      </c>
      <c r="P1298">
        <f>DATEDIF(Table1[[#This Row],[Birth Date]],Table1[[#This Row],[Date Returned]],"y")</f>
        <v>29</v>
      </c>
      <c r="Q1298" t="s">
        <v>501</v>
      </c>
      <c r="R1298" t="s">
        <v>47</v>
      </c>
      <c r="S1298">
        <f>DATEDIF(Table1[[#This Row],[Date Occurred]],Table1[[#This Row],[Date Returned]],"d")</f>
        <v>5</v>
      </c>
      <c r="T1298">
        <v>65</v>
      </c>
      <c r="U1298" s="5">
        <v>2185</v>
      </c>
      <c r="V1298" s="5">
        <v>418</v>
      </c>
      <c r="W1298" s="5">
        <v>904</v>
      </c>
      <c r="X1298" s="5">
        <v>67</v>
      </c>
      <c r="Y1298" s="5">
        <v>193</v>
      </c>
      <c r="Z1298" s="5">
        <v>312</v>
      </c>
      <c r="AA1298" s="5">
        <v>365</v>
      </c>
      <c r="AB1298" s="5">
        <v>95</v>
      </c>
      <c r="AC1298" s="5">
        <v>111</v>
      </c>
      <c r="AD1298" s="5">
        <v>121</v>
      </c>
      <c r="AE1298" s="5">
        <v>221</v>
      </c>
      <c r="AF1298" s="5">
        <v>342</v>
      </c>
      <c r="AG1298" s="5">
        <v>263</v>
      </c>
      <c r="AH1298" s="5">
        <v>123</v>
      </c>
      <c r="AI1298" s="5">
        <v>39</v>
      </c>
      <c r="AJ1298" s="5">
        <v>1215</v>
      </c>
      <c r="AK1298">
        <v>1989</v>
      </c>
      <c r="AL1298" t="s">
        <v>491</v>
      </c>
      <c r="AM1298" s="1">
        <v>32765</v>
      </c>
      <c r="AN1298">
        <v>203</v>
      </c>
      <c r="AO1298">
        <v>232</v>
      </c>
      <c r="AP1298" t="s">
        <v>496</v>
      </c>
    </row>
    <row r="1299" spans="1:42" x14ac:dyDescent="0.35">
      <c r="A1299" t="s">
        <v>347</v>
      </c>
      <c r="B1299" s="1" t="s">
        <v>119</v>
      </c>
      <c r="C1299" s="1" t="s">
        <v>510</v>
      </c>
      <c r="D1299">
        <v>0</v>
      </c>
      <c r="E1299">
        <v>9</v>
      </c>
      <c r="F1299">
        <v>0</v>
      </c>
      <c r="G1299">
        <v>8</v>
      </c>
      <c r="H1299">
        <f>Table1[[#This Row],[Games Before Injury]]*Table1[[#This Row],[Minutes per Game]]</f>
        <v>33.615384615384613</v>
      </c>
      <c r="I1299">
        <v>1</v>
      </c>
      <c r="J1299">
        <f>Table1[[#This Row],[Minutes]]/Table1[[#This Row],[Games Played]]</f>
        <v>33.615384615384613</v>
      </c>
      <c r="K1299" s="1">
        <v>43565</v>
      </c>
      <c r="L1299" s="1">
        <v>43567</v>
      </c>
      <c r="M1299" s="1">
        <v>43389</v>
      </c>
      <c r="N1299" s="1">
        <v>43629</v>
      </c>
      <c r="O1299">
        <v>3</v>
      </c>
      <c r="P1299">
        <f>DATEDIF(Table1[[#This Row],[Birth Date]],Table1[[#This Row],[Date Returned]],"y")</f>
        <v>29</v>
      </c>
      <c r="Q1299" t="s">
        <v>501</v>
      </c>
      <c r="R1299" t="s">
        <v>47</v>
      </c>
      <c r="S1299">
        <f>DATEDIF(Table1[[#This Row],[Date Occurred]],Table1[[#This Row],[Date Returned]],"d")</f>
        <v>2</v>
      </c>
      <c r="T1299">
        <v>65</v>
      </c>
      <c r="U1299" s="5">
        <v>2185</v>
      </c>
      <c r="V1299" s="5">
        <v>418</v>
      </c>
      <c r="W1299" s="5">
        <v>904</v>
      </c>
      <c r="X1299" s="5">
        <v>67</v>
      </c>
      <c r="Y1299" s="5">
        <v>193</v>
      </c>
      <c r="Z1299" s="5">
        <v>312</v>
      </c>
      <c r="AA1299" s="5">
        <v>365</v>
      </c>
      <c r="AB1299" s="5">
        <v>95</v>
      </c>
      <c r="AC1299" s="5">
        <v>111</v>
      </c>
      <c r="AD1299" s="5">
        <v>121</v>
      </c>
      <c r="AE1299" s="5">
        <v>221</v>
      </c>
      <c r="AF1299" s="5">
        <v>342</v>
      </c>
      <c r="AG1299" s="5">
        <v>263</v>
      </c>
      <c r="AH1299" s="5">
        <v>123</v>
      </c>
      <c r="AI1299" s="5">
        <v>39</v>
      </c>
      <c r="AJ1299" s="5">
        <v>1215</v>
      </c>
      <c r="AK1299">
        <v>1989</v>
      </c>
      <c r="AL1299" t="s">
        <v>491</v>
      </c>
      <c r="AM1299" s="1">
        <v>32765</v>
      </c>
      <c r="AN1299">
        <v>203</v>
      </c>
      <c r="AO1299">
        <v>232</v>
      </c>
      <c r="AP1299" t="s">
        <v>496</v>
      </c>
    </row>
    <row r="1300" spans="1:42" x14ac:dyDescent="0.35">
      <c r="A1300" t="s">
        <v>347</v>
      </c>
      <c r="B1300" s="1" t="s">
        <v>248</v>
      </c>
      <c r="C1300" s="1" t="s">
        <v>505</v>
      </c>
      <c r="D1300">
        <v>0</v>
      </c>
      <c r="E1300">
        <v>4</v>
      </c>
      <c r="F1300">
        <v>0</v>
      </c>
      <c r="G1300">
        <v>3</v>
      </c>
      <c r="H1300">
        <f>Table1[[#This Row],[Games Before Injury]]*Table1[[#This Row],[Minutes per Game]]</f>
        <v>347.97761194029852</v>
      </c>
      <c r="I1300">
        <v>9</v>
      </c>
      <c r="J1300">
        <f>Table1[[#This Row],[Minutes]]/Table1[[#This Row],[Games Played]]</f>
        <v>38.664179104477611</v>
      </c>
      <c r="K1300" s="1">
        <v>41599</v>
      </c>
      <c r="L1300" s="1">
        <v>41621</v>
      </c>
      <c r="M1300" s="1">
        <v>41576</v>
      </c>
      <c r="N1300" s="1">
        <v>41805</v>
      </c>
      <c r="O1300">
        <v>1</v>
      </c>
      <c r="P1300">
        <f>DATEDIF(Table1[[#This Row],[Birth Date]],Table1[[#This Row],[Date Returned]],"y")</f>
        <v>24</v>
      </c>
      <c r="Q1300" t="s">
        <v>501</v>
      </c>
      <c r="R1300" t="s">
        <v>82</v>
      </c>
      <c r="S1300">
        <f>DATEDIF(Table1[[#This Row],[Date Occurred]],Table1[[#This Row],[Date Returned]],"d")</f>
        <v>22</v>
      </c>
      <c r="T1300">
        <v>67</v>
      </c>
      <c r="U1300" s="5">
        <v>2590.5</v>
      </c>
      <c r="V1300" s="5">
        <v>275</v>
      </c>
      <c r="W1300" s="5">
        <v>693</v>
      </c>
      <c r="X1300" s="5">
        <v>68</v>
      </c>
      <c r="Y1300" s="5">
        <v>240</v>
      </c>
      <c r="Z1300" s="5">
        <v>260</v>
      </c>
      <c r="AA1300" s="5">
        <v>338</v>
      </c>
      <c r="AB1300" s="5">
        <v>102</v>
      </c>
      <c r="AC1300" s="5">
        <v>106</v>
      </c>
      <c r="AD1300" s="5">
        <v>87</v>
      </c>
      <c r="AE1300" s="5">
        <v>243</v>
      </c>
      <c r="AF1300" s="5">
        <v>330</v>
      </c>
      <c r="AG1300" s="5">
        <v>175</v>
      </c>
      <c r="AH1300" s="5">
        <v>127</v>
      </c>
      <c r="AI1300" s="5">
        <v>36</v>
      </c>
      <c r="AJ1300" s="5">
        <v>878</v>
      </c>
      <c r="AK1300">
        <v>1989</v>
      </c>
      <c r="AL1300" t="s">
        <v>491</v>
      </c>
      <c r="AM1300" s="1">
        <v>32765</v>
      </c>
      <c r="AN1300">
        <v>203</v>
      </c>
      <c r="AO1300">
        <v>232</v>
      </c>
      <c r="AP1300" t="s">
        <v>496</v>
      </c>
    </row>
    <row r="1301" spans="1:42" x14ac:dyDescent="0.35">
      <c r="A1301" t="s">
        <v>562</v>
      </c>
      <c r="B1301" t="s">
        <v>643</v>
      </c>
      <c r="C1301" t="s">
        <v>504</v>
      </c>
      <c r="D1301">
        <v>2012</v>
      </c>
      <c r="E1301">
        <v>3</v>
      </c>
      <c r="F1301">
        <v>1</v>
      </c>
      <c r="G1301">
        <v>6</v>
      </c>
      <c r="H1301">
        <f>Table1[[#This Row],[Games Before Injury]]*Table1[[#This Row],[Minutes per Game]]</f>
        <v>3017.6</v>
      </c>
      <c r="I1301">
        <v>82</v>
      </c>
      <c r="J1301">
        <f>Table1[[#This Row],[Minutes]]/Table1[[#This Row],[Games Played]]</f>
        <v>36.799999999999997</v>
      </c>
      <c r="K1301">
        <v>0</v>
      </c>
      <c r="L1301">
        <v>0</v>
      </c>
      <c r="M1301" s="1">
        <v>41212</v>
      </c>
      <c r="N1301" s="1">
        <v>41445</v>
      </c>
      <c r="P1301">
        <f>Table1[[#This Row],[Season Year]]-Table1[[#This Row],[Birth Year]]</f>
        <v>27</v>
      </c>
      <c r="Q1301" t="s">
        <v>501</v>
      </c>
      <c r="R1301" t="s">
        <v>501</v>
      </c>
      <c r="S1301">
        <f>DATEDIF(Table1[[#This Row],[Date Occurred]],Table1[[#This Row],[Date Returned]],"d")</f>
        <v>0</v>
      </c>
      <c r="T1301">
        <v>66</v>
      </c>
      <c r="U1301" s="5">
        <v>2428.7999999999997</v>
      </c>
      <c r="V1301" s="5">
        <f>576/Table1[[#This Row],[Games Played]]</f>
        <v>8.7272727272727266</v>
      </c>
      <c r="W1301" s="5">
        <v>627</v>
      </c>
      <c r="X1301" s="5">
        <v>0</v>
      </c>
      <c r="Y1301" s="5">
        <v>6.6000000000000005</v>
      </c>
      <c r="Z1301" s="5">
        <v>178.20000000000002</v>
      </c>
      <c r="AA1301" s="5">
        <v>237.6</v>
      </c>
      <c r="AB1301" s="5">
        <v>178.20000000000002</v>
      </c>
      <c r="AC1301" s="5">
        <v>184.79999999999998</v>
      </c>
      <c r="AD1301" s="5">
        <v>257.39999999999998</v>
      </c>
      <c r="AE1301" s="5">
        <v>475.2</v>
      </c>
      <c r="AF1301" s="5">
        <v>732.6</v>
      </c>
      <c r="AG1301" s="5">
        <v>264</v>
      </c>
      <c r="AH1301" s="5">
        <v>79.2</v>
      </c>
      <c r="AI1301" s="5">
        <v>138.6</v>
      </c>
      <c r="AJ1301" s="5">
        <v>785.4</v>
      </c>
      <c r="AK1301">
        <v>1985</v>
      </c>
      <c r="AL1301" t="s">
        <v>487</v>
      </c>
      <c r="AM1301" s="1">
        <v>31103</v>
      </c>
      <c r="AN1301">
        <v>200</v>
      </c>
      <c r="AO1301">
        <v>201</v>
      </c>
      <c r="AP1301" t="s">
        <v>499</v>
      </c>
    </row>
    <row r="1302" spans="1:42" x14ac:dyDescent="0.35">
      <c r="A1302" t="s">
        <v>562</v>
      </c>
      <c r="B1302" t="s">
        <v>643</v>
      </c>
      <c r="C1302" t="s">
        <v>506</v>
      </c>
      <c r="D1302">
        <v>2014</v>
      </c>
      <c r="E1302">
        <v>5</v>
      </c>
      <c r="F1302">
        <v>1</v>
      </c>
      <c r="G1302">
        <v>8</v>
      </c>
      <c r="H1302">
        <f>Table1[[#This Row],[Games Before Injury]]*Table1[[#This Row],[Minutes per Game]]</f>
        <v>2509.2000000000003</v>
      </c>
      <c r="I1302">
        <v>82</v>
      </c>
      <c r="J1302">
        <f>Table1[[#This Row],[Minutes]]/Table1[[#This Row],[Games Played]]</f>
        <v>30.600000000000005</v>
      </c>
      <c r="K1302">
        <v>0</v>
      </c>
      <c r="L1302">
        <v>0</v>
      </c>
      <c r="M1302" s="1">
        <v>41940</v>
      </c>
      <c r="N1302" s="1">
        <v>42171</v>
      </c>
      <c r="P1302">
        <f>Table1[[#This Row],[Season Year]]-Table1[[#This Row],[Birth Year]]</f>
        <v>29</v>
      </c>
      <c r="Q1302" t="s">
        <v>501</v>
      </c>
      <c r="R1302" t="s">
        <v>501</v>
      </c>
      <c r="S1302">
        <f>DATEDIF(Table1[[#This Row],[Date Occurred]],Table1[[#This Row],[Date Returned]],"d")</f>
        <v>0</v>
      </c>
      <c r="T1302">
        <v>67</v>
      </c>
      <c r="U1302" s="5">
        <v>2050.2000000000003</v>
      </c>
      <c r="V1302" s="5">
        <v>187.6</v>
      </c>
      <c r="W1302" s="5">
        <v>428.8</v>
      </c>
      <c r="X1302" s="5">
        <v>0</v>
      </c>
      <c r="Y1302" s="5">
        <v>0</v>
      </c>
      <c r="Z1302" s="5">
        <v>107.2</v>
      </c>
      <c r="AA1302" s="5">
        <v>174.20000000000002</v>
      </c>
      <c r="AB1302" s="5">
        <v>120.60000000000001</v>
      </c>
      <c r="AC1302" s="5">
        <v>201</v>
      </c>
      <c r="AD1302" s="5">
        <v>221.1</v>
      </c>
      <c r="AE1302" s="5">
        <v>428.8</v>
      </c>
      <c r="AF1302" s="5">
        <v>643.19999999999993</v>
      </c>
      <c r="AG1302" s="5">
        <v>314.90000000000003</v>
      </c>
      <c r="AH1302" s="5">
        <v>46.9</v>
      </c>
      <c r="AI1302" s="5">
        <v>73.7</v>
      </c>
      <c r="AJ1302" s="5">
        <v>482.40000000000003</v>
      </c>
      <c r="AK1302">
        <v>1985</v>
      </c>
      <c r="AL1302" t="s">
        <v>487</v>
      </c>
      <c r="AM1302" s="1">
        <v>31103</v>
      </c>
      <c r="AN1302">
        <v>200</v>
      </c>
      <c r="AO1302">
        <v>201</v>
      </c>
      <c r="AP1302" t="s">
        <v>499</v>
      </c>
    </row>
    <row r="1303" spans="1:42" x14ac:dyDescent="0.35">
      <c r="A1303" t="s">
        <v>562</v>
      </c>
      <c r="B1303" t="s">
        <v>643</v>
      </c>
      <c r="C1303" t="s">
        <v>507</v>
      </c>
      <c r="D1303">
        <v>2015</v>
      </c>
      <c r="E1303">
        <v>6</v>
      </c>
      <c r="F1303">
        <v>1</v>
      </c>
      <c r="G1303">
        <v>9</v>
      </c>
      <c r="H1303">
        <f>Table1[[#This Row],[Games Before Injury]]*Table1[[#This Row],[Minutes per Game]]</f>
        <v>1795.8</v>
      </c>
      <c r="I1303">
        <v>82</v>
      </c>
      <c r="J1303">
        <f>Table1[[#This Row],[Minutes]]/Table1[[#This Row],[Games Played]]</f>
        <v>21.9</v>
      </c>
      <c r="K1303">
        <v>0</v>
      </c>
      <c r="L1303">
        <v>0</v>
      </c>
      <c r="M1303" s="1">
        <v>42304</v>
      </c>
      <c r="N1303" s="1">
        <v>42540</v>
      </c>
      <c r="P1303">
        <f>Table1[[#This Row],[Season Year]]-Table1[[#This Row],[Birth Year]]</f>
        <v>30</v>
      </c>
      <c r="Q1303" t="s">
        <v>501</v>
      </c>
      <c r="R1303" t="s">
        <v>501</v>
      </c>
      <c r="S1303">
        <f>DATEDIF(Table1[[#This Row],[Date Occurred]],Table1[[#This Row],[Date Returned]],"d")</f>
        <v>0</v>
      </c>
      <c r="T1303">
        <v>29</v>
      </c>
      <c r="U1303" s="5">
        <v>635.09999999999991</v>
      </c>
      <c r="V1303" s="5">
        <v>52.2</v>
      </c>
      <c r="W1303" s="5">
        <v>133.39999999999998</v>
      </c>
      <c r="X1303" s="5">
        <v>0</v>
      </c>
      <c r="Y1303" s="5">
        <v>0</v>
      </c>
      <c r="Z1303" s="5">
        <v>23.200000000000003</v>
      </c>
      <c r="AA1303" s="5">
        <v>46.400000000000006</v>
      </c>
      <c r="AB1303" s="5">
        <v>52.2</v>
      </c>
      <c r="AC1303" s="5">
        <v>78.300000000000011</v>
      </c>
      <c r="AD1303" s="5">
        <v>87</v>
      </c>
      <c r="AE1303" s="5">
        <v>168.2</v>
      </c>
      <c r="AF1303" s="5">
        <v>255.20000000000002</v>
      </c>
      <c r="AG1303" s="5">
        <v>110.19999999999999</v>
      </c>
      <c r="AH1303" s="5">
        <v>17.399999999999999</v>
      </c>
      <c r="AI1303" s="5">
        <v>29</v>
      </c>
      <c r="AJ1303" s="5">
        <v>124.69999999999999</v>
      </c>
      <c r="AK1303">
        <v>1985</v>
      </c>
      <c r="AL1303" t="s">
        <v>487</v>
      </c>
      <c r="AM1303" s="1">
        <v>31103</v>
      </c>
      <c r="AN1303">
        <v>200</v>
      </c>
      <c r="AO1303">
        <v>201</v>
      </c>
      <c r="AP1303" t="s">
        <v>499</v>
      </c>
    </row>
    <row r="1304" spans="1:42" x14ac:dyDescent="0.35">
      <c r="A1304" t="s">
        <v>562</v>
      </c>
      <c r="B1304" t="s">
        <v>643</v>
      </c>
      <c r="C1304" t="s">
        <v>508</v>
      </c>
      <c r="D1304">
        <v>2016</v>
      </c>
      <c r="E1304">
        <v>7</v>
      </c>
      <c r="F1304">
        <v>1</v>
      </c>
      <c r="G1304">
        <v>10</v>
      </c>
      <c r="H1304">
        <f>Table1[[#This Row],[Games Before Injury]]*Table1[[#This Row],[Minutes per Game]]</f>
        <v>1812.2</v>
      </c>
      <c r="I1304">
        <v>82</v>
      </c>
      <c r="J1304">
        <f>Table1[[#This Row],[Minutes]]/Table1[[#This Row],[Games Played]]</f>
        <v>22.1</v>
      </c>
      <c r="K1304">
        <v>0</v>
      </c>
      <c r="L1304">
        <v>0</v>
      </c>
      <c r="M1304" s="1">
        <v>42668</v>
      </c>
      <c r="N1304" s="1">
        <v>42898</v>
      </c>
      <c r="P1304">
        <f>Table1[[#This Row],[Season Year]]-Table1[[#This Row],[Birth Year]]</f>
        <v>31</v>
      </c>
      <c r="Q1304" t="s">
        <v>501</v>
      </c>
      <c r="R1304" t="s">
        <v>501</v>
      </c>
      <c r="S1304">
        <f>DATEDIF(Table1[[#This Row],[Date Occurred]],Table1[[#This Row],[Date Returned]],"d")</f>
        <v>0</v>
      </c>
      <c r="T1304">
        <v>46</v>
      </c>
      <c r="U1304" s="5">
        <v>1016.6</v>
      </c>
      <c r="V1304" s="5">
        <v>101.2</v>
      </c>
      <c r="W1304" s="5">
        <v>202.4</v>
      </c>
      <c r="X1304" s="5">
        <v>0</v>
      </c>
      <c r="Y1304" s="5">
        <v>0</v>
      </c>
      <c r="Z1304" s="5">
        <v>32.199999999999996</v>
      </c>
      <c r="AA1304" s="5">
        <v>78.2</v>
      </c>
      <c r="AB1304" s="5">
        <v>59.800000000000004</v>
      </c>
      <c r="AC1304" s="5">
        <v>128.79999999999998</v>
      </c>
      <c r="AD1304" s="5">
        <v>161</v>
      </c>
      <c r="AE1304" s="5">
        <v>239.20000000000002</v>
      </c>
      <c r="AF1304" s="5">
        <v>404.8</v>
      </c>
      <c r="AG1304" s="5">
        <v>101.2</v>
      </c>
      <c r="AH1304" s="5">
        <v>32.199999999999996</v>
      </c>
      <c r="AI1304" s="5">
        <v>36.800000000000004</v>
      </c>
      <c r="AJ1304" s="5">
        <v>230</v>
      </c>
      <c r="AK1304">
        <v>1985</v>
      </c>
      <c r="AL1304" t="s">
        <v>487</v>
      </c>
      <c r="AM1304" s="1">
        <v>31103</v>
      </c>
      <c r="AN1304">
        <v>200</v>
      </c>
      <c r="AO1304">
        <v>201</v>
      </c>
      <c r="AP1304" t="s">
        <v>499</v>
      </c>
    </row>
    <row r="1305" spans="1:42" x14ac:dyDescent="0.35">
      <c r="A1305" t="s">
        <v>562</v>
      </c>
      <c r="B1305" t="s">
        <v>643</v>
      </c>
      <c r="C1305" t="s">
        <v>510</v>
      </c>
      <c r="D1305">
        <v>2018</v>
      </c>
      <c r="E1305">
        <v>9</v>
      </c>
      <c r="F1305">
        <v>1</v>
      </c>
      <c r="G1305">
        <v>11</v>
      </c>
      <c r="H1305">
        <f>Table1[[#This Row],[Games Before Injury]]*Table1[[#This Row],[Minutes per Game]]</f>
        <v>1353</v>
      </c>
      <c r="I1305">
        <v>82</v>
      </c>
      <c r="J1305">
        <f>Table1[[#This Row],[Minutes]]/Table1[[#This Row],[Games Played]]</f>
        <v>16.5</v>
      </c>
      <c r="K1305">
        <v>0</v>
      </c>
      <c r="L1305">
        <v>0</v>
      </c>
      <c r="M1305" s="1">
        <v>43389</v>
      </c>
      <c r="N1305" s="1">
        <v>43629</v>
      </c>
      <c r="P1305">
        <f>Table1[[#This Row],[Season Year]]-Table1[[#This Row],[Birth Year]]</f>
        <v>33</v>
      </c>
      <c r="Q1305" t="s">
        <v>501</v>
      </c>
      <c r="R1305" t="s">
        <v>501</v>
      </c>
      <c r="S1305">
        <f>DATEDIF(Table1[[#This Row],[Date Occurred]],Table1[[#This Row],[Date Returned]],"d")</f>
        <v>0</v>
      </c>
      <c r="T1305">
        <v>42</v>
      </c>
      <c r="U1305" s="5">
        <v>693</v>
      </c>
      <c r="V1305" s="5">
        <v>109.2</v>
      </c>
      <c r="W1305" s="5">
        <v>214.2</v>
      </c>
      <c r="X1305" s="5">
        <v>0</v>
      </c>
      <c r="Y1305" s="5">
        <v>0</v>
      </c>
      <c r="Z1305" s="5">
        <v>79.8</v>
      </c>
      <c r="AA1305" s="5">
        <v>109.2</v>
      </c>
      <c r="AB1305" s="5">
        <v>50.4</v>
      </c>
      <c r="AC1305" s="5">
        <v>96.6</v>
      </c>
      <c r="AD1305" s="5">
        <v>58.8</v>
      </c>
      <c r="AE1305" s="5">
        <v>180.6</v>
      </c>
      <c r="AF1305" s="5">
        <v>239.4</v>
      </c>
      <c r="AG1305" s="5">
        <v>88.2</v>
      </c>
      <c r="AH1305" s="5">
        <v>21</v>
      </c>
      <c r="AI1305" s="5">
        <v>29.4</v>
      </c>
      <c r="AJ1305" s="5">
        <v>298.2</v>
      </c>
      <c r="AK1305">
        <v>1985</v>
      </c>
      <c r="AL1305" t="s">
        <v>487</v>
      </c>
      <c r="AM1305" s="1">
        <v>31103</v>
      </c>
      <c r="AN1305">
        <v>200</v>
      </c>
      <c r="AO1305">
        <v>201</v>
      </c>
      <c r="AP1305" t="s">
        <v>499</v>
      </c>
    </row>
    <row r="1306" spans="1:42" x14ac:dyDescent="0.35">
      <c r="A1306" t="s">
        <v>562</v>
      </c>
      <c r="B1306" t="s">
        <v>643</v>
      </c>
      <c r="C1306" t="s">
        <v>503</v>
      </c>
      <c r="D1306">
        <v>2011</v>
      </c>
      <c r="E1306">
        <v>2</v>
      </c>
      <c r="F1306">
        <v>1</v>
      </c>
      <c r="G1306">
        <v>5</v>
      </c>
      <c r="H1306">
        <f>Table1[[#This Row],[Games Before Injury]]*Table1[[#This Row],[Minutes per Game]]</f>
        <v>2006.3999999999999</v>
      </c>
      <c r="I1306">
        <v>66</v>
      </c>
      <c r="J1306" s="4">
        <f>Table1[[#This Row],[Minutes]]/Table1[[#This Row],[Games Played]]</f>
        <v>30.4</v>
      </c>
      <c r="K1306">
        <v>0</v>
      </c>
      <c r="L1306">
        <v>0</v>
      </c>
      <c r="M1306" s="1">
        <v>40902</v>
      </c>
      <c r="N1306" s="1">
        <v>41081</v>
      </c>
      <c r="P1306">
        <f>Table1[[#This Row],[Season Year]]-Table1[[#This Row],[Birth Year]]</f>
        <v>26</v>
      </c>
      <c r="Q1306" t="s">
        <v>501</v>
      </c>
      <c r="R1306" t="s">
        <v>501</v>
      </c>
      <c r="S1306">
        <f>DATEDIF(Table1[[#This Row],[Date Occurred]],Table1[[#This Row],[Date Returned]],"d")</f>
        <v>0</v>
      </c>
      <c r="T1306">
        <v>64</v>
      </c>
      <c r="U1306" s="5">
        <v>1945.6</v>
      </c>
      <c r="V1306" s="5">
        <v>249.6</v>
      </c>
      <c r="W1306" s="5">
        <v>492.8</v>
      </c>
      <c r="X1306" s="5">
        <v>0</v>
      </c>
      <c r="Y1306" s="5">
        <v>0</v>
      </c>
      <c r="Z1306" s="5">
        <v>153.6</v>
      </c>
      <c r="AA1306" s="5">
        <v>204.8</v>
      </c>
      <c r="AB1306" s="5">
        <v>89.6</v>
      </c>
      <c r="AC1306" s="5">
        <v>160</v>
      </c>
      <c r="AD1306" s="5">
        <v>243.2</v>
      </c>
      <c r="AE1306" s="5">
        <v>384</v>
      </c>
      <c r="AF1306" s="5">
        <v>627.20000000000005</v>
      </c>
      <c r="AG1306" s="5">
        <v>160</v>
      </c>
      <c r="AH1306" s="5">
        <v>38.4</v>
      </c>
      <c r="AI1306" s="5">
        <v>89.6</v>
      </c>
      <c r="AJ1306" s="5">
        <v>652.79999999999995</v>
      </c>
      <c r="AK1306">
        <v>1985</v>
      </c>
      <c r="AL1306" t="s">
        <v>487</v>
      </c>
      <c r="AM1306" s="1">
        <v>31103</v>
      </c>
      <c r="AN1306">
        <v>200</v>
      </c>
      <c r="AO1306">
        <v>201</v>
      </c>
      <c r="AP1306" t="s">
        <v>499</v>
      </c>
    </row>
    <row r="1307" spans="1:42" x14ac:dyDescent="0.35">
      <c r="A1307" t="s">
        <v>562</v>
      </c>
      <c r="B1307" t="s">
        <v>643</v>
      </c>
      <c r="C1307" t="s">
        <v>505</v>
      </c>
      <c r="D1307">
        <v>2013</v>
      </c>
      <c r="E1307">
        <v>4</v>
      </c>
      <c r="F1307">
        <v>1</v>
      </c>
      <c r="G1307">
        <v>7</v>
      </c>
      <c r="H1307">
        <f>Table1[[#This Row],[Games Before Injury]]*Table1[[#This Row],[Minutes per Game]]</f>
        <v>2894.6</v>
      </c>
      <c r="I1307">
        <v>82</v>
      </c>
      <c r="J1307">
        <f>Table1[[#This Row],[Minutes]]/Table1[[#This Row],[Games Played]]</f>
        <v>35.299999999999997</v>
      </c>
      <c r="K1307">
        <v>0</v>
      </c>
      <c r="L1307">
        <v>0</v>
      </c>
      <c r="M1307" s="1">
        <v>41576</v>
      </c>
      <c r="N1307" s="1">
        <v>41805</v>
      </c>
      <c r="P1307">
        <f>Table1[[#This Row],[Season Year]]-Table1[[#This Row],[Birth Year]]</f>
        <v>28</v>
      </c>
      <c r="Q1307" t="s">
        <v>501</v>
      </c>
      <c r="R1307" t="s">
        <v>501</v>
      </c>
      <c r="S1307">
        <f>DATEDIF(Table1[[#This Row],[Date Occurred]],Table1[[#This Row],[Date Returned]],"d")</f>
        <v>0</v>
      </c>
      <c r="T1307">
        <v>80</v>
      </c>
      <c r="U1307" s="5">
        <v>2824</v>
      </c>
      <c r="V1307" s="5">
        <v>384</v>
      </c>
      <c r="W1307" s="5">
        <v>800</v>
      </c>
      <c r="X1307" s="5">
        <v>0</v>
      </c>
      <c r="Y1307" s="5">
        <v>0</v>
      </c>
      <c r="Z1307" s="5">
        <v>248</v>
      </c>
      <c r="AA1307" s="5">
        <v>336</v>
      </c>
      <c r="AB1307" s="5">
        <v>192</v>
      </c>
      <c r="AC1307" s="5">
        <v>248</v>
      </c>
      <c r="AD1307" s="5">
        <v>280</v>
      </c>
      <c r="AE1307" s="5">
        <v>616</v>
      </c>
      <c r="AF1307" s="5">
        <v>904</v>
      </c>
      <c r="AG1307" s="5">
        <v>432</v>
      </c>
      <c r="AH1307" s="5">
        <v>96</v>
      </c>
      <c r="AI1307" s="5">
        <v>120</v>
      </c>
      <c r="AJ1307" s="5">
        <v>1008</v>
      </c>
      <c r="AK1307">
        <v>1985</v>
      </c>
      <c r="AL1307" t="s">
        <v>487</v>
      </c>
      <c r="AM1307" s="1">
        <v>31103</v>
      </c>
      <c r="AN1307">
        <v>200</v>
      </c>
      <c r="AO1307">
        <v>201</v>
      </c>
      <c r="AP1307" t="s">
        <v>499</v>
      </c>
    </row>
    <row r="1308" spans="1:42" x14ac:dyDescent="0.35">
      <c r="A1308" t="s">
        <v>556</v>
      </c>
      <c r="B1308" t="s">
        <v>643</v>
      </c>
      <c r="C1308" t="s">
        <v>506</v>
      </c>
      <c r="D1308">
        <v>2014</v>
      </c>
      <c r="E1308">
        <v>5</v>
      </c>
      <c r="F1308">
        <v>1</v>
      </c>
      <c r="G1308">
        <v>5</v>
      </c>
      <c r="H1308">
        <f>Table1[[#This Row],[Games Before Injury]]*Table1[[#This Row],[Minutes per Game]]</f>
        <v>2000.8</v>
      </c>
      <c r="I1308">
        <v>82</v>
      </c>
      <c r="J1308">
        <f>Table1[[#This Row],[Minutes]]/Table1[[#This Row],[Games Played]]</f>
        <v>24.4</v>
      </c>
      <c r="K1308">
        <v>0</v>
      </c>
      <c r="L1308">
        <v>0</v>
      </c>
      <c r="M1308" s="1">
        <v>41940</v>
      </c>
      <c r="N1308" s="1">
        <v>42171</v>
      </c>
      <c r="P1308">
        <f>Table1[[#This Row],[Season Year]]-Table1[[#This Row],[Birth Year]]</f>
        <v>27</v>
      </c>
      <c r="Q1308" t="s">
        <v>501</v>
      </c>
      <c r="R1308" t="s">
        <v>501</v>
      </c>
      <c r="S1308">
        <f>DATEDIF(Table1[[#This Row],[Date Occurred]],Table1[[#This Row],[Date Returned]],"d")</f>
        <v>0</v>
      </c>
      <c r="T1308">
        <v>60</v>
      </c>
      <c r="U1308" s="5">
        <v>1464</v>
      </c>
      <c r="V1308" s="5">
        <v>222</v>
      </c>
      <c r="W1308" s="5">
        <v>534</v>
      </c>
      <c r="X1308" s="5">
        <v>72</v>
      </c>
      <c r="Y1308" s="5">
        <v>210</v>
      </c>
      <c r="Z1308" s="5">
        <v>144</v>
      </c>
      <c r="AA1308" s="5">
        <v>162</v>
      </c>
      <c r="AB1308" s="5">
        <v>60</v>
      </c>
      <c r="AC1308" s="5">
        <v>78</v>
      </c>
      <c r="AD1308" s="5">
        <v>12</v>
      </c>
      <c r="AE1308" s="5">
        <v>90</v>
      </c>
      <c r="AF1308" s="5">
        <v>102</v>
      </c>
      <c r="AG1308" s="5">
        <v>78</v>
      </c>
      <c r="AH1308" s="5">
        <v>60</v>
      </c>
      <c r="AI1308" s="5">
        <v>6</v>
      </c>
      <c r="AJ1308" s="5">
        <v>666</v>
      </c>
      <c r="AK1308">
        <v>1987</v>
      </c>
      <c r="AL1308" t="s">
        <v>483</v>
      </c>
      <c r="AM1308" s="1">
        <v>32010</v>
      </c>
      <c r="AN1308">
        <v>193</v>
      </c>
      <c r="AO1308">
        <v>210</v>
      </c>
      <c r="AP1308" t="s">
        <v>496</v>
      </c>
    </row>
    <row r="1309" spans="1:42" x14ac:dyDescent="0.35">
      <c r="A1309" t="s">
        <v>556</v>
      </c>
      <c r="B1309" t="s">
        <v>643</v>
      </c>
      <c r="C1309" t="s">
        <v>503</v>
      </c>
      <c r="D1309">
        <v>2011</v>
      </c>
      <c r="E1309">
        <v>2</v>
      </c>
      <c r="F1309">
        <v>1</v>
      </c>
      <c r="G1309">
        <v>2</v>
      </c>
      <c r="H1309">
        <f>Table1[[#This Row],[Games Before Injury]]*Table1[[#This Row],[Minutes per Game]]</f>
        <v>1643.3999999999999</v>
      </c>
      <c r="I1309">
        <v>66</v>
      </c>
      <c r="J1309" s="4">
        <f>Table1[[#This Row],[Minutes]]/Table1[[#This Row],[Games Played]]</f>
        <v>24.9</v>
      </c>
      <c r="K1309">
        <v>0</v>
      </c>
      <c r="L1309">
        <v>0</v>
      </c>
      <c r="M1309" s="1">
        <v>40902</v>
      </c>
      <c r="N1309" s="1">
        <v>41081</v>
      </c>
      <c r="P1309">
        <f>Table1[[#This Row],[Season Year]]-Table1[[#This Row],[Birth Year]]</f>
        <v>24</v>
      </c>
      <c r="Q1309" t="s">
        <v>501</v>
      </c>
      <c r="R1309" t="s">
        <v>501</v>
      </c>
      <c r="S1309">
        <f>DATEDIF(Table1[[#This Row],[Date Occurred]],Table1[[#This Row],[Date Returned]],"d")</f>
        <v>0</v>
      </c>
      <c r="T1309">
        <v>66</v>
      </c>
      <c r="U1309" s="5">
        <v>1643.3999999999999</v>
      </c>
      <c r="V1309" s="5">
        <v>191.4</v>
      </c>
      <c r="W1309" s="5">
        <v>468.59999999999997</v>
      </c>
      <c r="X1309" s="5">
        <v>99</v>
      </c>
      <c r="Y1309" s="5">
        <v>264</v>
      </c>
      <c r="Z1309" s="5">
        <v>79.2</v>
      </c>
      <c r="AA1309" s="5">
        <v>85.8</v>
      </c>
      <c r="AB1309" s="5">
        <v>26.400000000000002</v>
      </c>
      <c r="AC1309" s="5">
        <v>79.2</v>
      </c>
      <c r="AD1309" s="5">
        <v>19.8</v>
      </c>
      <c r="AE1309" s="5">
        <v>145.20000000000002</v>
      </c>
      <c r="AF1309" s="5">
        <v>158.4</v>
      </c>
      <c r="AG1309" s="5">
        <v>52.800000000000004</v>
      </c>
      <c r="AH1309" s="5">
        <v>39.6</v>
      </c>
      <c r="AI1309" s="5">
        <v>0</v>
      </c>
      <c r="AJ1309" s="5">
        <v>554.4</v>
      </c>
      <c r="AK1309">
        <v>1987</v>
      </c>
      <c r="AL1309" t="s">
        <v>483</v>
      </c>
      <c r="AM1309" s="1">
        <v>32010</v>
      </c>
      <c r="AN1309">
        <v>193</v>
      </c>
      <c r="AO1309">
        <v>210</v>
      </c>
      <c r="AP1309" t="s">
        <v>496</v>
      </c>
    </row>
    <row r="1310" spans="1:42" x14ac:dyDescent="0.35">
      <c r="A1310" t="s">
        <v>556</v>
      </c>
      <c r="B1310" t="s">
        <v>643</v>
      </c>
      <c r="C1310" t="s">
        <v>504</v>
      </c>
      <c r="D1310">
        <v>2012</v>
      </c>
      <c r="E1310">
        <v>3</v>
      </c>
      <c r="F1310">
        <v>1</v>
      </c>
      <c r="G1310">
        <v>3</v>
      </c>
      <c r="H1310">
        <f>Table1[[#This Row],[Games Before Injury]]*Table1[[#This Row],[Minutes per Game]]</f>
        <v>1746.6000000000001</v>
      </c>
      <c r="I1310">
        <v>82</v>
      </c>
      <c r="J1310">
        <f>Table1[[#This Row],[Minutes]]/Table1[[#This Row],[Games Played]]</f>
        <v>21.3</v>
      </c>
      <c r="K1310">
        <v>0</v>
      </c>
      <c r="L1310">
        <v>0</v>
      </c>
      <c r="M1310" s="1">
        <v>41212</v>
      </c>
      <c r="N1310" s="1">
        <v>41445</v>
      </c>
      <c r="P1310">
        <f>Table1[[#This Row],[Season Year]]-Table1[[#This Row],[Birth Year]]</f>
        <v>25</v>
      </c>
      <c r="Q1310" t="s">
        <v>501</v>
      </c>
      <c r="R1310" t="s">
        <v>501</v>
      </c>
      <c r="S1310">
        <f>DATEDIF(Table1[[#This Row],[Date Occurred]],Table1[[#This Row],[Date Returned]],"d")</f>
        <v>0</v>
      </c>
      <c r="T1310">
        <v>78</v>
      </c>
      <c r="U1310" s="5">
        <v>1661.4</v>
      </c>
      <c r="V1310" s="5">
        <f>576/Table1[[#This Row],[Games Played]]</f>
        <v>7.384615384615385</v>
      </c>
      <c r="W1310" s="5">
        <v>530.4</v>
      </c>
      <c r="X1310" s="5">
        <v>124.80000000000001</v>
      </c>
      <c r="Y1310" s="5">
        <v>343.20000000000005</v>
      </c>
      <c r="Z1310" s="5">
        <v>85.800000000000011</v>
      </c>
      <c r="AA1310" s="5">
        <v>93.6</v>
      </c>
      <c r="AB1310" s="5">
        <v>54.599999999999994</v>
      </c>
      <c r="AC1310" s="5">
        <v>101.4</v>
      </c>
      <c r="AD1310" s="5">
        <v>39</v>
      </c>
      <c r="AE1310" s="5">
        <v>132.6</v>
      </c>
      <c r="AF1310" s="5">
        <v>171.60000000000002</v>
      </c>
      <c r="AG1310" s="5">
        <v>70.2</v>
      </c>
      <c r="AH1310" s="5">
        <v>54.599999999999994</v>
      </c>
      <c r="AI1310" s="5">
        <v>7.8000000000000007</v>
      </c>
      <c r="AJ1310" s="5">
        <v>616.20000000000005</v>
      </c>
      <c r="AK1310">
        <v>1987</v>
      </c>
      <c r="AL1310" t="s">
        <v>483</v>
      </c>
      <c r="AM1310" s="1">
        <v>32010</v>
      </c>
      <c r="AN1310">
        <v>193</v>
      </c>
      <c r="AO1310">
        <v>210</v>
      </c>
      <c r="AP1310" t="s">
        <v>496</v>
      </c>
    </row>
    <row r="1311" spans="1:42" x14ac:dyDescent="0.35">
      <c r="A1311" t="s">
        <v>556</v>
      </c>
      <c r="B1311" t="s">
        <v>643</v>
      </c>
      <c r="C1311" t="s">
        <v>508</v>
      </c>
      <c r="D1311">
        <v>2016</v>
      </c>
      <c r="E1311">
        <v>7</v>
      </c>
      <c r="F1311">
        <v>1</v>
      </c>
      <c r="G1311">
        <v>6</v>
      </c>
      <c r="H1311">
        <f>Table1[[#This Row],[Games Before Injury]]*Table1[[#This Row],[Minutes per Game]]</f>
        <v>1681</v>
      </c>
      <c r="I1311">
        <v>82</v>
      </c>
      <c r="J1311">
        <f>Table1[[#This Row],[Minutes]]/Table1[[#This Row],[Games Played]]</f>
        <v>20.5</v>
      </c>
      <c r="K1311">
        <v>0</v>
      </c>
      <c r="L1311">
        <v>0</v>
      </c>
      <c r="M1311" s="1">
        <v>42668</v>
      </c>
      <c r="N1311" s="1">
        <v>42898</v>
      </c>
      <c r="P1311">
        <f>Table1[[#This Row],[Season Year]]-Table1[[#This Row],[Birth Year]]</f>
        <v>29</v>
      </c>
      <c r="Q1311" t="s">
        <v>501</v>
      </c>
      <c r="R1311" t="s">
        <v>501</v>
      </c>
      <c r="S1311">
        <f>DATEDIF(Table1[[#This Row],[Date Occurred]],Table1[[#This Row],[Date Returned]],"d")</f>
        <v>0</v>
      </c>
      <c r="T1311">
        <v>36</v>
      </c>
      <c r="U1311" s="5">
        <v>738</v>
      </c>
      <c r="V1311" s="5">
        <v>104.39999999999999</v>
      </c>
      <c r="W1311" s="5">
        <v>255.6</v>
      </c>
      <c r="X1311" s="5">
        <v>57.6</v>
      </c>
      <c r="Y1311" s="5">
        <v>136.79999999999998</v>
      </c>
      <c r="Z1311" s="5">
        <v>64.8</v>
      </c>
      <c r="AA1311" s="5">
        <v>75.600000000000009</v>
      </c>
      <c r="AB1311" s="5">
        <v>36</v>
      </c>
      <c r="AC1311" s="5">
        <v>39.6</v>
      </c>
      <c r="AD1311" s="5">
        <v>3.6</v>
      </c>
      <c r="AE1311" s="5">
        <v>72</v>
      </c>
      <c r="AF1311" s="5">
        <v>75.600000000000009</v>
      </c>
      <c r="AG1311" s="5">
        <v>46.800000000000004</v>
      </c>
      <c r="AH1311" s="5">
        <v>32.4</v>
      </c>
      <c r="AI1311" s="5">
        <v>3.6</v>
      </c>
      <c r="AJ1311" s="5">
        <v>327.59999999999997</v>
      </c>
      <c r="AK1311">
        <v>1987</v>
      </c>
      <c r="AL1311" t="s">
        <v>483</v>
      </c>
      <c r="AM1311" s="1">
        <v>32010</v>
      </c>
      <c r="AN1311">
        <v>193</v>
      </c>
      <c r="AO1311">
        <v>210</v>
      </c>
      <c r="AP1311" t="s">
        <v>496</v>
      </c>
    </row>
    <row r="1312" spans="1:42" x14ac:dyDescent="0.35">
      <c r="A1312" t="s">
        <v>556</v>
      </c>
      <c r="B1312" t="s">
        <v>643</v>
      </c>
      <c r="C1312" t="s">
        <v>509</v>
      </c>
      <c r="D1312">
        <v>2017</v>
      </c>
      <c r="E1312">
        <v>8</v>
      </c>
      <c r="F1312">
        <v>1</v>
      </c>
      <c r="G1312">
        <v>7</v>
      </c>
      <c r="H1312">
        <f>Table1[[#This Row],[Games Before Injury]]*Table1[[#This Row],[Minutes per Game]]</f>
        <v>1189</v>
      </c>
      <c r="I1312">
        <v>82</v>
      </c>
      <c r="J1312">
        <f>Table1[[#This Row],[Minutes]]/Table1[[#This Row],[Games Played]]</f>
        <v>14.5</v>
      </c>
      <c r="K1312">
        <v>0</v>
      </c>
      <c r="L1312">
        <v>0</v>
      </c>
      <c r="M1312" s="1">
        <v>43030</v>
      </c>
      <c r="N1312" s="1">
        <v>43259</v>
      </c>
      <c r="P1312">
        <f>Table1[[#This Row],[Season Year]]-Table1[[#This Row],[Birth Year]]</f>
        <v>30</v>
      </c>
      <c r="Q1312" t="s">
        <v>501</v>
      </c>
      <c r="R1312" t="s">
        <v>501</v>
      </c>
      <c r="S1312">
        <f>DATEDIF(Table1[[#This Row],[Date Occurred]],Table1[[#This Row],[Date Returned]],"d")</f>
        <v>0</v>
      </c>
      <c r="T1312">
        <v>77</v>
      </c>
      <c r="U1312" s="5">
        <v>1116.5</v>
      </c>
      <c r="V1312" s="5">
        <v>154</v>
      </c>
      <c r="W1312" s="5">
        <v>392.7</v>
      </c>
      <c r="X1312" s="5">
        <v>69.3</v>
      </c>
      <c r="Y1312" s="5">
        <v>207.9</v>
      </c>
      <c r="Z1312" s="5">
        <v>100.10000000000001</v>
      </c>
      <c r="AA1312" s="5">
        <v>115.5</v>
      </c>
      <c r="AB1312" s="5">
        <v>38.5</v>
      </c>
      <c r="AC1312" s="5">
        <v>53.9</v>
      </c>
      <c r="AD1312" s="5">
        <v>15.4</v>
      </c>
      <c r="AE1312" s="5">
        <v>107.8</v>
      </c>
      <c r="AF1312" s="5">
        <v>123.2</v>
      </c>
      <c r="AG1312" s="5">
        <v>69.3</v>
      </c>
      <c r="AH1312" s="5">
        <v>30.8</v>
      </c>
      <c r="AI1312" s="5">
        <v>7.7</v>
      </c>
      <c r="AJ1312" s="5">
        <v>485.09999999999997</v>
      </c>
      <c r="AK1312">
        <v>1987</v>
      </c>
      <c r="AL1312" t="s">
        <v>483</v>
      </c>
      <c r="AM1312" s="1">
        <v>32010</v>
      </c>
      <c r="AN1312">
        <v>193</v>
      </c>
      <c r="AO1312">
        <v>210</v>
      </c>
      <c r="AP1312" t="s">
        <v>496</v>
      </c>
    </row>
    <row r="1313" spans="1:42" x14ac:dyDescent="0.35">
      <c r="A1313" t="s">
        <v>556</v>
      </c>
      <c r="B1313" t="s">
        <v>643</v>
      </c>
      <c r="C1313" t="s">
        <v>505</v>
      </c>
      <c r="D1313">
        <v>2013</v>
      </c>
      <c r="E1313">
        <v>4</v>
      </c>
      <c r="F1313">
        <v>1</v>
      </c>
      <c r="G1313">
        <v>4</v>
      </c>
      <c r="H1313">
        <f>Table1[[#This Row],[Games Before Injury]]*Table1[[#This Row],[Minutes per Game]]</f>
        <v>2722.4</v>
      </c>
      <c r="I1313">
        <v>82</v>
      </c>
      <c r="J1313">
        <f>Table1[[#This Row],[Minutes]]/Table1[[#This Row],[Games Played]]</f>
        <v>33.200000000000003</v>
      </c>
      <c r="K1313">
        <v>0</v>
      </c>
      <c r="L1313">
        <v>0</v>
      </c>
      <c r="M1313" s="1">
        <v>41576</v>
      </c>
      <c r="N1313" s="1">
        <v>41805</v>
      </c>
      <c r="P1313">
        <f>Table1[[#This Row],[Season Year]]-Table1[[#This Row],[Birth Year]]</f>
        <v>26</v>
      </c>
      <c r="Q1313" t="s">
        <v>501</v>
      </c>
      <c r="R1313" t="s">
        <v>501</v>
      </c>
      <c r="S1313">
        <f>DATEDIF(Table1[[#This Row],[Date Occurred]],Table1[[#This Row],[Date Returned]],"d")</f>
        <v>0</v>
      </c>
      <c r="T1313">
        <v>77</v>
      </c>
      <c r="U1313" s="5">
        <v>2556.4</v>
      </c>
      <c r="V1313" s="5">
        <v>415.8</v>
      </c>
      <c r="W1313" s="5">
        <v>893.19999999999993</v>
      </c>
      <c r="X1313" s="5">
        <v>161.70000000000002</v>
      </c>
      <c r="Y1313" s="5">
        <v>400.40000000000003</v>
      </c>
      <c r="Z1313" s="5">
        <v>223.29999999999998</v>
      </c>
      <c r="AA1313" s="5">
        <v>261.8</v>
      </c>
      <c r="AB1313" s="5">
        <v>107.8</v>
      </c>
      <c r="AC1313" s="5">
        <v>115.5</v>
      </c>
      <c r="AD1313" s="5">
        <v>30.8</v>
      </c>
      <c r="AE1313" s="5">
        <v>161.70000000000002</v>
      </c>
      <c r="AF1313" s="5">
        <v>192.5</v>
      </c>
      <c r="AG1313" s="5">
        <v>138.6</v>
      </c>
      <c r="AH1313" s="5">
        <v>107.8</v>
      </c>
      <c r="AI1313" s="5">
        <v>7.7</v>
      </c>
      <c r="AJ1313" s="5">
        <v>1208.8999999999999</v>
      </c>
      <c r="AK1313">
        <v>1987</v>
      </c>
      <c r="AL1313" t="s">
        <v>483</v>
      </c>
      <c r="AM1313" s="1">
        <v>32010</v>
      </c>
      <c r="AN1313">
        <v>193</v>
      </c>
      <c r="AO1313">
        <v>210</v>
      </c>
      <c r="AP1313" t="s">
        <v>496</v>
      </c>
    </row>
    <row r="1314" spans="1:42" x14ac:dyDescent="0.35">
      <c r="A1314" t="s">
        <v>640</v>
      </c>
      <c r="B1314" t="s">
        <v>643</v>
      </c>
      <c r="C1314" t="s">
        <v>506</v>
      </c>
      <c r="D1314">
        <v>2014</v>
      </c>
      <c r="E1314">
        <v>5</v>
      </c>
      <c r="F1314">
        <v>1</v>
      </c>
      <c r="G1314">
        <v>1</v>
      </c>
      <c r="H1314">
        <f>Table1[[#This Row],[Games Before Injury]]*Table1[[#This Row],[Minutes per Game]]</f>
        <v>795.4</v>
      </c>
      <c r="I1314">
        <v>82</v>
      </c>
      <c r="J1314">
        <f>Table1[[#This Row],[Minutes]]/Table1[[#This Row],[Games Played]]</f>
        <v>9.6999999999999993</v>
      </c>
      <c r="K1314">
        <v>0</v>
      </c>
      <c r="L1314">
        <v>0</v>
      </c>
      <c r="M1314" s="1">
        <v>41940</v>
      </c>
      <c r="N1314" s="1">
        <v>42171</v>
      </c>
      <c r="P1314">
        <f>Table1[[#This Row],[Season Year]]-Table1[[#This Row],[Birth Year]]</f>
        <v>23</v>
      </c>
      <c r="Q1314" t="s">
        <v>501</v>
      </c>
      <c r="R1314" t="s">
        <v>501</v>
      </c>
      <c r="S1314">
        <f>DATEDIF(Table1[[#This Row],[Date Occurred]],Table1[[#This Row],[Date Returned]],"d")</f>
        <v>0</v>
      </c>
      <c r="T1314">
        <v>51</v>
      </c>
      <c r="U1314" s="5">
        <v>494.7</v>
      </c>
      <c r="V1314" s="5">
        <v>45.9</v>
      </c>
      <c r="W1314" s="5">
        <v>122.39999999999999</v>
      </c>
      <c r="X1314" s="5">
        <v>30.599999999999998</v>
      </c>
      <c r="Y1314" s="5">
        <v>81.600000000000009</v>
      </c>
      <c r="Z1314" s="5">
        <v>10.200000000000001</v>
      </c>
      <c r="AA1314" s="5">
        <v>15.299999999999999</v>
      </c>
      <c r="AB1314" s="5">
        <v>25.5</v>
      </c>
      <c r="AC1314" s="5">
        <v>61.199999999999996</v>
      </c>
      <c r="AD1314" s="5">
        <v>5.1000000000000005</v>
      </c>
      <c r="AE1314" s="5">
        <v>35.699999999999996</v>
      </c>
      <c r="AF1314" s="5">
        <v>40.800000000000004</v>
      </c>
      <c r="AG1314" s="5">
        <v>25.5</v>
      </c>
      <c r="AH1314" s="5">
        <v>5.1000000000000005</v>
      </c>
      <c r="AI1314" s="5">
        <v>0</v>
      </c>
      <c r="AJ1314" s="5">
        <v>137.70000000000002</v>
      </c>
      <c r="AK1314">
        <v>1991</v>
      </c>
      <c r="AL1314" t="s">
        <v>654</v>
      </c>
      <c r="AM1314" s="1">
        <v>33487</v>
      </c>
      <c r="AN1314">
        <v>198</v>
      </c>
      <c r="AO1314">
        <v>220</v>
      </c>
      <c r="AP1314" t="s">
        <v>496</v>
      </c>
    </row>
    <row r="1315" spans="1:42" x14ac:dyDescent="0.35">
      <c r="A1315" t="s">
        <v>640</v>
      </c>
      <c r="B1315" t="s">
        <v>643</v>
      </c>
      <c r="C1315" t="s">
        <v>508</v>
      </c>
      <c r="D1315">
        <v>2016</v>
      </c>
      <c r="E1315">
        <v>7</v>
      </c>
      <c r="F1315">
        <v>1</v>
      </c>
      <c r="G1315">
        <v>3</v>
      </c>
      <c r="H1315">
        <f>Table1[[#This Row],[Games Before Injury]]*Table1[[#This Row],[Minutes per Game]]</f>
        <v>1795.8</v>
      </c>
      <c r="I1315">
        <v>82</v>
      </c>
      <c r="J1315">
        <f>Table1[[#This Row],[Minutes]]/Table1[[#This Row],[Games Played]]</f>
        <v>21.9</v>
      </c>
      <c r="K1315">
        <v>0</v>
      </c>
      <c r="L1315">
        <v>0</v>
      </c>
      <c r="M1315" s="1">
        <v>42668</v>
      </c>
      <c r="N1315" s="1">
        <v>42898</v>
      </c>
      <c r="P1315">
        <f>Table1[[#This Row],[Season Year]]-Table1[[#This Row],[Birth Year]]</f>
        <v>25</v>
      </c>
      <c r="Q1315" t="s">
        <v>501</v>
      </c>
      <c r="R1315" t="s">
        <v>501</v>
      </c>
      <c r="S1315">
        <f>DATEDIF(Table1[[#This Row],[Date Occurred]],Table1[[#This Row],[Date Returned]],"d")</f>
        <v>0</v>
      </c>
      <c r="T1315">
        <v>52</v>
      </c>
      <c r="U1315" s="5">
        <v>1138.8</v>
      </c>
      <c r="V1315" s="5">
        <v>156</v>
      </c>
      <c r="W1315" s="5">
        <v>364</v>
      </c>
      <c r="X1315" s="5">
        <v>83.2</v>
      </c>
      <c r="Y1315" s="5">
        <v>223.6</v>
      </c>
      <c r="Z1315" s="5">
        <v>36.4</v>
      </c>
      <c r="AA1315" s="5">
        <v>46.800000000000004</v>
      </c>
      <c r="AB1315" s="5">
        <v>57.2</v>
      </c>
      <c r="AC1315" s="5">
        <v>119.6</v>
      </c>
      <c r="AD1315" s="5">
        <v>15.6</v>
      </c>
      <c r="AE1315" s="5">
        <v>130</v>
      </c>
      <c r="AF1315" s="5">
        <v>145.6</v>
      </c>
      <c r="AG1315" s="5">
        <v>52</v>
      </c>
      <c r="AH1315" s="5">
        <v>31.2</v>
      </c>
      <c r="AI1315" s="5">
        <v>10.4</v>
      </c>
      <c r="AJ1315" s="5">
        <v>426.4</v>
      </c>
      <c r="AK1315">
        <v>1991</v>
      </c>
      <c r="AL1315" t="s">
        <v>654</v>
      </c>
      <c r="AM1315" s="1">
        <v>33487</v>
      </c>
      <c r="AN1315">
        <v>198</v>
      </c>
      <c r="AO1315">
        <v>220</v>
      </c>
      <c r="AP1315" t="s">
        <v>496</v>
      </c>
    </row>
    <row r="1316" spans="1:42" x14ac:dyDescent="0.35">
      <c r="A1316" t="s">
        <v>640</v>
      </c>
      <c r="B1316" t="s">
        <v>643</v>
      </c>
      <c r="C1316" t="s">
        <v>509</v>
      </c>
      <c r="D1316">
        <v>2017</v>
      </c>
      <c r="E1316">
        <v>8</v>
      </c>
      <c r="F1316">
        <v>1</v>
      </c>
      <c r="G1316">
        <v>4</v>
      </c>
      <c r="H1316">
        <f>Table1[[#This Row],[Games Before Injury]]*Table1[[#This Row],[Minutes per Game]]</f>
        <v>2074.6</v>
      </c>
      <c r="I1316">
        <v>82</v>
      </c>
      <c r="J1316">
        <f>Table1[[#This Row],[Minutes]]/Table1[[#This Row],[Games Played]]</f>
        <v>25.3</v>
      </c>
      <c r="K1316">
        <v>0</v>
      </c>
      <c r="L1316">
        <v>0</v>
      </c>
      <c r="M1316" s="1">
        <v>43030</v>
      </c>
      <c r="N1316" s="1">
        <v>43259</v>
      </c>
      <c r="P1316">
        <f>Table1[[#This Row],[Season Year]]-Table1[[#This Row],[Birth Year]]</f>
        <v>26</v>
      </c>
      <c r="Q1316" t="s">
        <v>501</v>
      </c>
      <c r="R1316" t="s">
        <v>501</v>
      </c>
      <c r="S1316">
        <f>DATEDIF(Table1[[#This Row],[Date Occurred]],Table1[[#This Row],[Date Returned]],"d")</f>
        <v>0</v>
      </c>
      <c r="T1316">
        <v>78</v>
      </c>
      <c r="U1316" s="5">
        <v>1973.4</v>
      </c>
      <c r="V1316" s="5">
        <v>304.2</v>
      </c>
      <c r="W1316" s="5">
        <v>624</v>
      </c>
      <c r="X1316" s="5">
        <v>148.19999999999999</v>
      </c>
      <c r="Y1316" s="5">
        <v>358.79999999999995</v>
      </c>
      <c r="Z1316" s="5">
        <v>85.800000000000011</v>
      </c>
      <c r="AA1316" s="5">
        <v>101.4</v>
      </c>
      <c r="AB1316" s="5">
        <v>93.6</v>
      </c>
      <c r="AC1316" s="5">
        <v>156</v>
      </c>
      <c r="AD1316" s="5">
        <v>54.599999999999994</v>
      </c>
      <c r="AE1316" s="5">
        <v>210.60000000000002</v>
      </c>
      <c r="AF1316" s="5">
        <v>257.39999999999998</v>
      </c>
      <c r="AG1316" s="5">
        <v>124.80000000000001</v>
      </c>
      <c r="AH1316" s="5">
        <v>31.200000000000003</v>
      </c>
      <c r="AI1316" s="5">
        <v>23.4</v>
      </c>
      <c r="AJ1316" s="5">
        <v>842.40000000000009</v>
      </c>
      <c r="AK1316">
        <v>1991</v>
      </c>
      <c r="AL1316" t="s">
        <v>654</v>
      </c>
      <c r="AM1316" s="1">
        <v>33487</v>
      </c>
      <c r="AN1316">
        <v>198</v>
      </c>
      <c r="AO1316">
        <v>220</v>
      </c>
      <c r="AP1316" t="s">
        <v>496</v>
      </c>
    </row>
    <row r="1317" spans="1:42" x14ac:dyDescent="0.35">
      <c r="A1317" t="s">
        <v>640</v>
      </c>
      <c r="B1317" t="s">
        <v>643</v>
      </c>
      <c r="C1317" t="s">
        <v>510</v>
      </c>
      <c r="D1317">
        <v>2018</v>
      </c>
      <c r="E1317">
        <v>9</v>
      </c>
      <c r="F1317">
        <v>1</v>
      </c>
      <c r="G1317">
        <v>5</v>
      </c>
      <c r="H1317">
        <f>Table1[[#This Row],[Games Before Injury]]*Table1[[#This Row],[Minutes per Game]]</f>
        <v>2476.4</v>
      </c>
      <c r="I1317">
        <v>82</v>
      </c>
      <c r="J1317">
        <f>Table1[[#This Row],[Minutes]]/Table1[[#This Row],[Games Played]]</f>
        <v>30.2</v>
      </c>
      <c r="K1317">
        <v>0</v>
      </c>
      <c r="L1317">
        <v>0</v>
      </c>
      <c r="M1317" s="1">
        <v>43389</v>
      </c>
      <c r="N1317" s="1">
        <v>43629</v>
      </c>
      <c r="P1317">
        <f>Table1[[#This Row],[Season Year]]-Table1[[#This Row],[Birth Year]]</f>
        <v>27</v>
      </c>
      <c r="Q1317" t="s">
        <v>501</v>
      </c>
      <c r="R1317" t="s">
        <v>501</v>
      </c>
      <c r="S1317">
        <f>DATEDIF(Table1[[#This Row],[Date Occurred]],Table1[[#This Row],[Date Returned]],"d")</f>
        <v>0</v>
      </c>
      <c r="T1317">
        <v>76</v>
      </c>
      <c r="U1317" s="5">
        <v>2295.1999999999998</v>
      </c>
      <c r="V1317" s="5">
        <v>372.40000000000003</v>
      </c>
      <c r="W1317" s="5">
        <v>744.80000000000007</v>
      </c>
      <c r="X1317" s="5">
        <v>182.4</v>
      </c>
      <c r="Y1317" s="5">
        <v>387.59999999999997</v>
      </c>
      <c r="Z1317" s="5">
        <v>106.39999999999999</v>
      </c>
      <c r="AA1317" s="5">
        <v>136.80000000000001</v>
      </c>
      <c r="AB1317" s="5">
        <v>121.60000000000001</v>
      </c>
      <c r="AC1317" s="5">
        <v>182.4</v>
      </c>
      <c r="AD1317" s="5">
        <v>53.199999999999996</v>
      </c>
      <c r="AE1317" s="5">
        <v>235.6</v>
      </c>
      <c r="AF1317" s="5">
        <v>288.8</v>
      </c>
      <c r="AG1317" s="5">
        <v>182.4</v>
      </c>
      <c r="AH1317" s="5">
        <v>38</v>
      </c>
      <c r="AI1317" s="5">
        <v>15.200000000000001</v>
      </c>
      <c r="AJ1317" s="5">
        <v>1041.2</v>
      </c>
      <c r="AK1317">
        <v>1991</v>
      </c>
      <c r="AL1317" t="s">
        <v>654</v>
      </c>
      <c r="AM1317" s="1">
        <v>33487</v>
      </c>
      <c r="AN1317">
        <v>198</v>
      </c>
      <c r="AO1317">
        <v>220</v>
      </c>
      <c r="AP1317" t="s">
        <v>496</v>
      </c>
    </row>
    <row r="1318" spans="1:42" x14ac:dyDescent="0.35">
      <c r="A1318" t="s">
        <v>640</v>
      </c>
      <c r="B1318" t="s">
        <v>643</v>
      </c>
      <c r="C1318" t="s">
        <v>511</v>
      </c>
      <c r="D1318">
        <v>2019</v>
      </c>
      <c r="E1318">
        <v>10</v>
      </c>
      <c r="F1318">
        <v>1</v>
      </c>
      <c r="G1318">
        <v>6</v>
      </c>
      <c r="H1318">
        <f>Table1[[#This Row],[Games Before Injury]]*Table1[[#This Row],[Minutes per Game]]</f>
        <v>2310.0000000000005</v>
      </c>
      <c r="I1318">
        <v>75</v>
      </c>
      <c r="J1318">
        <f>Table1[[#This Row],[Minutes]]/Table1[[#This Row],[Games Played]]</f>
        <v>30.800000000000004</v>
      </c>
      <c r="K1318">
        <v>0</v>
      </c>
      <c r="L1318">
        <v>0</v>
      </c>
      <c r="M1318" s="1">
        <v>43760</v>
      </c>
      <c r="N1318" s="1">
        <v>44115</v>
      </c>
      <c r="P1318">
        <f>Table1[[#This Row],[Season Year]]-Table1[[#This Row],[Birth Year]]</f>
        <v>28</v>
      </c>
      <c r="Q1318" t="s">
        <v>501</v>
      </c>
      <c r="R1318" t="s">
        <v>501</v>
      </c>
      <c r="S1318">
        <f>DATEDIF(Table1[[#This Row],[Date Occurred]],Table1[[#This Row],[Date Returned]],"d")</f>
        <v>0</v>
      </c>
      <c r="T1318">
        <v>69</v>
      </c>
      <c r="U1318" s="5">
        <v>2125.2000000000003</v>
      </c>
      <c r="V1318" s="5">
        <v>379.5</v>
      </c>
      <c r="W1318" s="5">
        <v>786.6</v>
      </c>
      <c r="X1318" s="5">
        <v>172.5</v>
      </c>
      <c r="Y1318" s="5">
        <v>407.1</v>
      </c>
      <c r="Z1318" s="5">
        <v>62.1</v>
      </c>
      <c r="AA1318" s="5">
        <v>89.7</v>
      </c>
      <c r="AB1318" s="5">
        <v>103.5</v>
      </c>
      <c r="AC1318" s="5">
        <v>158.69999999999999</v>
      </c>
      <c r="AD1318" s="5">
        <v>62.1</v>
      </c>
      <c r="AE1318" s="5">
        <v>234.6</v>
      </c>
      <c r="AF1318" s="5">
        <v>296.7</v>
      </c>
      <c r="AG1318" s="5">
        <v>144.9</v>
      </c>
      <c r="AH1318" s="5">
        <v>41.4</v>
      </c>
      <c r="AI1318" s="5">
        <v>13.8</v>
      </c>
      <c r="AJ1318" s="5">
        <v>1000.5</v>
      </c>
      <c r="AK1318">
        <v>1991</v>
      </c>
      <c r="AL1318" t="s">
        <v>654</v>
      </c>
      <c r="AM1318" s="1">
        <v>33487</v>
      </c>
      <c r="AN1318">
        <v>198</v>
      </c>
      <c r="AO1318">
        <v>220</v>
      </c>
      <c r="AP1318" t="s">
        <v>496</v>
      </c>
    </row>
    <row r="1319" spans="1:42" x14ac:dyDescent="0.35">
      <c r="A1319" t="s">
        <v>140</v>
      </c>
      <c r="B1319" t="s">
        <v>53</v>
      </c>
      <c r="C1319" s="1" t="s">
        <v>506</v>
      </c>
      <c r="D1319">
        <v>0</v>
      </c>
      <c r="E1319">
        <v>5</v>
      </c>
      <c r="F1319">
        <v>0</v>
      </c>
      <c r="G1319">
        <v>1</v>
      </c>
      <c r="H1319">
        <f>Table1[[#This Row],[Games Before Injury]]*Table1[[#This Row],[Minutes per Game]]</f>
        <v>1058.6075949367087</v>
      </c>
      <c r="I1319">
        <v>50</v>
      </c>
      <c r="J1319">
        <f>Table1[[#This Row],[Minutes]]/Table1[[#This Row],[Games Played]]</f>
        <v>21.172151898734175</v>
      </c>
      <c r="K1319" s="1">
        <v>42042</v>
      </c>
      <c r="L1319" s="1">
        <v>42055</v>
      </c>
      <c r="M1319" s="1">
        <v>41940</v>
      </c>
      <c r="N1319" s="1">
        <v>42171</v>
      </c>
      <c r="O1319">
        <v>1</v>
      </c>
      <c r="P1319">
        <f>DATEDIF(Table1[[#This Row],[Birth Date]],Table1[[#This Row],[Date Returned]],"y")</f>
        <v>27</v>
      </c>
      <c r="Q1319" t="s">
        <v>501</v>
      </c>
      <c r="R1319" t="s">
        <v>47</v>
      </c>
      <c r="S1319">
        <f>DATEDIF(Table1[[#This Row],[Date Occurred]],Table1[[#This Row],[Date Returned]],"d")</f>
        <v>13</v>
      </c>
      <c r="T1319">
        <v>79</v>
      </c>
      <c r="U1319" s="5">
        <v>1672.6</v>
      </c>
      <c r="V1319" s="5">
        <v>147</v>
      </c>
      <c r="W1319" s="5">
        <v>354</v>
      </c>
      <c r="X1319" s="5">
        <v>72</v>
      </c>
      <c r="Y1319" s="5">
        <v>202</v>
      </c>
      <c r="Z1319" s="5">
        <v>30</v>
      </c>
      <c r="AA1319" s="5">
        <v>40</v>
      </c>
      <c r="AB1319" s="5">
        <v>98</v>
      </c>
      <c r="AC1319" s="5">
        <v>124</v>
      </c>
      <c r="AD1319" s="5">
        <v>22</v>
      </c>
      <c r="AE1319" s="5">
        <v>153</v>
      </c>
      <c r="AF1319" s="5">
        <v>175</v>
      </c>
      <c r="AG1319" s="5">
        <v>182</v>
      </c>
      <c r="AH1319" s="5">
        <v>72</v>
      </c>
      <c r="AI1319" s="5">
        <v>10</v>
      </c>
      <c r="AJ1319" s="5">
        <v>396</v>
      </c>
      <c r="AK1319">
        <v>1987</v>
      </c>
      <c r="AL1319" t="s">
        <v>492</v>
      </c>
      <c r="AM1319" s="1">
        <v>32052</v>
      </c>
      <c r="AN1319">
        <v>203</v>
      </c>
      <c r="AO1319">
        <v>226</v>
      </c>
      <c r="AP1319" t="s">
        <v>500</v>
      </c>
    </row>
    <row r="1320" spans="1:42" x14ac:dyDescent="0.35">
      <c r="A1320" t="s">
        <v>140</v>
      </c>
      <c r="B1320" t="s">
        <v>141</v>
      </c>
      <c r="C1320" s="1" t="s">
        <v>507</v>
      </c>
      <c r="D1320">
        <v>0</v>
      </c>
      <c r="E1320">
        <v>6</v>
      </c>
      <c r="F1320">
        <v>0</v>
      </c>
      <c r="G1320">
        <v>2</v>
      </c>
      <c r="H1320">
        <f>Table1[[#This Row],[Games Before Injury]]*Table1[[#This Row],[Minutes per Game]]</f>
        <v>352.4111111111111</v>
      </c>
      <c r="I1320">
        <v>23</v>
      </c>
      <c r="J1320">
        <f>Table1[[#This Row],[Minutes]]/Table1[[#This Row],[Games Played]]</f>
        <v>15.322222222222221</v>
      </c>
      <c r="K1320" s="1">
        <v>42354</v>
      </c>
      <c r="L1320" s="1">
        <v>42356</v>
      </c>
      <c r="M1320" s="1">
        <v>42304</v>
      </c>
      <c r="N1320" s="1">
        <v>42540</v>
      </c>
      <c r="O1320">
        <v>1</v>
      </c>
      <c r="P1320">
        <f>DATEDIF(Table1[[#This Row],[Birth Date]],Table1[[#This Row],[Date Returned]],"y")</f>
        <v>28</v>
      </c>
      <c r="Q1320" t="s">
        <v>32</v>
      </c>
      <c r="R1320" t="s">
        <v>27</v>
      </c>
      <c r="S1320">
        <f>DATEDIF(Table1[[#This Row],[Date Occurred]],Table1[[#This Row],[Date Returned]],"d")</f>
        <v>2</v>
      </c>
      <c r="T1320">
        <v>81</v>
      </c>
      <c r="U1320" s="5">
        <v>1241.0999999999999</v>
      </c>
      <c r="V1320" s="5">
        <v>124</v>
      </c>
      <c r="W1320" s="5">
        <v>291</v>
      </c>
      <c r="X1320" s="5">
        <v>81</v>
      </c>
      <c r="Y1320" s="5">
        <v>210</v>
      </c>
      <c r="Z1320" s="5">
        <v>13</v>
      </c>
      <c r="AA1320" s="5">
        <v>18</v>
      </c>
      <c r="AB1320" s="5">
        <v>65</v>
      </c>
      <c r="AC1320" s="5">
        <v>98</v>
      </c>
      <c r="AD1320" s="5">
        <v>19</v>
      </c>
      <c r="AE1320" s="5">
        <v>132</v>
      </c>
      <c r="AF1320" s="5">
        <v>151</v>
      </c>
      <c r="AG1320" s="5">
        <v>96</v>
      </c>
      <c r="AH1320" s="5">
        <v>55</v>
      </c>
      <c r="AI1320" s="5">
        <v>4</v>
      </c>
      <c r="AJ1320" s="5">
        <v>342</v>
      </c>
      <c r="AK1320">
        <v>1987</v>
      </c>
      <c r="AL1320" t="s">
        <v>492</v>
      </c>
      <c r="AM1320" s="1">
        <v>32052</v>
      </c>
      <c r="AN1320">
        <v>203</v>
      </c>
      <c r="AO1320">
        <v>226</v>
      </c>
      <c r="AP1320" t="s">
        <v>500</v>
      </c>
    </row>
    <row r="1321" spans="1:42" x14ac:dyDescent="0.35">
      <c r="A1321" t="s">
        <v>546</v>
      </c>
      <c r="B1321" t="s">
        <v>643</v>
      </c>
      <c r="C1321" t="s">
        <v>503</v>
      </c>
      <c r="D1321">
        <v>2011</v>
      </c>
      <c r="E1321">
        <v>2</v>
      </c>
      <c r="F1321">
        <v>1</v>
      </c>
      <c r="G1321">
        <v>10</v>
      </c>
      <c r="H1321">
        <f>Table1[[#This Row],[Games Before Injury]]*Table1[[#This Row],[Minutes per Game]]</f>
        <v>2343</v>
      </c>
      <c r="I1321">
        <v>66</v>
      </c>
      <c r="J1321" s="4">
        <f>Table1[[#This Row],[Minutes]]/Table1[[#This Row],[Games Played]]</f>
        <v>35.5</v>
      </c>
      <c r="K1321">
        <v>0</v>
      </c>
      <c r="L1321">
        <v>0</v>
      </c>
      <c r="M1321" s="1">
        <v>40902</v>
      </c>
      <c r="N1321" s="1">
        <v>41081</v>
      </c>
      <c r="P1321">
        <f>Table1[[#This Row],[Season Year]]-Table1[[#This Row],[Birth Year]]</f>
        <v>30</v>
      </c>
      <c r="Q1321" t="s">
        <v>501</v>
      </c>
      <c r="R1321" t="s">
        <v>501</v>
      </c>
      <c r="S1321">
        <f>DATEDIF(Table1[[#This Row],[Date Occurred]],Table1[[#This Row],[Date Returned]],"d")</f>
        <v>0</v>
      </c>
      <c r="T1321">
        <v>60</v>
      </c>
      <c r="U1321" s="5">
        <v>2130</v>
      </c>
      <c r="V1321" s="5">
        <v>426</v>
      </c>
      <c r="W1321" s="5">
        <v>930</v>
      </c>
      <c r="X1321" s="5">
        <v>126</v>
      </c>
      <c r="Y1321" s="5">
        <v>324</v>
      </c>
      <c r="Z1321" s="5">
        <v>156</v>
      </c>
      <c r="AA1321" s="5">
        <v>186</v>
      </c>
      <c r="AB1321" s="5">
        <v>114</v>
      </c>
      <c r="AC1321" s="5">
        <v>78</v>
      </c>
      <c r="AD1321" s="5">
        <v>54</v>
      </c>
      <c r="AE1321" s="5">
        <v>168</v>
      </c>
      <c r="AF1321" s="5">
        <v>222</v>
      </c>
      <c r="AG1321" s="5">
        <v>234</v>
      </c>
      <c r="AH1321" s="5">
        <v>48</v>
      </c>
      <c r="AI1321" s="5">
        <v>12</v>
      </c>
      <c r="AJ1321" s="5">
        <v>1128</v>
      </c>
      <c r="AK1321">
        <v>1981</v>
      </c>
      <c r="AL1321" t="s">
        <v>649</v>
      </c>
      <c r="AM1321" s="1">
        <v>29796</v>
      </c>
      <c r="AN1321">
        <v>201</v>
      </c>
      <c r="AO1321">
        <v>240</v>
      </c>
      <c r="AP1321" t="s">
        <v>496</v>
      </c>
    </row>
    <row r="1322" spans="1:42" x14ac:dyDescent="0.35">
      <c r="A1322" t="s">
        <v>546</v>
      </c>
      <c r="B1322" t="s">
        <v>643</v>
      </c>
      <c r="C1322" t="s">
        <v>504</v>
      </c>
      <c r="D1322">
        <v>2012</v>
      </c>
      <c r="E1322">
        <v>3</v>
      </c>
      <c r="F1322">
        <v>1</v>
      </c>
      <c r="G1322">
        <v>11</v>
      </c>
      <c r="H1322">
        <f>Table1[[#This Row],[Games Before Injury]]*Table1[[#This Row],[Minutes per Game]]</f>
        <v>3009.4</v>
      </c>
      <c r="I1322">
        <v>82</v>
      </c>
      <c r="J1322">
        <f>Table1[[#This Row],[Minutes]]/Table1[[#This Row],[Games Played]]</f>
        <v>36.700000000000003</v>
      </c>
      <c r="K1322">
        <v>0</v>
      </c>
      <c r="L1322">
        <v>0</v>
      </c>
      <c r="M1322" s="1">
        <v>41212</v>
      </c>
      <c r="N1322" s="1">
        <v>41445</v>
      </c>
      <c r="P1322">
        <f>Table1[[#This Row],[Season Year]]-Table1[[#This Row],[Birth Year]]</f>
        <v>31</v>
      </c>
      <c r="Q1322" t="s">
        <v>501</v>
      </c>
      <c r="R1322" t="s">
        <v>501</v>
      </c>
      <c r="S1322">
        <f>DATEDIF(Table1[[#This Row],[Date Occurred]],Table1[[#This Row],[Date Returned]],"d")</f>
        <v>0</v>
      </c>
      <c r="T1322">
        <v>72</v>
      </c>
      <c r="U1322" s="5">
        <v>2642.4</v>
      </c>
      <c r="V1322" s="5">
        <f>576/Table1[[#This Row],[Games Played]]</f>
        <v>8</v>
      </c>
      <c r="W1322" s="5">
        <v>1051.2</v>
      </c>
      <c r="X1322" s="5">
        <v>151.20000000000002</v>
      </c>
      <c r="Y1322" s="5">
        <v>396</v>
      </c>
      <c r="Z1322" s="5">
        <v>129.6</v>
      </c>
      <c r="AA1322" s="5">
        <v>158.4</v>
      </c>
      <c r="AB1322" s="5">
        <v>122.39999999999999</v>
      </c>
      <c r="AC1322" s="5">
        <v>100.8</v>
      </c>
      <c r="AD1322" s="5">
        <v>50.4</v>
      </c>
      <c r="AE1322" s="5">
        <v>165.6</v>
      </c>
      <c r="AF1322" s="5">
        <v>216</v>
      </c>
      <c r="AG1322" s="5">
        <v>252</v>
      </c>
      <c r="AH1322" s="5">
        <v>50.4</v>
      </c>
      <c r="AI1322" s="5">
        <v>14.4</v>
      </c>
      <c r="AJ1322" s="5">
        <v>1173.6000000000001</v>
      </c>
      <c r="AK1322">
        <v>1981</v>
      </c>
      <c r="AL1322" t="s">
        <v>649</v>
      </c>
      <c r="AM1322" s="1">
        <v>29796</v>
      </c>
      <c r="AN1322">
        <v>201</v>
      </c>
      <c r="AO1322">
        <v>240</v>
      </c>
      <c r="AP1322" t="s">
        <v>496</v>
      </c>
    </row>
    <row r="1323" spans="1:42" x14ac:dyDescent="0.35">
      <c r="A1323" t="s">
        <v>546</v>
      </c>
      <c r="B1323" t="s">
        <v>643</v>
      </c>
      <c r="C1323" t="s">
        <v>506</v>
      </c>
      <c r="D1323">
        <v>2014</v>
      </c>
      <c r="E1323">
        <v>5</v>
      </c>
      <c r="F1323">
        <v>1</v>
      </c>
      <c r="G1323">
        <v>13</v>
      </c>
      <c r="H1323">
        <f>Table1[[#This Row],[Games Before Injury]]*Table1[[#This Row],[Minutes per Game]]</f>
        <v>2861.7999999999997</v>
      </c>
      <c r="I1323">
        <v>82</v>
      </c>
      <c r="J1323">
        <f>Table1[[#This Row],[Minutes]]/Table1[[#This Row],[Games Played]]</f>
        <v>34.9</v>
      </c>
      <c r="K1323">
        <v>0</v>
      </c>
      <c r="L1323">
        <v>0</v>
      </c>
      <c r="M1323" s="1">
        <v>41940</v>
      </c>
      <c r="N1323" s="1">
        <v>42171</v>
      </c>
      <c r="P1323">
        <f>Table1[[#This Row],[Season Year]]-Table1[[#This Row],[Birth Year]]</f>
        <v>33</v>
      </c>
      <c r="Q1323" t="s">
        <v>501</v>
      </c>
      <c r="R1323" t="s">
        <v>501</v>
      </c>
      <c r="S1323">
        <f>DATEDIF(Table1[[#This Row],[Date Occurred]],Table1[[#This Row],[Date Returned]],"d")</f>
        <v>0</v>
      </c>
      <c r="T1323">
        <v>80</v>
      </c>
      <c r="U1323" s="5">
        <v>2792</v>
      </c>
      <c r="V1323" s="5">
        <v>448</v>
      </c>
      <c r="W1323" s="5">
        <v>1024</v>
      </c>
      <c r="X1323" s="5">
        <v>120</v>
      </c>
      <c r="Y1323" s="5">
        <v>336</v>
      </c>
      <c r="Z1323" s="5">
        <v>144</v>
      </c>
      <c r="AA1323" s="5">
        <v>176</v>
      </c>
      <c r="AB1323" s="5">
        <v>136</v>
      </c>
      <c r="AC1323" s="5">
        <v>120</v>
      </c>
      <c r="AD1323" s="5">
        <v>56</v>
      </c>
      <c r="AE1323" s="5">
        <v>328</v>
      </c>
      <c r="AF1323" s="5">
        <v>384</v>
      </c>
      <c r="AG1323" s="5">
        <v>296</v>
      </c>
      <c r="AH1323" s="5">
        <v>56</v>
      </c>
      <c r="AI1323" s="5">
        <v>16</v>
      </c>
      <c r="AJ1323" s="5">
        <v>1152</v>
      </c>
      <c r="AK1323">
        <v>1981</v>
      </c>
      <c r="AL1323" t="s">
        <v>649</v>
      </c>
      <c r="AM1323" s="1">
        <v>29796</v>
      </c>
      <c r="AN1323">
        <v>201</v>
      </c>
      <c r="AO1323">
        <v>240</v>
      </c>
      <c r="AP1323" t="s">
        <v>496</v>
      </c>
    </row>
    <row r="1324" spans="1:42" x14ac:dyDescent="0.35">
      <c r="A1324" t="s">
        <v>546</v>
      </c>
      <c r="B1324" t="s">
        <v>643</v>
      </c>
      <c r="C1324" t="s">
        <v>507</v>
      </c>
      <c r="D1324">
        <v>2015</v>
      </c>
      <c r="E1324">
        <v>6</v>
      </c>
      <c r="F1324">
        <v>1</v>
      </c>
      <c r="G1324">
        <v>14</v>
      </c>
      <c r="H1324">
        <f>Table1[[#This Row],[Games Before Injury]]*Table1[[#This Row],[Minutes per Game]]</f>
        <v>2738.7999999999997</v>
      </c>
      <c r="I1324">
        <v>82</v>
      </c>
      <c r="J1324">
        <f>Table1[[#This Row],[Minutes]]/Table1[[#This Row],[Games Played]]</f>
        <v>33.4</v>
      </c>
      <c r="K1324">
        <v>0</v>
      </c>
      <c r="L1324">
        <v>0</v>
      </c>
      <c r="M1324" s="1">
        <v>42304</v>
      </c>
      <c r="N1324" s="1">
        <v>42540</v>
      </c>
      <c r="P1324">
        <f>Table1[[#This Row],[Season Year]]-Table1[[#This Row],[Birth Year]]</f>
        <v>34</v>
      </c>
      <c r="Q1324" t="s">
        <v>501</v>
      </c>
      <c r="R1324" t="s">
        <v>501</v>
      </c>
      <c r="S1324">
        <f>DATEDIF(Table1[[#This Row],[Date Occurred]],Table1[[#This Row],[Date Returned]],"d")</f>
        <v>0</v>
      </c>
      <c r="T1324">
        <v>81</v>
      </c>
      <c r="U1324" s="5">
        <v>2705.4</v>
      </c>
      <c r="V1324" s="5">
        <v>380.7</v>
      </c>
      <c r="W1324" s="5">
        <v>858.6</v>
      </c>
      <c r="X1324" s="5">
        <v>121.5</v>
      </c>
      <c r="Y1324" s="5">
        <v>315.89999999999998</v>
      </c>
      <c r="Z1324" s="5">
        <v>121.5</v>
      </c>
      <c r="AA1324" s="5">
        <v>145.80000000000001</v>
      </c>
      <c r="AB1324" s="5">
        <v>162</v>
      </c>
      <c r="AC1324" s="5">
        <v>145.80000000000001</v>
      </c>
      <c r="AD1324" s="5">
        <v>48.6</v>
      </c>
      <c r="AE1324" s="5">
        <v>243</v>
      </c>
      <c r="AF1324" s="5">
        <v>291.60000000000002</v>
      </c>
      <c r="AG1324" s="5">
        <v>315.89999999999998</v>
      </c>
      <c r="AH1324" s="5">
        <v>64.8</v>
      </c>
      <c r="AI1324" s="5">
        <v>0</v>
      </c>
      <c r="AJ1324" s="5">
        <v>988.19999999999993</v>
      </c>
      <c r="AK1324">
        <v>1981</v>
      </c>
      <c r="AL1324" t="s">
        <v>649</v>
      </c>
      <c r="AM1324" s="1">
        <v>29796</v>
      </c>
      <c r="AN1324">
        <v>201</v>
      </c>
      <c r="AO1324">
        <v>240</v>
      </c>
      <c r="AP1324" t="s">
        <v>496</v>
      </c>
    </row>
    <row r="1325" spans="1:42" x14ac:dyDescent="0.35">
      <c r="A1325" t="s">
        <v>546</v>
      </c>
      <c r="B1325" t="s">
        <v>643</v>
      </c>
      <c r="C1325" t="s">
        <v>508</v>
      </c>
      <c r="D1325">
        <v>2016</v>
      </c>
      <c r="E1325">
        <v>7</v>
      </c>
      <c r="F1325">
        <v>1</v>
      </c>
      <c r="G1325">
        <v>15</v>
      </c>
      <c r="H1325">
        <f>Table1[[#This Row],[Games Before Injury]]*Table1[[#This Row],[Minutes per Game]]</f>
        <v>1935.2</v>
      </c>
      <c r="I1325">
        <v>82</v>
      </c>
      <c r="J1325">
        <f>Table1[[#This Row],[Minutes]]/Table1[[#This Row],[Games Played]]</f>
        <v>23.6</v>
      </c>
      <c r="K1325">
        <v>0</v>
      </c>
      <c r="L1325">
        <v>0</v>
      </c>
      <c r="M1325" s="1">
        <v>42668</v>
      </c>
      <c r="N1325" s="1">
        <v>42898</v>
      </c>
      <c r="P1325">
        <f>Table1[[#This Row],[Season Year]]-Table1[[#This Row],[Birth Year]]</f>
        <v>35</v>
      </c>
      <c r="Q1325" t="s">
        <v>501</v>
      </c>
      <c r="R1325" t="s">
        <v>501</v>
      </c>
      <c r="S1325">
        <f>DATEDIF(Table1[[#This Row],[Date Occurred]],Table1[[#This Row],[Date Returned]],"d")</f>
        <v>0</v>
      </c>
      <c r="T1325">
        <v>78</v>
      </c>
      <c r="U1325" s="5">
        <v>1840.8000000000002</v>
      </c>
      <c r="V1325" s="5">
        <v>273</v>
      </c>
      <c r="W1325" s="5">
        <v>624</v>
      </c>
      <c r="X1325" s="5">
        <v>109.19999999999999</v>
      </c>
      <c r="Y1325" s="5">
        <v>257.39999999999998</v>
      </c>
      <c r="Z1325" s="5">
        <v>62.400000000000006</v>
      </c>
      <c r="AA1325" s="5">
        <v>78</v>
      </c>
      <c r="AB1325" s="5">
        <v>70.2</v>
      </c>
      <c r="AC1325" s="5">
        <v>93.6</v>
      </c>
      <c r="AD1325" s="5">
        <v>31.200000000000003</v>
      </c>
      <c r="AE1325" s="5">
        <v>210.60000000000002</v>
      </c>
      <c r="AF1325" s="5">
        <v>241.8</v>
      </c>
      <c r="AG1325" s="5">
        <v>140.4</v>
      </c>
      <c r="AH1325" s="5">
        <v>39</v>
      </c>
      <c r="AI1325" s="5">
        <v>15.600000000000001</v>
      </c>
      <c r="AJ1325" s="5">
        <v>717.59999999999991</v>
      </c>
      <c r="AK1325">
        <v>1981</v>
      </c>
      <c r="AL1325" t="s">
        <v>649</v>
      </c>
      <c r="AM1325" s="1">
        <v>29796</v>
      </c>
      <c r="AN1325">
        <v>201</v>
      </c>
      <c r="AO1325">
        <v>240</v>
      </c>
      <c r="AP1325" t="s">
        <v>496</v>
      </c>
    </row>
    <row r="1326" spans="1:42" x14ac:dyDescent="0.35">
      <c r="A1326" t="s">
        <v>546</v>
      </c>
      <c r="B1326" t="s">
        <v>643</v>
      </c>
      <c r="C1326" t="s">
        <v>509</v>
      </c>
      <c r="D1326">
        <v>2017</v>
      </c>
      <c r="E1326">
        <v>8</v>
      </c>
      <c r="F1326">
        <v>1</v>
      </c>
      <c r="G1326">
        <v>16</v>
      </c>
      <c r="H1326">
        <f>Table1[[#This Row],[Games Before Injury]]*Table1[[#This Row],[Minutes per Game]]</f>
        <v>1795.8</v>
      </c>
      <c r="I1326">
        <v>82</v>
      </c>
      <c r="J1326">
        <f>Table1[[#This Row],[Minutes]]/Table1[[#This Row],[Games Played]]</f>
        <v>21.9</v>
      </c>
      <c r="K1326">
        <v>0</v>
      </c>
      <c r="L1326">
        <v>0</v>
      </c>
      <c r="M1326" s="1">
        <v>43030</v>
      </c>
      <c r="N1326" s="1">
        <v>43259</v>
      </c>
      <c r="P1326">
        <f>Table1[[#This Row],[Season Year]]-Table1[[#This Row],[Birth Year]]</f>
        <v>36</v>
      </c>
      <c r="Q1326" t="s">
        <v>501</v>
      </c>
      <c r="R1326" t="s">
        <v>501</v>
      </c>
      <c r="S1326">
        <f>DATEDIF(Table1[[#This Row],[Date Occurred]],Table1[[#This Row],[Date Returned]],"d")</f>
        <v>0</v>
      </c>
      <c r="T1326">
        <v>55</v>
      </c>
      <c r="U1326" s="5">
        <v>1204.5</v>
      </c>
      <c r="V1326" s="5">
        <v>148.5</v>
      </c>
      <c r="W1326" s="5">
        <v>357.5</v>
      </c>
      <c r="X1326" s="5">
        <v>38.5</v>
      </c>
      <c r="Y1326" s="5">
        <v>143</v>
      </c>
      <c r="Z1326" s="5">
        <v>38.5</v>
      </c>
      <c r="AA1326" s="5">
        <v>44</v>
      </c>
      <c r="AB1326" s="5">
        <v>49.5</v>
      </c>
      <c r="AC1326" s="5">
        <v>66</v>
      </c>
      <c r="AD1326" s="5">
        <v>16.5</v>
      </c>
      <c r="AE1326" s="5">
        <v>159.5</v>
      </c>
      <c r="AF1326" s="5">
        <v>170.5</v>
      </c>
      <c r="AG1326" s="5">
        <v>82.5</v>
      </c>
      <c r="AH1326" s="5">
        <v>16.5</v>
      </c>
      <c r="AI1326" s="5">
        <v>5.5</v>
      </c>
      <c r="AJ1326" s="5">
        <v>374</v>
      </c>
      <c r="AK1326">
        <v>1981</v>
      </c>
      <c r="AL1326" t="s">
        <v>649</v>
      </c>
      <c r="AM1326" s="1">
        <v>29796</v>
      </c>
      <c r="AN1326">
        <v>201</v>
      </c>
      <c r="AO1326">
        <v>240</v>
      </c>
      <c r="AP1326" t="s">
        <v>496</v>
      </c>
    </row>
    <row r="1327" spans="1:42" x14ac:dyDescent="0.35">
      <c r="A1327" t="s">
        <v>546</v>
      </c>
      <c r="B1327" t="s">
        <v>643</v>
      </c>
      <c r="C1327" t="s">
        <v>505</v>
      </c>
      <c r="D1327">
        <v>2013</v>
      </c>
      <c r="E1327">
        <v>4</v>
      </c>
      <c r="F1327">
        <v>1</v>
      </c>
      <c r="G1327">
        <v>12</v>
      </c>
      <c r="H1327">
        <f>Table1[[#This Row],[Games Before Injury]]*Table1[[#This Row],[Minutes per Game]]</f>
        <v>2673.2000000000003</v>
      </c>
      <c r="I1327">
        <v>82</v>
      </c>
      <c r="J1327">
        <f>Table1[[#This Row],[Minutes]]/Table1[[#This Row],[Games Played]]</f>
        <v>32.6</v>
      </c>
      <c r="K1327">
        <v>0</v>
      </c>
      <c r="L1327">
        <v>0</v>
      </c>
      <c r="M1327" s="1">
        <v>41576</v>
      </c>
      <c r="N1327" s="1">
        <v>41805</v>
      </c>
      <c r="P1327">
        <f>Table1[[#This Row],[Season Year]]-Table1[[#This Row],[Birth Year]]</f>
        <v>32</v>
      </c>
      <c r="Q1327" t="s">
        <v>501</v>
      </c>
      <c r="R1327" t="s">
        <v>501</v>
      </c>
      <c r="S1327">
        <f>DATEDIF(Table1[[#This Row],[Date Occurred]],Table1[[#This Row],[Date Returned]],"d")</f>
        <v>0</v>
      </c>
      <c r="T1327">
        <v>79</v>
      </c>
      <c r="U1327" s="5">
        <v>2575.4</v>
      </c>
      <c r="V1327" s="5">
        <v>458.2</v>
      </c>
      <c r="W1327" s="5">
        <v>1019.1</v>
      </c>
      <c r="X1327" s="5">
        <v>165.9</v>
      </c>
      <c r="Y1327" s="5">
        <v>402.9</v>
      </c>
      <c r="Z1327" s="5">
        <v>158</v>
      </c>
      <c r="AA1327" s="5">
        <v>197.5</v>
      </c>
      <c r="AB1327" s="5">
        <v>118.5</v>
      </c>
      <c r="AC1327" s="5">
        <v>126.4</v>
      </c>
      <c r="AD1327" s="5">
        <v>47.4</v>
      </c>
      <c r="AE1327" s="5">
        <v>221.2</v>
      </c>
      <c r="AF1327" s="5">
        <v>268.59999999999997</v>
      </c>
      <c r="AG1327" s="5">
        <v>213.3</v>
      </c>
      <c r="AH1327" s="5">
        <v>47.4</v>
      </c>
      <c r="AI1327" s="5">
        <v>7.9</v>
      </c>
      <c r="AJ1327" s="5">
        <v>1248.2</v>
      </c>
      <c r="AK1327">
        <v>1981</v>
      </c>
      <c r="AL1327" t="s">
        <v>649</v>
      </c>
      <c r="AM1327" s="1">
        <v>29796</v>
      </c>
      <c r="AN1327">
        <v>201</v>
      </c>
      <c r="AO1327">
        <v>240</v>
      </c>
      <c r="AP1327" t="s">
        <v>496</v>
      </c>
    </row>
    <row r="1328" spans="1:42" x14ac:dyDescent="0.35">
      <c r="A1328" t="s">
        <v>516</v>
      </c>
      <c r="B1328" t="s">
        <v>643</v>
      </c>
      <c r="C1328" t="s">
        <v>504</v>
      </c>
      <c r="D1328">
        <v>2012</v>
      </c>
      <c r="E1328">
        <v>3</v>
      </c>
      <c r="F1328">
        <v>1</v>
      </c>
      <c r="G1328">
        <v>5</v>
      </c>
      <c r="H1328">
        <f>Table1[[#This Row],[Games Before Injury]]*Table1[[#This Row],[Minutes per Game]]</f>
        <v>746.19999999999993</v>
      </c>
      <c r="I1328">
        <v>82</v>
      </c>
      <c r="J1328">
        <f>Table1[[#This Row],[Minutes]]/Table1[[#This Row],[Games Played]]</f>
        <v>9.1</v>
      </c>
      <c r="K1328">
        <v>0</v>
      </c>
      <c r="L1328">
        <v>0</v>
      </c>
      <c r="M1328" s="1">
        <v>41212</v>
      </c>
      <c r="N1328" s="1">
        <v>41445</v>
      </c>
      <c r="P1328">
        <f>Table1[[#This Row],[Season Year]]-Table1[[#This Row],[Birth Year]]</f>
        <v>30</v>
      </c>
      <c r="Q1328" t="s">
        <v>501</v>
      </c>
      <c r="R1328" t="s">
        <v>501</v>
      </c>
      <c r="S1328">
        <f>DATEDIF(Table1[[#This Row],[Date Occurred]],Table1[[#This Row],[Date Returned]],"d")</f>
        <v>0</v>
      </c>
      <c r="T1328">
        <v>62</v>
      </c>
      <c r="U1328" s="5">
        <v>564.19999999999993</v>
      </c>
      <c r="V1328" s="5">
        <f>576/Table1[[#This Row],[Games Played]]</f>
        <v>9.2903225806451619</v>
      </c>
      <c r="W1328" s="5">
        <v>68.2</v>
      </c>
      <c r="X1328" s="5">
        <v>0</v>
      </c>
      <c r="Y1328" s="5">
        <v>0</v>
      </c>
      <c r="Z1328" s="5">
        <v>18.599999999999998</v>
      </c>
      <c r="AA1328" s="5">
        <v>31</v>
      </c>
      <c r="AB1328" s="5">
        <v>24.8</v>
      </c>
      <c r="AC1328" s="5">
        <v>49.6</v>
      </c>
      <c r="AD1328" s="5">
        <v>43.4</v>
      </c>
      <c r="AE1328" s="5">
        <v>68.2</v>
      </c>
      <c r="AF1328" s="5">
        <v>117.8</v>
      </c>
      <c r="AG1328" s="5">
        <v>12.4</v>
      </c>
      <c r="AH1328" s="5">
        <v>12.4</v>
      </c>
      <c r="AI1328" s="5">
        <v>43.4</v>
      </c>
      <c r="AJ1328" s="5">
        <v>86.8</v>
      </c>
      <c r="AK1328">
        <v>1982</v>
      </c>
      <c r="AL1328" t="s">
        <v>483</v>
      </c>
      <c r="AM1328" s="1">
        <v>30172</v>
      </c>
      <c r="AN1328">
        <v>200</v>
      </c>
      <c r="AO1328">
        <v>201</v>
      </c>
      <c r="AP1328" t="s">
        <v>499</v>
      </c>
    </row>
    <row r="1329" spans="1:42" x14ac:dyDescent="0.35">
      <c r="A1329" t="s">
        <v>516</v>
      </c>
      <c r="B1329" t="s">
        <v>643</v>
      </c>
      <c r="C1329" t="s">
        <v>506</v>
      </c>
      <c r="D1329">
        <v>2014</v>
      </c>
      <c r="E1329">
        <v>5</v>
      </c>
      <c r="F1329">
        <v>1</v>
      </c>
      <c r="G1329">
        <v>7</v>
      </c>
      <c r="H1329">
        <f>Table1[[#This Row],[Games Before Injury]]*Table1[[#This Row],[Minutes per Game]]</f>
        <v>680.6</v>
      </c>
      <c r="I1329">
        <v>82</v>
      </c>
      <c r="J1329">
        <f>Table1[[#This Row],[Minutes]]/Table1[[#This Row],[Games Played]]</f>
        <v>8.3000000000000007</v>
      </c>
      <c r="K1329">
        <v>0</v>
      </c>
      <c r="L1329">
        <v>0</v>
      </c>
      <c r="M1329" s="1">
        <v>41940</v>
      </c>
      <c r="N1329" s="1">
        <v>42171</v>
      </c>
      <c r="P1329">
        <f>Table1[[#This Row],[Season Year]]-Table1[[#This Row],[Birth Year]]</f>
        <v>32</v>
      </c>
      <c r="Q1329" t="s">
        <v>501</v>
      </c>
      <c r="R1329" t="s">
        <v>501</v>
      </c>
      <c r="S1329">
        <f>DATEDIF(Table1[[#This Row],[Date Occurred]],Table1[[#This Row],[Date Returned]],"d")</f>
        <v>0</v>
      </c>
      <c r="T1329">
        <v>49</v>
      </c>
      <c r="U1329" s="5">
        <v>406.70000000000005</v>
      </c>
      <c r="V1329" s="5">
        <v>34.299999999999997</v>
      </c>
      <c r="W1329" s="5">
        <v>63.7</v>
      </c>
      <c r="X1329" s="5">
        <v>0</v>
      </c>
      <c r="Y1329" s="5">
        <v>0</v>
      </c>
      <c r="Z1329" s="5">
        <v>14.7</v>
      </c>
      <c r="AA1329" s="5">
        <v>19.600000000000001</v>
      </c>
      <c r="AB1329" s="5">
        <v>9.8000000000000007</v>
      </c>
      <c r="AC1329" s="5">
        <v>53.900000000000006</v>
      </c>
      <c r="AD1329" s="5">
        <v>34.299999999999997</v>
      </c>
      <c r="AE1329" s="5">
        <v>58.8</v>
      </c>
      <c r="AF1329" s="5">
        <v>93.1</v>
      </c>
      <c r="AG1329" s="5">
        <v>4.9000000000000004</v>
      </c>
      <c r="AH1329" s="5">
        <v>9.8000000000000007</v>
      </c>
      <c r="AI1329" s="5">
        <v>49</v>
      </c>
      <c r="AJ1329" s="5">
        <v>88.2</v>
      </c>
      <c r="AK1329">
        <v>1982</v>
      </c>
      <c r="AL1329" t="s">
        <v>483</v>
      </c>
      <c r="AM1329" s="1">
        <v>30172</v>
      </c>
      <c r="AN1329">
        <v>200</v>
      </c>
      <c r="AO1329">
        <v>201</v>
      </c>
      <c r="AP1329" t="s">
        <v>499</v>
      </c>
    </row>
    <row r="1330" spans="1:42" x14ac:dyDescent="0.35">
      <c r="A1330" t="s">
        <v>516</v>
      </c>
      <c r="B1330" t="s">
        <v>643</v>
      </c>
      <c r="C1330" t="s">
        <v>505</v>
      </c>
      <c r="D1330">
        <v>2013</v>
      </c>
      <c r="E1330">
        <v>4</v>
      </c>
      <c r="F1330">
        <v>1</v>
      </c>
      <c r="G1330">
        <v>6</v>
      </c>
      <c r="H1330">
        <f>Table1[[#This Row],[Games Before Injury]]*Table1[[#This Row],[Minutes per Game]]</f>
        <v>459.2</v>
      </c>
      <c r="I1330">
        <v>82</v>
      </c>
      <c r="J1330">
        <f>Table1[[#This Row],[Minutes]]/Table1[[#This Row],[Games Played]]</f>
        <v>5.6</v>
      </c>
      <c r="K1330">
        <v>0</v>
      </c>
      <c r="L1330">
        <v>0</v>
      </c>
      <c r="M1330" s="1">
        <v>41576</v>
      </c>
      <c r="N1330" s="1">
        <v>41805</v>
      </c>
      <c r="P1330">
        <f>Table1[[#This Row],[Season Year]]-Table1[[#This Row],[Birth Year]]</f>
        <v>31</v>
      </c>
      <c r="Q1330" t="s">
        <v>501</v>
      </c>
      <c r="R1330" t="s">
        <v>501</v>
      </c>
      <c r="S1330">
        <f>DATEDIF(Table1[[#This Row],[Date Occurred]],Table1[[#This Row],[Date Returned]],"d")</f>
        <v>0</v>
      </c>
      <c r="T1330">
        <v>33</v>
      </c>
      <c r="U1330" s="5">
        <v>184.79999999999998</v>
      </c>
      <c r="V1330" s="5">
        <v>13.200000000000001</v>
      </c>
      <c r="W1330" s="5">
        <v>33</v>
      </c>
      <c r="X1330" s="5">
        <v>0</v>
      </c>
      <c r="Y1330" s="5">
        <v>0</v>
      </c>
      <c r="Z1330" s="5">
        <v>3.3000000000000003</v>
      </c>
      <c r="AA1330" s="5">
        <v>6.6000000000000005</v>
      </c>
      <c r="AB1330" s="5">
        <v>3.3000000000000003</v>
      </c>
      <c r="AC1330" s="5">
        <v>16.5</v>
      </c>
      <c r="AD1330" s="5">
        <v>16.5</v>
      </c>
      <c r="AE1330" s="5">
        <v>23.099999999999998</v>
      </c>
      <c r="AF1330" s="5">
        <v>39.6</v>
      </c>
      <c r="AG1330" s="5">
        <v>3.3000000000000003</v>
      </c>
      <c r="AH1330" s="5">
        <v>3.3000000000000003</v>
      </c>
      <c r="AI1330" s="5">
        <v>13.200000000000001</v>
      </c>
      <c r="AJ1330" s="5">
        <v>26.400000000000002</v>
      </c>
      <c r="AK1330">
        <v>1982</v>
      </c>
      <c r="AL1330" t="s">
        <v>483</v>
      </c>
      <c r="AM1330" s="1">
        <v>30172</v>
      </c>
      <c r="AN1330">
        <v>200</v>
      </c>
      <c r="AO1330">
        <v>201</v>
      </c>
      <c r="AP1330" t="s">
        <v>499</v>
      </c>
    </row>
    <row r="1331" spans="1:42" x14ac:dyDescent="0.35">
      <c r="A1331" t="s">
        <v>458</v>
      </c>
      <c r="B1331" t="s">
        <v>171</v>
      </c>
      <c r="C1331" s="1" t="s">
        <v>506</v>
      </c>
      <c r="D1331">
        <v>0</v>
      </c>
      <c r="E1331">
        <v>5</v>
      </c>
      <c r="F1331">
        <v>0</v>
      </c>
      <c r="G1331">
        <v>3</v>
      </c>
      <c r="H1331">
        <f>Table1[[#This Row],[Games Before Injury]]*Table1[[#This Row],[Minutes per Game]]</f>
        <v>238.36567164179104</v>
      </c>
      <c r="I1331">
        <v>13</v>
      </c>
      <c r="J1331">
        <f>Table1[[#This Row],[Minutes]]/Table1[[#This Row],[Games Played]]</f>
        <v>18.335820895522389</v>
      </c>
      <c r="K1331" s="1">
        <v>41986</v>
      </c>
      <c r="L1331" s="1">
        <v>41999</v>
      </c>
      <c r="M1331" s="1">
        <v>41940</v>
      </c>
      <c r="N1331" s="1">
        <v>42171</v>
      </c>
      <c r="O1331">
        <v>2</v>
      </c>
      <c r="P1331">
        <f>DATEDIF(Table1[[#This Row],[Birth Date]],Table1[[#This Row],[Date Returned]],"y")</f>
        <v>23</v>
      </c>
      <c r="Q1331" t="s">
        <v>501</v>
      </c>
      <c r="R1331" t="s">
        <v>9</v>
      </c>
      <c r="S1331">
        <f>DATEDIF(Table1[[#This Row],[Date Occurred]],Table1[[#This Row],[Date Returned]],"d")</f>
        <v>13</v>
      </c>
      <c r="T1331">
        <v>67</v>
      </c>
      <c r="U1331" s="5">
        <v>1228.5</v>
      </c>
      <c r="V1331" s="5">
        <v>196</v>
      </c>
      <c r="W1331" s="5">
        <v>346</v>
      </c>
      <c r="X1331" s="5">
        <v>0</v>
      </c>
      <c r="Y1331" s="5">
        <v>0</v>
      </c>
      <c r="Z1331" s="5">
        <v>78</v>
      </c>
      <c r="AA1331" s="5">
        <v>137</v>
      </c>
      <c r="AB1331" s="5">
        <v>87</v>
      </c>
      <c r="AC1331" s="5">
        <v>152</v>
      </c>
      <c r="AD1331" s="5">
        <v>124</v>
      </c>
      <c r="AE1331" s="5">
        <v>188</v>
      </c>
      <c r="AF1331" s="5">
        <v>312</v>
      </c>
      <c r="AG1331" s="5">
        <v>59</v>
      </c>
      <c r="AH1331" s="5">
        <v>28</v>
      </c>
      <c r="AI1331" s="5">
        <v>135</v>
      </c>
      <c r="AJ1331" s="5">
        <v>470</v>
      </c>
      <c r="AK1331">
        <v>1990</v>
      </c>
      <c r="AL1331" t="s">
        <v>485</v>
      </c>
      <c r="AM1331" s="1">
        <v>33235</v>
      </c>
      <c r="AN1331">
        <v>211</v>
      </c>
      <c r="AO1331">
        <v>219</v>
      </c>
      <c r="AP1331" t="s">
        <v>499</v>
      </c>
    </row>
    <row r="1332" spans="1:42" x14ac:dyDescent="0.35">
      <c r="A1332" t="s">
        <v>458</v>
      </c>
      <c r="B1332" t="s">
        <v>51</v>
      </c>
      <c r="C1332" s="1" t="s">
        <v>508</v>
      </c>
      <c r="D1332">
        <v>0</v>
      </c>
      <c r="E1332">
        <v>7</v>
      </c>
      <c r="F1332">
        <v>0</v>
      </c>
      <c r="G1332">
        <v>5</v>
      </c>
      <c r="H1332">
        <f>Table1[[#This Row],[Games Before Injury]]*Table1[[#This Row],[Minutes per Game]]</f>
        <v>1083.7931034482758</v>
      </c>
      <c r="I1332">
        <v>56</v>
      </c>
      <c r="J1332">
        <f>Table1[[#This Row],[Minutes]]/Table1[[#This Row],[Games Played]]</f>
        <v>19.353448275862068</v>
      </c>
      <c r="K1332" s="1">
        <v>42825</v>
      </c>
      <c r="L1332" s="1">
        <v>42835</v>
      </c>
      <c r="M1332" s="1">
        <v>42668</v>
      </c>
      <c r="N1332" s="1">
        <v>42898</v>
      </c>
      <c r="O1332">
        <v>1</v>
      </c>
      <c r="P1332">
        <f>DATEDIF(Table1[[#This Row],[Birth Date]],Table1[[#This Row],[Date Returned]],"y")</f>
        <v>26</v>
      </c>
      <c r="Q1332" t="s">
        <v>501</v>
      </c>
      <c r="R1332" t="s">
        <v>16</v>
      </c>
      <c r="S1332">
        <f>DATEDIF(Table1[[#This Row],[Date Occurred]],Table1[[#This Row],[Date Returned]],"d")</f>
        <v>10</v>
      </c>
      <c r="T1332">
        <v>58</v>
      </c>
      <c r="U1332" s="5">
        <v>1122.5</v>
      </c>
      <c r="V1332" s="5">
        <v>159</v>
      </c>
      <c r="W1332" s="5">
        <v>309</v>
      </c>
      <c r="X1332" s="5">
        <v>0</v>
      </c>
      <c r="Y1332" s="5">
        <v>1</v>
      </c>
      <c r="Z1332" s="5">
        <v>74</v>
      </c>
      <c r="AA1332" s="5">
        <v>107</v>
      </c>
      <c r="AB1332" s="5">
        <v>52</v>
      </c>
      <c r="AC1332" s="5">
        <v>151</v>
      </c>
      <c r="AD1332" s="5">
        <v>92</v>
      </c>
      <c r="AE1332" s="5">
        <v>203</v>
      </c>
      <c r="AF1332" s="5">
        <v>295</v>
      </c>
      <c r="AG1332" s="5">
        <v>57</v>
      </c>
      <c r="AH1332" s="5">
        <v>29</v>
      </c>
      <c r="AI1332" s="5">
        <v>78</v>
      </c>
      <c r="AJ1332" s="5">
        <v>392</v>
      </c>
      <c r="AK1332">
        <v>1990</v>
      </c>
      <c r="AL1332" t="s">
        <v>485</v>
      </c>
      <c r="AM1332" s="1">
        <v>33235</v>
      </c>
      <c r="AN1332">
        <v>211</v>
      </c>
      <c r="AO1332">
        <v>219</v>
      </c>
      <c r="AP1332" t="s">
        <v>499</v>
      </c>
    </row>
    <row r="1333" spans="1:42" x14ac:dyDescent="0.35">
      <c r="A1333" t="s">
        <v>458</v>
      </c>
      <c r="B1333" t="s">
        <v>459</v>
      </c>
      <c r="C1333" s="1" t="s">
        <v>509</v>
      </c>
      <c r="D1333">
        <v>0</v>
      </c>
      <c r="E1333">
        <v>8</v>
      </c>
      <c r="F1333">
        <v>0</v>
      </c>
      <c r="G1333">
        <v>6</v>
      </c>
      <c r="H1333">
        <f>Table1[[#This Row],[Games Before Injury]]*Table1[[#This Row],[Minutes per Game]]</f>
        <v>1814.1973684210527</v>
      </c>
      <c r="I1333">
        <v>70</v>
      </c>
      <c r="J1333">
        <f>Table1[[#This Row],[Minutes]]/Table1[[#This Row],[Games Played]]</f>
        <v>25.917105263157897</v>
      </c>
      <c r="K1333" s="1">
        <v>43189</v>
      </c>
      <c r="L1333" s="1">
        <v>43191</v>
      </c>
      <c r="M1333" s="1">
        <v>43030</v>
      </c>
      <c r="N1333" s="1">
        <v>43259</v>
      </c>
      <c r="O1333">
        <v>2</v>
      </c>
      <c r="P1333">
        <f>DATEDIF(Table1[[#This Row],[Birth Date]],Table1[[#This Row],[Date Returned]],"y")</f>
        <v>27</v>
      </c>
      <c r="Q1333" t="s">
        <v>501</v>
      </c>
      <c r="R1333" t="s">
        <v>16</v>
      </c>
      <c r="S1333">
        <f>DATEDIF(Table1[[#This Row],[Date Occurred]],Table1[[#This Row],[Date Returned]],"d")</f>
        <v>2</v>
      </c>
      <c r="T1333">
        <v>76</v>
      </c>
      <c r="U1333" s="5">
        <v>1969.7</v>
      </c>
      <c r="V1333" s="5">
        <v>287</v>
      </c>
      <c r="W1333" s="5">
        <v>502</v>
      </c>
      <c r="X1333" s="5">
        <v>1</v>
      </c>
      <c r="Y1333" s="5">
        <v>7</v>
      </c>
      <c r="Z1333" s="5">
        <v>90</v>
      </c>
      <c r="AA1333" s="5">
        <v>158</v>
      </c>
      <c r="AB1333" s="5">
        <v>84</v>
      </c>
      <c r="AC1333" s="5">
        <v>202</v>
      </c>
      <c r="AD1333" s="5">
        <v>150</v>
      </c>
      <c r="AE1333" s="5">
        <v>363</v>
      </c>
      <c r="AF1333" s="5">
        <v>513</v>
      </c>
      <c r="AG1333" s="5">
        <v>114</v>
      </c>
      <c r="AH1333" s="5">
        <v>45</v>
      </c>
      <c r="AI1333" s="5">
        <v>109</v>
      </c>
      <c r="AJ1333" s="5">
        <v>665</v>
      </c>
      <c r="AK1333">
        <v>1990</v>
      </c>
      <c r="AL1333" t="s">
        <v>485</v>
      </c>
      <c r="AM1333" s="1">
        <v>33235</v>
      </c>
      <c r="AN1333">
        <v>211</v>
      </c>
      <c r="AO1333">
        <v>219</v>
      </c>
      <c r="AP1333" t="s">
        <v>499</v>
      </c>
    </row>
    <row r="1334" spans="1:42" x14ac:dyDescent="0.35">
      <c r="A1334" t="s">
        <v>458</v>
      </c>
      <c r="B1334" t="s">
        <v>357</v>
      </c>
      <c r="C1334" s="1" t="s">
        <v>510</v>
      </c>
      <c r="D1334">
        <v>0</v>
      </c>
      <c r="E1334">
        <v>9</v>
      </c>
      <c r="F1334">
        <v>0</v>
      </c>
      <c r="G1334">
        <v>7</v>
      </c>
      <c r="H1334">
        <f>Table1[[#This Row],[Games Before Injury]]*Table1[[#This Row],[Minutes per Game]]</f>
        <v>188.4</v>
      </c>
      <c r="I1334">
        <v>14</v>
      </c>
      <c r="J1334">
        <f>Table1[[#This Row],[Minutes]]/Table1[[#This Row],[Games Played]]</f>
        <v>13.457142857142857</v>
      </c>
      <c r="K1334" s="1">
        <v>43419</v>
      </c>
      <c r="L1334" s="1">
        <v>43629</v>
      </c>
      <c r="M1334" s="1">
        <v>43389</v>
      </c>
      <c r="N1334" s="1">
        <v>43629</v>
      </c>
      <c r="O1334">
        <v>1</v>
      </c>
      <c r="P1334">
        <f>DATEDIF(Table1[[#This Row],[Birth Date]],Table1[[#This Row],[Date Returned]],"y")</f>
        <v>28</v>
      </c>
      <c r="Q1334" t="s">
        <v>11</v>
      </c>
      <c r="R1334" t="s">
        <v>39</v>
      </c>
      <c r="S1334">
        <f>DATEDIF(Table1[[#This Row],[Date Occurred]],Table1[[#This Row],[Date Returned]],"d")</f>
        <v>210</v>
      </c>
      <c r="T1334">
        <v>14</v>
      </c>
      <c r="U1334" s="5">
        <v>188.4</v>
      </c>
      <c r="V1334" s="5">
        <v>31</v>
      </c>
      <c r="W1334" s="5">
        <v>67</v>
      </c>
      <c r="X1334" s="5">
        <v>11</v>
      </c>
      <c r="Y1334" s="5">
        <v>31</v>
      </c>
      <c r="Z1334" s="5">
        <v>6</v>
      </c>
      <c r="AA1334" s="5">
        <v>10</v>
      </c>
      <c r="AB1334" s="5">
        <v>12</v>
      </c>
      <c r="AC1334" s="5">
        <v>16</v>
      </c>
      <c r="AD1334" s="5">
        <v>16</v>
      </c>
      <c r="AE1334" s="5">
        <v>55</v>
      </c>
      <c r="AF1334" s="5">
        <v>71</v>
      </c>
      <c r="AG1334" s="5">
        <v>14</v>
      </c>
      <c r="AH1334" s="5">
        <v>7</v>
      </c>
      <c r="AI1334" s="5">
        <v>11</v>
      </c>
      <c r="AJ1334" s="5">
        <v>79</v>
      </c>
      <c r="AK1334">
        <v>1990</v>
      </c>
      <c r="AL1334" t="s">
        <v>485</v>
      </c>
      <c r="AM1334" s="1">
        <v>33235</v>
      </c>
      <c r="AN1334">
        <v>211</v>
      </c>
      <c r="AO1334">
        <v>219</v>
      </c>
      <c r="AP1334" t="s">
        <v>499</v>
      </c>
    </row>
    <row r="1335" spans="1:42" x14ac:dyDescent="0.35">
      <c r="A1335" t="s">
        <v>458</v>
      </c>
      <c r="B1335" t="s">
        <v>7</v>
      </c>
      <c r="C1335" s="1" t="s">
        <v>505</v>
      </c>
      <c r="D1335">
        <v>0</v>
      </c>
      <c r="E1335">
        <v>4</v>
      </c>
      <c r="F1335">
        <v>0</v>
      </c>
      <c r="G1335">
        <v>2</v>
      </c>
      <c r="H1335">
        <f>Table1[[#This Row],[Games Before Injury]]*Table1[[#This Row],[Minutes per Game]]</f>
        <v>742.56</v>
      </c>
      <c r="I1335">
        <v>28</v>
      </c>
      <c r="J1335">
        <f>Table1[[#This Row],[Minutes]]/Table1[[#This Row],[Games Played]]</f>
        <v>26.52</v>
      </c>
      <c r="K1335" s="1">
        <v>41636</v>
      </c>
      <c r="L1335" s="1">
        <v>41650</v>
      </c>
      <c r="M1335" s="1">
        <v>41576</v>
      </c>
      <c r="N1335" s="1">
        <v>41805</v>
      </c>
      <c r="O1335">
        <v>1</v>
      </c>
      <c r="P1335">
        <f>DATEDIF(Table1[[#This Row],[Birth Date]],Table1[[#This Row],[Date Returned]],"y")</f>
        <v>23</v>
      </c>
      <c r="Q1335" t="s">
        <v>501</v>
      </c>
      <c r="R1335" t="s">
        <v>9</v>
      </c>
      <c r="S1335">
        <f>DATEDIF(Table1[[#This Row],[Date Occurred]],Table1[[#This Row],[Date Returned]],"d")</f>
        <v>14</v>
      </c>
      <c r="T1335">
        <v>70</v>
      </c>
      <c r="U1335" s="5">
        <v>1856.4</v>
      </c>
      <c r="V1335" s="5">
        <v>344</v>
      </c>
      <c r="W1335" s="5">
        <v>639</v>
      </c>
      <c r="X1335" s="5">
        <v>0</v>
      </c>
      <c r="Y1335" s="5">
        <v>1</v>
      </c>
      <c r="Z1335" s="5">
        <v>91</v>
      </c>
      <c r="AA1335" s="5">
        <v>177</v>
      </c>
      <c r="AB1335" s="5">
        <v>114</v>
      </c>
      <c r="AC1335" s="5">
        <v>185</v>
      </c>
      <c r="AD1335" s="5">
        <v>171</v>
      </c>
      <c r="AE1335" s="5">
        <v>326</v>
      </c>
      <c r="AF1335" s="5">
        <v>497</v>
      </c>
      <c r="AG1335" s="5">
        <v>113</v>
      </c>
      <c r="AH1335" s="5">
        <v>41</v>
      </c>
      <c r="AI1335" s="5">
        <v>116</v>
      </c>
      <c r="AJ1335" s="5">
        <v>779</v>
      </c>
      <c r="AK1335">
        <v>1990</v>
      </c>
      <c r="AL1335" t="s">
        <v>485</v>
      </c>
      <c r="AM1335" s="1">
        <v>33235</v>
      </c>
      <c r="AN1335">
        <v>211</v>
      </c>
      <c r="AO1335">
        <v>219</v>
      </c>
      <c r="AP1335" t="s">
        <v>499</v>
      </c>
    </row>
    <row r="1336" spans="1:42" x14ac:dyDescent="0.35">
      <c r="A1336" t="s">
        <v>458</v>
      </c>
      <c r="B1336" t="s">
        <v>72</v>
      </c>
      <c r="C1336" s="1" t="s">
        <v>505</v>
      </c>
      <c r="D1336">
        <v>0</v>
      </c>
      <c r="E1336">
        <v>4</v>
      </c>
      <c r="F1336">
        <v>0</v>
      </c>
      <c r="G1336">
        <v>2</v>
      </c>
      <c r="H1336">
        <f>Table1[[#This Row],[Games Before Injury]]*Table1[[#This Row],[Minutes per Game]]</f>
        <v>238.68</v>
      </c>
      <c r="I1336">
        <v>9</v>
      </c>
      <c r="J1336">
        <f>Table1[[#This Row],[Minutes]]/Table1[[#This Row],[Games Played]]</f>
        <v>26.52</v>
      </c>
      <c r="K1336" s="1">
        <v>41670</v>
      </c>
      <c r="L1336" s="1">
        <v>41675</v>
      </c>
      <c r="M1336" s="1">
        <v>41576</v>
      </c>
      <c r="N1336" s="1">
        <v>41805</v>
      </c>
      <c r="O1336">
        <v>2</v>
      </c>
      <c r="P1336">
        <f>DATEDIF(Table1[[#This Row],[Birth Date]],Table1[[#This Row],[Date Returned]],"y")</f>
        <v>23</v>
      </c>
      <c r="Q1336" t="s">
        <v>501</v>
      </c>
      <c r="R1336" t="s">
        <v>39</v>
      </c>
      <c r="S1336">
        <f>DATEDIF(Table1[[#This Row],[Date Occurred]],Table1[[#This Row],[Date Returned]],"d")</f>
        <v>5</v>
      </c>
      <c r="T1336">
        <v>70</v>
      </c>
      <c r="U1336" s="5">
        <v>1856.4</v>
      </c>
      <c r="V1336" s="5">
        <v>344</v>
      </c>
      <c r="W1336" s="5">
        <v>639</v>
      </c>
      <c r="X1336" s="5">
        <v>0</v>
      </c>
      <c r="Y1336" s="5">
        <v>1</v>
      </c>
      <c r="Z1336" s="5">
        <v>91</v>
      </c>
      <c r="AA1336" s="5">
        <v>177</v>
      </c>
      <c r="AB1336" s="5">
        <v>114</v>
      </c>
      <c r="AC1336" s="5">
        <v>185</v>
      </c>
      <c r="AD1336" s="5">
        <v>171</v>
      </c>
      <c r="AE1336" s="5">
        <v>326</v>
      </c>
      <c r="AF1336" s="5">
        <v>497</v>
      </c>
      <c r="AG1336" s="5">
        <v>113</v>
      </c>
      <c r="AH1336" s="5">
        <v>41</v>
      </c>
      <c r="AI1336" s="5">
        <v>116</v>
      </c>
      <c r="AJ1336" s="5">
        <v>779</v>
      </c>
      <c r="AK1336">
        <v>1990</v>
      </c>
      <c r="AL1336" t="s">
        <v>485</v>
      </c>
      <c r="AM1336" s="1">
        <v>33235</v>
      </c>
      <c r="AN1336">
        <v>211</v>
      </c>
      <c r="AO1336">
        <v>219</v>
      </c>
      <c r="AP1336" t="s">
        <v>499</v>
      </c>
    </row>
    <row r="1337" spans="1:42" x14ac:dyDescent="0.35">
      <c r="A1337" t="s">
        <v>641</v>
      </c>
      <c r="B1337" t="s">
        <v>643</v>
      </c>
      <c r="C1337" t="s">
        <v>504</v>
      </c>
      <c r="D1337">
        <v>2012</v>
      </c>
      <c r="E1337">
        <v>3</v>
      </c>
      <c r="F1337">
        <v>1</v>
      </c>
      <c r="G1337">
        <v>1</v>
      </c>
      <c r="H1337">
        <f>Table1[[#This Row],[Games Before Injury]]*Table1[[#This Row],[Minutes per Game]]</f>
        <v>1213.6000000000001</v>
      </c>
      <c r="I1337">
        <v>82</v>
      </c>
      <c r="J1337">
        <f>Table1[[#This Row],[Minutes]]/Table1[[#This Row],[Games Played]]</f>
        <v>14.8</v>
      </c>
      <c r="K1337">
        <v>0</v>
      </c>
      <c r="L1337">
        <v>0</v>
      </c>
      <c r="M1337" s="1">
        <v>41212</v>
      </c>
      <c r="N1337" s="1">
        <v>41445</v>
      </c>
      <c r="P1337">
        <f>Table1[[#This Row],[Season Year]]-Table1[[#This Row],[Birth Year]]</f>
        <v>21</v>
      </c>
      <c r="Q1337" t="s">
        <v>501</v>
      </c>
      <c r="R1337" t="s">
        <v>501</v>
      </c>
      <c r="S1337">
        <f>DATEDIF(Table1[[#This Row],[Date Occurred]],Table1[[#This Row],[Date Returned]],"d")</f>
        <v>0</v>
      </c>
      <c r="T1337">
        <v>61</v>
      </c>
      <c r="U1337" s="5">
        <v>902.80000000000007</v>
      </c>
      <c r="V1337" s="5">
        <f>576/Table1[[#This Row],[Games Played]]</f>
        <v>9.442622950819672</v>
      </c>
      <c r="W1337" s="5">
        <v>292.8</v>
      </c>
      <c r="X1337" s="5">
        <v>54.9</v>
      </c>
      <c r="Y1337" s="5">
        <v>140.29999999999998</v>
      </c>
      <c r="Z1337" s="5">
        <v>61</v>
      </c>
      <c r="AA1337" s="5">
        <v>67.100000000000009</v>
      </c>
      <c r="AB1337" s="5">
        <v>42.699999999999996</v>
      </c>
      <c r="AC1337" s="5">
        <v>36.6</v>
      </c>
      <c r="AD1337" s="5">
        <v>18.3</v>
      </c>
      <c r="AE1337" s="5">
        <v>79.3</v>
      </c>
      <c r="AF1337" s="5">
        <v>91.5</v>
      </c>
      <c r="AG1337" s="5">
        <v>54.9</v>
      </c>
      <c r="AH1337" s="5">
        <v>12.200000000000001</v>
      </c>
      <c r="AI1337" s="5">
        <v>12.200000000000001</v>
      </c>
      <c r="AJ1337" s="5">
        <v>372.09999999999997</v>
      </c>
      <c r="AK1337">
        <v>1991</v>
      </c>
      <c r="AL1337" t="s">
        <v>486</v>
      </c>
      <c r="AM1337" s="1">
        <v>33303</v>
      </c>
      <c r="AN1337">
        <v>193</v>
      </c>
      <c r="AO1337">
        <v>215</v>
      </c>
      <c r="AP1337" t="s">
        <v>496</v>
      </c>
    </row>
    <row r="1338" spans="1:42" x14ac:dyDescent="0.35">
      <c r="A1338" t="s">
        <v>641</v>
      </c>
      <c r="B1338" t="s">
        <v>643</v>
      </c>
      <c r="C1338" t="s">
        <v>505</v>
      </c>
      <c r="D1338">
        <v>2013</v>
      </c>
      <c r="E1338">
        <v>4</v>
      </c>
      <c r="F1338">
        <v>1</v>
      </c>
      <c r="G1338">
        <v>2</v>
      </c>
      <c r="H1338">
        <f>Table1[[#This Row],[Games Before Injury]]*Table1[[#This Row],[Minutes per Game]]</f>
        <v>1000.4</v>
      </c>
      <c r="I1338">
        <v>82</v>
      </c>
      <c r="J1338">
        <f>Table1[[#This Row],[Minutes]]/Table1[[#This Row],[Games Played]]</f>
        <v>12.2</v>
      </c>
      <c r="K1338">
        <v>0</v>
      </c>
      <c r="L1338">
        <v>0</v>
      </c>
      <c r="M1338" s="1">
        <v>41576</v>
      </c>
      <c r="N1338" s="1">
        <v>41805</v>
      </c>
      <c r="P1338">
        <f>Table1[[#This Row],[Season Year]]-Table1[[#This Row],[Birth Year]]</f>
        <v>22</v>
      </c>
      <c r="Q1338" t="s">
        <v>501</v>
      </c>
      <c r="R1338" t="s">
        <v>501</v>
      </c>
      <c r="S1338">
        <f>DATEDIF(Table1[[#This Row],[Date Occurred]],Table1[[#This Row],[Date Returned]],"d")</f>
        <v>0</v>
      </c>
      <c r="T1338">
        <v>13</v>
      </c>
      <c r="U1338" s="5">
        <v>158.6</v>
      </c>
      <c r="V1338" s="5">
        <v>15.6</v>
      </c>
      <c r="W1338" s="5">
        <v>41.6</v>
      </c>
      <c r="X1338" s="5">
        <v>3.9</v>
      </c>
      <c r="Y1338" s="5">
        <v>18.2</v>
      </c>
      <c r="Z1338" s="5">
        <v>3.9</v>
      </c>
      <c r="AA1338" s="5">
        <v>3.9</v>
      </c>
      <c r="AB1338" s="5">
        <v>10.4</v>
      </c>
      <c r="AC1338" s="5">
        <v>10.4</v>
      </c>
      <c r="AD1338" s="5">
        <v>2.6</v>
      </c>
      <c r="AE1338" s="5">
        <v>19.5</v>
      </c>
      <c r="AF1338" s="5">
        <v>22.099999999999998</v>
      </c>
      <c r="AG1338" s="5">
        <v>10.4</v>
      </c>
      <c r="AH1338" s="5">
        <v>1.3</v>
      </c>
      <c r="AI1338" s="5">
        <v>1.3</v>
      </c>
      <c r="AJ1338" s="5">
        <v>40.300000000000004</v>
      </c>
      <c r="AK1338">
        <v>1991</v>
      </c>
      <c r="AL1338" t="s">
        <v>486</v>
      </c>
      <c r="AM1338" s="1">
        <v>33303</v>
      </c>
      <c r="AN1338">
        <v>193</v>
      </c>
      <c r="AO1338">
        <v>215</v>
      </c>
      <c r="AP1338" t="s">
        <v>496</v>
      </c>
    </row>
    <row r="1339" spans="1:42" x14ac:dyDescent="0.35">
      <c r="A1339" t="s">
        <v>641</v>
      </c>
      <c r="B1339" t="s">
        <v>643</v>
      </c>
      <c r="C1339" t="s">
        <v>506</v>
      </c>
      <c r="D1339">
        <v>2014</v>
      </c>
      <c r="E1339">
        <v>5</v>
      </c>
      <c r="F1339">
        <v>1</v>
      </c>
      <c r="G1339">
        <v>3</v>
      </c>
      <c r="H1339">
        <f>Table1[[#This Row],[Games Before Injury]]*Table1[[#This Row],[Minutes per Game]]</f>
        <v>1016.8000000000001</v>
      </c>
      <c r="I1339">
        <v>82</v>
      </c>
      <c r="J1339">
        <f>Table1[[#This Row],[Minutes]]/Table1[[#This Row],[Games Played]]</f>
        <v>12.4</v>
      </c>
      <c r="K1339">
        <v>0</v>
      </c>
      <c r="L1339">
        <v>0</v>
      </c>
      <c r="M1339" s="1">
        <v>41940</v>
      </c>
      <c r="N1339" s="1">
        <v>42171</v>
      </c>
      <c r="P1339">
        <f>Table1[[#This Row],[Season Year]]-Table1[[#This Row],[Birth Year]]</f>
        <v>23</v>
      </c>
      <c r="Q1339" t="s">
        <v>501</v>
      </c>
      <c r="R1339" t="s">
        <v>501</v>
      </c>
      <c r="S1339">
        <f>DATEDIF(Table1[[#This Row],[Date Occurred]],Table1[[#This Row],[Date Returned]],"d")</f>
        <v>0</v>
      </c>
      <c r="T1339">
        <v>24</v>
      </c>
      <c r="U1339" s="5">
        <v>297.60000000000002</v>
      </c>
      <c r="V1339" s="5">
        <v>48</v>
      </c>
      <c r="W1339" s="5">
        <v>98.399999999999991</v>
      </c>
      <c r="X1339" s="5">
        <v>21.6</v>
      </c>
      <c r="Y1339" s="5">
        <v>52.800000000000004</v>
      </c>
      <c r="Z1339" s="5">
        <v>16.799999999999997</v>
      </c>
      <c r="AA1339" s="5">
        <v>19.200000000000003</v>
      </c>
      <c r="AB1339" s="5">
        <v>7.1999999999999993</v>
      </c>
      <c r="AC1339" s="5">
        <v>14.399999999999999</v>
      </c>
      <c r="AD1339" s="5">
        <v>2.4000000000000004</v>
      </c>
      <c r="AE1339" s="5">
        <v>36</v>
      </c>
      <c r="AF1339" s="5">
        <v>38.400000000000006</v>
      </c>
      <c r="AG1339" s="5">
        <v>12</v>
      </c>
      <c r="AH1339" s="5">
        <v>9.6000000000000014</v>
      </c>
      <c r="AI1339" s="5">
        <v>0</v>
      </c>
      <c r="AJ1339" s="5">
        <v>134.39999999999998</v>
      </c>
      <c r="AK1339">
        <v>1991</v>
      </c>
      <c r="AL1339" t="s">
        <v>486</v>
      </c>
      <c r="AM1339" s="1">
        <v>33303</v>
      </c>
      <c r="AN1339">
        <v>193</v>
      </c>
      <c r="AO1339">
        <v>215</v>
      </c>
      <c r="AP1339" t="s">
        <v>496</v>
      </c>
    </row>
    <row r="1340" spans="1:42" x14ac:dyDescent="0.35">
      <c r="A1340" t="s">
        <v>641</v>
      </c>
      <c r="B1340" t="s">
        <v>643</v>
      </c>
      <c r="C1340" t="s">
        <v>507</v>
      </c>
      <c r="D1340">
        <v>2015</v>
      </c>
      <c r="E1340">
        <v>6</v>
      </c>
      <c r="F1340">
        <v>1</v>
      </c>
      <c r="G1340">
        <v>4</v>
      </c>
      <c r="H1340">
        <f>Table1[[#This Row],[Games Before Injury]]*Table1[[#This Row],[Minutes per Game]]</f>
        <v>918.4</v>
      </c>
      <c r="I1340">
        <v>82</v>
      </c>
      <c r="J1340">
        <f>Table1[[#This Row],[Minutes]]/Table1[[#This Row],[Games Played]]</f>
        <v>11.2</v>
      </c>
      <c r="K1340">
        <v>0</v>
      </c>
      <c r="L1340">
        <v>0</v>
      </c>
      <c r="M1340" s="1">
        <v>42304</v>
      </c>
      <c r="N1340" s="1">
        <v>42540</v>
      </c>
      <c r="P1340">
        <f>Table1[[#This Row],[Season Year]]-Table1[[#This Row],[Birth Year]]</f>
        <v>24</v>
      </c>
      <c r="Q1340" t="s">
        <v>501</v>
      </c>
      <c r="R1340" t="s">
        <v>501</v>
      </c>
      <c r="S1340">
        <f>DATEDIF(Table1[[#This Row],[Date Occurred]],Table1[[#This Row],[Date Returned]],"d")</f>
        <v>0</v>
      </c>
      <c r="T1340">
        <v>43</v>
      </c>
      <c r="U1340" s="5">
        <v>481.59999999999997</v>
      </c>
      <c r="V1340" s="5">
        <v>73.099999999999994</v>
      </c>
      <c r="W1340" s="5">
        <v>159.1</v>
      </c>
      <c r="X1340" s="5">
        <v>17.2</v>
      </c>
      <c r="Y1340" s="5">
        <v>51.6</v>
      </c>
      <c r="Z1340" s="5">
        <v>21.5</v>
      </c>
      <c r="AA1340" s="5">
        <v>25.8</v>
      </c>
      <c r="AB1340" s="5">
        <v>25.8</v>
      </c>
      <c r="AC1340" s="5">
        <v>21.5</v>
      </c>
      <c r="AD1340" s="5">
        <v>8.6</v>
      </c>
      <c r="AE1340" s="5">
        <v>47.300000000000004</v>
      </c>
      <c r="AF1340" s="5">
        <v>55.9</v>
      </c>
      <c r="AG1340" s="5">
        <v>34.4</v>
      </c>
      <c r="AH1340" s="5">
        <v>8.6</v>
      </c>
      <c r="AI1340" s="5">
        <v>0</v>
      </c>
      <c r="AJ1340" s="5">
        <v>176.29999999999998</v>
      </c>
      <c r="AK1340">
        <v>1991</v>
      </c>
      <c r="AL1340" t="s">
        <v>486</v>
      </c>
      <c r="AM1340" s="1">
        <v>33303</v>
      </c>
      <c r="AN1340">
        <v>193</v>
      </c>
      <c r="AO1340">
        <v>215</v>
      </c>
      <c r="AP1340" t="s">
        <v>496</v>
      </c>
    </row>
    <row r="1341" spans="1:42" x14ac:dyDescent="0.35">
      <c r="A1341" t="s">
        <v>641</v>
      </c>
      <c r="B1341" t="s">
        <v>643</v>
      </c>
      <c r="C1341" t="s">
        <v>510</v>
      </c>
      <c r="D1341">
        <v>2018</v>
      </c>
      <c r="E1341">
        <v>9</v>
      </c>
      <c r="F1341">
        <v>1</v>
      </c>
      <c r="G1341">
        <v>5</v>
      </c>
      <c r="H1341">
        <f>Table1[[#This Row],[Games Before Injury]]*Table1[[#This Row],[Minutes per Game]]</f>
        <v>1049.6000000000001</v>
      </c>
      <c r="I1341">
        <v>82</v>
      </c>
      <c r="J1341">
        <f>Table1[[#This Row],[Minutes]]/Table1[[#This Row],[Games Played]]</f>
        <v>12.8</v>
      </c>
      <c r="K1341">
        <v>0</v>
      </c>
      <c r="L1341">
        <v>0</v>
      </c>
      <c r="M1341" s="1">
        <v>43389</v>
      </c>
      <c r="N1341" s="1">
        <v>43629</v>
      </c>
      <c r="P1341">
        <f>Table1[[#This Row],[Season Year]]-Table1[[#This Row],[Birth Year]]</f>
        <v>27</v>
      </c>
      <c r="Q1341" t="s">
        <v>501</v>
      </c>
      <c r="R1341" t="s">
        <v>501</v>
      </c>
      <c r="S1341">
        <f>DATEDIF(Table1[[#This Row],[Date Occurred]],Table1[[#This Row],[Date Returned]],"d")</f>
        <v>0</v>
      </c>
      <c r="T1341">
        <v>26</v>
      </c>
      <c r="U1341" s="5">
        <v>332.8</v>
      </c>
      <c r="V1341" s="5">
        <v>41.6</v>
      </c>
      <c r="W1341" s="5">
        <v>104</v>
      </c>
      <c r="X1341" s="5">
        <v>20.8</v>
      </c>
      <c r="Y1341" s="5">
        <v>57.2</v>
      </c>
      <c r="Z1341" s="5">
        <v>15.6</v>
      </c>
      <c r="AA1341" s="5">
        <v>18.2</v>
      </c>
      <c r="AB1341" s="5">
        <v>7.8</v>
      </c>
      <c r="AC1341" s="5">
        <v>10.4</v>
      </c>
      <c r="AD1341" s="5">
        <v>5.2</v>
      </c>
      <c r="AE1341" s="5">
        <v>31.2</v>
      </c>
      <c r="AF1341" s="5">
        <v>36.4</v>
      </c>
      <c r="AG1341" s="5">
        <v>20.8</v>
      </c>
      <c r="AH1341" s="5">
        <v>0</v>
      </c>
      <c r="AI1341" s="5">
        <v>2.6</v>
      </c>
      <c r="AJ1341" s="5">
        <v>122.2</v>
      </c>
      <c r="AK1341">
        <v>1991</v>
      </c>
      <c r="AL1341" t="s">
        <v>486</v>
      </c>
      <c r="AM1341" s="1">
        <v>33303</v>
      </c>
      <c r="AN1341">
        <v>193</v>
      </c>
      <c r="AO1341">
        <v>215</v>
      </c>
      <c r="AP1341" t="s">
        <v>496</v>
      </c>
    </row>
    <row r="1342" spans="1:42" x14ac:dyDescent="0.35">
      <c r="A1342" t="s">
        <v>554</v>
      </c>
      <c r="B1342" t="s">
        <v>643</v>
      </c>
      <c r="C1342" t="s">
        <v>504</v>
      </c>
      <c r="D1342">
        <v>2012</v>
      </c>
      <c r="E1342">
        <v>3</v>
      </c>
      <c r="F1342">
        <v>1</v>
      </c>
      <c r="G1342">
        <v>8</v>
      </c>
      <c r="H1342">
        <f>Table1[[#This Row],[Games Before Injury]]*Table1[[#This Row],[Minutes per Game]]</f>
        <v>1074.2</v>
      </c>
      <c r="I1342">
        <v>82</v>
      </c>
      <c r="J1342">
        <f>Table1[[#This Row],[Minutes]]/Table1[[#This Row],[Games Played]]</f>
        <v>13.1</v>
      </c>
      <c r="K1342">
        <v>0</v>
      </c>
      <c r="L1342">
        <v>0</v>
      </c>
      <c r="M1342" s="1">
        <v>41212</v>
      </c>
      <c r="N1342" s="1">
        <v>41445</v>
      </c>
      <c r="P1342">
        <f>Table1[[#This Row],[Season Year]]-Table1[[#This Row],[Birth Year]]</f>
        <v>30</v>
      </c>
      <c r="Q1342" t="s">
        <v>501</v>
      </c>
      <c r="R1342" t="s">
        <v>501</v>
      </c>
      <c r="S1342">
        <f>DATEDIF(Table1[[#This Row],[Date Occurred]],Table1[[#This Row],[Date Returned]],"d")</f>
        <v>0</v>
      </c>
      <c r="T1342">
        <v>63</v>
      </c>
      <c r="U1342" s="5">
        <v>825.3</v>
      </c>
      <c r="V1342" s="5">
        <f>576/Table1[[#This Row],[Games Played]]</f>
        <v>9.1428571428571423</v>
      </c>
      <c r="W1342" s="5">
        <v>333.9</v>
      </c>
      <c r="X1342" s="5">
        <v>56.7</v>
      </c>
      <c r="Y1342" s="5">
        <v>151.19999999999999</v>
      </c>
      <c r="Z1342" s="5">
        <v>18.899999999999999</v>
      </c>
      <c r="AA1342" s="5">
        <v>25.200000000000003</v>
      </c>
      <c r="AB1342" s="5">
        <v>25.200000000000003</v>
      </c>
      <c r="AC1342" s="5">
        <v>50.400000000000006</v>
      </c>
      <c r="AD1342" s="5">
        <v>6.3000000000000007</v>
      </c>
      <c r="AE1342" s="5">
        <v>56.7</v>
      </c>
      <c r="AF1342" s="5">
        <v>63</v>
      </c>
      <c r="AG1342" s="5">
        <v>107.1</v>
      </c>
      <c r="AH1342" s="5">
        <v>25.200000000000003</v>
      </c>
      <c r="AI1342" s="5">
        <v>0</v>
      </c>
      <c r="AJ1342" s="5">
        <v>333.9</v>
      </c>
      <c r="AK1342">
        <v>1982</v>
      </c>
      <c r="AL1342" t="s">
        <v>488</v>
      </c>
      <c r="AM1342" s="1">
        <v>30276</v>
      </c>
      <c r="AN1342">
        <v>180</v>
      </c>
      <c r="AO1342">
        <v>166</v>
      </c>
      <c r="AP1342" t="s">
        <v>497</v>
      </c>
    </row>
    <row r="1343" spans="1:42" x14ac:dyDescent="0.35">
      <c r="A1343" t="s">
        <v>554</v>
      </c>
      <c r="B1343" t="s">
        <v>643</v>
      </c>
      <c r="C1343" t="s">
        <v>503</v>
      </c>
      <c r="D1343">
        <v>2011</v>
      </c>
      <c r="E1343">
        <v>2</v>
      </c>
      <c r="F1343">
        <v>1</v>
      </c>
      <c r="G1343">
        <v>7</v>
      </c>
      <c r="H1343">
        <f>Table1[[#This Row],[Games Before Injury]]*Table1[[#This Row],[Minutes per Game]]</f>
        <v>976.80000000000007</v>
      </c>
      <c r="I1343">
        <v>66</v>
      </c>
      <c r="J1343" s="4">
        <f>Table1[[#This Row],[Minutes]]/Table1[[#This Row],[Games Played]]</f>
        <v>14.8</v>
      </c>
      <c r="K1343">
        <v>0</v>
      </c>
      <c r="L1343">
        <v>0</v>
      </c>
      <c r="M1343" s="1">
        <v>40902</v>
      </c>
      <c r="N1343" s="1">
        <v>41081</v>
      </c>
      <c r="P1343">
        <f>Table1[[#This Row],[Season Year]]-Table1[[#This Row],[Birth Year]]</f>
        <v>29</v>
      </c>
      <c r="Q1343" t="s">
        <v>501</v>
      </c>
      <c r="R1343" t="s">
        <v>501</v>
      </c>
      <c r="S1343">
        <f>DATEDIF(Table1[[#This Row],[Date Occurred]],Table1[[#This Row],[Date Returned]],"d")</f>
        <v>0</v>
      </c>
      <c r="T1343">
        <v>49</v>
      </c>
      <c r="U1343" s="5">
        <v>725.2</v>
      </c>
      <c r="V1343" s="5">
        <v>142.1</v>
      </c>
      <c r="W1343" s="5">
        <v>357.7</v>
      </c>
      <c r="X1343" s="5">
        <v>53.900000000000006</v>
      </c>
      <c r="Y1343" s="5">
        <v>142.1</v>
      </c>
      <c r="Z1343" s="5">
        <v>29.4</v>
      </c>
      <c r="AA1343" s="5">
        <v>34.299999999999997</v>
      </c>
      <c r="AB1343" s="5">
        <v>44.1</v>
      </c>
      <c r="AC1343" s="5">
        <v>44.1</v>
      </c>
      <c r="AD1343" s="5">
        <v>19.600000000000001</v>
      </c>
      <c r="AE1343" s="5">
        <v>53.900000000000006</v>
      </c>
      <c r="AF1343" s="5">
        <v>78.400000000000006</v>
      </c>
      <c r="AG1343" s="5">
        <v>107.80000000000001</v>
      </c>
      <c r="AH1343" s="5">
        <v>19.600000000000001</v>
      </c>
      <c r="AI1343" s="5">
        <v>0</v>
      </c>
      <c r="AJ1343" s="5">
        <v>367.5</v>
      </c>
      <c r="AK1343">
        <v>1982</v>
      </c>
      <c r="AL1343" t="s">
        <v>488</v>
      </c>
      <c r="AM1343" s="1">
        <v>30276</v>
      </c>
      <c r="AN1343">
        <v>180</v>
      </c>
      <c r="AO1343">
        <v>166</v>
      </c>
      <c r="AP1343" t="s">
        <v>497</v>
      </c>
    </row>
    <row r="1344" spans="1:42" x14ac:dyDescent="0.35">
      <c r="A1344" t="s">
        <v>554</v>
      </c>
      <c r="B1344" t="s">
        <v>643</v>
      </c>
      <c r="C1344" t="s">
        <v>505</v>
      </c>
      <c r="D1344">
        <v>2013</v>
      </c>
      <c r="E1344">
        <v>4</v>
      </c>
      <c r="F1344">
        <v>1</v>
      </c>
      <c r="G1344">
        <v>9</v>
      </c>
      <c r="H1344">
        <f>Table1[[#This Row],[Games Before Injury]]*Table1[[#This Row],[Minutes per Game]]</f>
        <v>1156.1999999999998</v>
      </c>
      <c r="I1344">
        <v>82</v>
      </c>
      <c r="J1344">
        <f>Table1[[#This Row],[Minutes]]/Table1[[#This Row],[Games Played]]</f>
        <v>14.099999999999998</v>
      </c>
      <c r="K1344">
        <v>0</v>
      </c>
      <c r="L1344">
        <v>0</v>
      </c>
      <c r="M1344" s="1">
        <v>41576</v>
      </c>
      <c r="N1344" s="1">
        <v>41805</v>
      </c>
      <c r="P1344">
        <f>Table1[[#This Row],[Season Year]]-Table1[[#This Row],[Birth Year]]</f>
        <v>31</v>
      </c>
      <c r="Q1344" t="s">
        <v>501</v>
      </c>
      <c r="R1344" t="s">
        <v>501</v>
      </c>
      <c r="S1344">
        <f>DATEDIF(Table1[[#This Row],[Date Occurred]],Table1[[#This Row],[Date Returned]],"d")</f>
        <v>0</v>
      </c>
      <c r="T1344">
        <v>42</v>
      </c>
      <c r="U1344" s="5">
        <v>592.19999999999993</v>
      </c>
      <c r="V1344" s="5">
        <v>63</v>
      </c>
      <c r="W1344" s="5">
        <v>189</v>
      </c>
      <c r="X1344" s="5">
        <v>25.2</v>
      </c>
      <c r="Y1344" s="5">
        <v>84</v>
      </c>
      <c r="Z1344" s="5">
        <v>8.4</v>
      </c>
      <c r="AA1344" s="5">
        <v>16.8</v>
      </c>
      <c r="AB1344" s="5">
        <v>21</v>
      </c>
      <c r="AC1344" s="5">
        <v>42</v>
      </c>
      <c r="AD1344" s="5">
        <v>12.6</v>
      </c>
      <c r="AE1344" s="5">
        <v>25.2</v>
      </c>
      <c r="AF1344" s="5">
        <v>37.800000000000004</v>
      </c>
      <c r="AG1344" s="5">
        <v>42</v>
      </c>
      <c r="AH1344" s="5">
        <v>12.6</v>
      </c>
      <c r="AI1344" s="5">
        <v>0</v>
      </c>
      <c r="AJ1344" s="5">
        <v>159.6</v>
      </c>
      <c r="AK1344">
        <v>1982</v>
      </c>
      <c r="AL1344" t="s">
        <v>488</v>
      </c>
      <c r="AM1344" s="1">
        <v>30276</v>
      </c>
      <c r="AN1344">
        <v>180</v>
      </c>
      <c r="AO1344">
        <v>166</v>
      </c>
      <c r="AP1344" t="s">
        <v>497</v>
      </c>
    </row>
    <row r="1345" spans="1:42" x14ac:dyDescent="0.35">
      <c r="A1345" t="s">
        <v>554</v>
      </c>
      <c r="B1345" t="s">
        <v>643</v>
      </c>
      <c r="C1345" t="s">
        <v>506</v>
      </c>
      <c r="D1345">
        <v>2014</v>
      </c>
      <c r="E1345">
        <v>5</v>
      </c>
      <c r="F1345">
        <v>1</v>
      </c>
      <c r="G1345">
        <v>10</v>
      </c>
      <c r="H1345">
        <f>Table1[[#This Row],[Games Before Injury]]*Table1[[#This Row],[Minutes per Game]]</f>
        <v>1066</v>
      </c>
      <c r="I1345">
        <v>82</v>
      </c>
      <c r="J1345">
        <f>Table1[[#This Row],[Minutes]]/Table1[[#This Row],[Games Played]]</f>
        <v>13</v>
      </c>
      <c r="K1345">
        <v>0</v>
      </c>
      <c r="L1345">
        <v>0</v>
      </c>
      <c r="M1345" s="1">
        <v>41940</v>
      </c>
      <c r="N1345" s="1">
        <v>42171</v>
      </c>
      <c r="P1345">
        <f>Table1[[#This Row],[Season Year]]-Table1[[#This Row],[Birth Year]]</f>
        <v>32</v>
      </c>
      <c r="Q1345" t="s">
        <v>501</v>
      </c>
      <c r="R1345" t="s">
        <v>501</v>
      </c>
      <c r="S1345">
        <f>DATEDIF(Table1[[#This Row],[Date Occurred]],Table1[[#This Row],[Date Returned]],"d")</f>
        <v>0</v>
      </c>
      <c r="T1345">
        <v>21</v>
      </c>
      <c r="U1345" s="5">
        <v>273</v>
      </c>
      <c r="V1345" s="5">
        <v>42</v>
      </c>
      <c r="W1345" s="5">
        <v>105</v>
      </c>
      <c r="X1345" s="5">
        <v>8.4</v>
      </c>
      <c r="Y1345" s="5">
        <v>29.4</v>
      </c>
      <c r="Z1345" s="5">
        <v>4.2</v>
      </c>
      <c r="AA1345" s="5">
        <v>4.2</v>
      </c>
      <c r="AB1345" s="5">
        <v>16.8</v>
      </c>
      <c r="AC1345" s="5">
        <v>18.900000000000002</v>
      </c>
      <c r="AD1345" s="5">
        <v>4.2</v>
      </c>
      <c r="AE1345" s="5">
        <v>12.6</v>
      </c>
      <c r="AF1345" s="5">
        <v>16.8</v>
      </c>
      <c r="AG1345" s="5">
        <v>60.9</v>
      </c>
      <c r="AH1345" s="5">
        <v>8.4</v>
      </c>
      <c r="AI1345" s="5">
        <v>0</v>
      </c>
      <c r="AJ1345" s="5">
        <v>98.7</v>
      </c>
      <c r="AK1345">
        <v>1982</v>
      </c>
      <c r="AL1345" t="s">
        <v>488</v>
      </c>
      <c r="AM1345" s="1">
        <v>30276</v>
      </c>
      <c r="AN1345">
        <v>180</v>
      </c>
      <c r="AO1345">
        <v>166</v>
      </c>
      <c r="AP1345" t="s">
        <v>497</v>
      </c>
    </row>
    <row r="1346" spans="1:42" x14ac:dyDescent="0.35">
      <c r="A1346" t="s">
        <v>405</v>
      </c>
      <c r="B1346" t="s">
        <v>406</v>
      </c>
      <c r="C1346" s="1" t="s">
        <v>507</v>
      </c>
      <c r="D1346">
        <v>0</v>
      </c>
      <c r="E1346">
        <v>6</v>
      </c>
      <c r="F1346">
        <v>0</v>
      </c>
      <c r="G1346">
        <v>6</v>
      </c>
      <c r="H1346">
        <f>Table1[[#This Row],[Games Before Injury]]*Table1[[#This Row],[Minutes per Game]]</f>
        <v>2784</v>
      </c>
      <c r="I1346">
        <v>77</v>
      </c>
      <c r="J1346">
        <f>Table1[[#This Row],[Minutes]]/Table1[[#This Row],[Games Played]]</f>
        <v>36.155844155844157</v>
      </c>
      <c r="K1346" s="1">
        <v>42466</v>
      </c>
      <c r="L1346" s="1">
        <v>42540</v>
      </c>
      <c r="M1346" s="1">
        <v>42304</v>
      </c>
      <c r="N1346" s="1">
        <v>42540</v>
      </c>
      <c r="O1346">
        <v>1</v>
      </c>
      <c r="P1346">
        <f>DATEDIF(Table1[[#This Row],[Birth Date]],Table1[[#This Row],[Date Returned]],"y")</f>
        <v>25</v>
      </c>
      <c r="Q1346" t="s">
        <v>11</v>
      </c>
      <c r="R1346" t="s">
        <v>19</v>
      </c>
      <c r="S1346">
        <f>DATEDIF(Table1[[#This Row],[Date Occurred]],Table1[[#This Row],[Date Returned]],"d")</f>
        <v>74</v>
      </c>
      <c r="T1346">
        <v>77</v>
      </c>
      <c r="U1346" s="5">
        <v>2784</v>
      </c>
      <c r="V1346" s="5">
        <v>572</v>
      </c>
      <c r="W1346" s="5">
        <v>1349</v>
      </c>
      <c r="X1346" s="5">
        <v>115</v>
      </c>
      <c r="Y1346" s="5">
        <v>328</v>
      </c>
      <c r="Z1346" s="5">
        <v>272</v>
      </c>
      <c r="AA1346" s="5">
        <v>344</v>
      </c>
      <c r="AB1346" s="5">
        <v>318</v>
      </c>
      <c r="AC1346" s="5">
        <v>159</v>
      </c>
      <c r="AD1346" s="5">
        <v>42</v>
      </c>
      <c r="AE1346" s="5">
        <v>337</v>
      </c>
      <c r="AF1346" s="5">
        <v>379</v>
      </c>
      <c r="AG1346" s="5">
        <v>789</v>
      </c>
      <c r="AH1346" s="5">
        <v>145</v>
      </c>
      <c r="AI1346" s="5">
        <v>59</v>
      </c>
      <c r="AJ1346" s="5">
        <v>1531</v>
      </c>
      <c r="AK1346">
        <v>1990</v>
      </c>
      <c r="AL1346" t="s">
        <v>491</v>
      </c>
      <c r="AM1346" s="1">
        <v>33122</v>
      </c>
      <c r="AN1346">
        <v>193</v>
      </c>
      <c r="AO1346">
        <v>210</v>
      </c>
      <c r="AP1346" t="s">
        <v>497</v>
      </c>
    </row>
    <row r="1347" spans="1:42" x14ac:dyDescent="0.35">
      <c r="A1347" t="s">
        <v>405</v>
      </c>
      <c r="B1347" t="s">
        <v>407</v>
      </c>
      <c r="C1347" s="1" t="s">
        <v>508</v>
      </c>
      <c r="D1347">
        <v>0</v>
      </c>
      <c r="E1347">
        <v>7</v>
      </c>
      <c r="F1347">
        <v>0</v>
      </c>
      <c r="G1347">
        <v>7</v>
      </c>
      <c r="H1347">
        <f>Table1[[#This Row],[Games Before Injury]]*Table1[[#This Row],[Minutes per Game]]</f>
        <v>2835.5</v>
      </c>
      <c r="I1347">
        <v>78</v>
      </c>
      <c r="J1347">
        <f>Table1[[#This Row],[Minutes]]/Table1[[#This Row],[Games Played]]</f>
        <v>36.352564102564102</v>
      </c>
      <c r="K1347" s="1">
        <v>42835</v>
      </c>
      <c r="L1347" s="1">
        <v>42837</v>
      </c>
      <c r="M1347" s="1">
        <v>42668</v>
      </c>
      <c r="N1347" s="1">
        <v>42898</v>
      </c>
      <c r="O1347">
        <v>2</v>
      </c>
      <c r="P1347">
        <f>DATEDIF(Table1[[#This Row],[Birth Date]],Table1[[#This Row],[Date Returned]],"y")</f>
        <v>26</v>
      </c>
      <c r="Q1347" t="s">
        <v>501</v>
      </c>
      <c r="R1347" t="s">
        <v>19</v>
      </c>
      <c r="S1347">
        <f>DATEDIF(Table1[[#This Row],[Date Occurred]],Table1[[#This Row],[Date Returned]],"d")</f>
        <v>2</v>
      </c>
      <c r="T1347">
        <v>78</v>
      </c>
      <c r="U1347" s="5">
        <v>2835.5</v>
      </c>
      <c r="V1347" s="5">
        <v>647</v>
      </c>
      <c r="W1347" s="5">
        <v>1435</v>
      </c>
      <c r="X1347" s="5">
        <v>89</v>
      </c>
      <c r="Y1347" s="5">
        <v>272</v>
      </c>
      <c r="Z1347" s="5">
        <v>422</v>
      </c>
      <c r="AA1347" s="5">
        <v>527</v>
      </c>
      <c r="AB1347" s="5">
        <v>322</v>
      </c>
      <c r="AC1347" s="5">
        <v>151</v>
      </c>
      <c r="AD1347" s="5">
        <v>59</v>
      </c>
      <c r="AE1347" s="5">
        <v>267</v>
      </c>
      <c r="AF1347" s="5">
        <v>326</v>
      </c>
      <c r="AG1347" s="5">
        <v>831</v>
      </c>
      <c r="AH1347" s="5">
        <v>157</v>
      </c>
      <c r="AI1347" s="5">
        <v>49</v>
      </c>
      <c r="AJ1347" s="5">
        <v>1805</v>
      </c>
      <c r="AK1347">
        <v>1990</v>
      </c>
      <c r="AL1347" t="s">
        <v>491</v>
      </c>
      <c r="AM1347" s="1">
        <v>33122</v>
      </c>
      <c r="AN1347">
        <v>193</v>
      </c>
      <c r="AO1347">
        <v>210</v>
      </c>
      <c r="AP1347" t="s">
        <v>497</v>
      </c>
    </row>
    <row r="1348" spans="1:42" x14ac:dyDescent="0.35">
      <c r="A1348" t="s">
        <v>405</v>
      </c>
      <c r="B1348" t="s">
        <v>368</v>
      </c>
      <c r="C1348" s="1" t="s">
        <v>510</v>
      </c>
      <c r="D1348">
        <v>0</v>
      </c>
      <c r="E1348">
        <v>9</v>
      </c>
      <c r="F1348">
        <v>0</v>
      </c>
      <c r="G1348">
        <v>8</v>
      </c>
      <c r="H1348">
        <f>Table1[[#This Row],[Games Before Injury]]*Table1[[#This Row],[Minutes per Game]]</f>
        <v>1103.8</v>
      </c>
      <c r="I1348">
        <v>32</v>
      </c>
      <c r="J1348">
        <f>Table1[[#This Row],[Minutes]]/Table1[[#This Row],[Games Played]]</f>
        <v>34.493749999999999</v>
      </c>
      <c r="K1348" s="1">
        <v>43462</v>
      </c>
      <c r="L1348" s="1">
        <v>43629</v>
      </c>
      <c r="M1348" s="1">
        <v>43389</v>
      </c>
      <c r="N1348" s="1">
        <v>43629</v>
      </c>
      <c r="O1348">
        <v>1</v>
      </c>
      <c r="P1348">
        <f>DATEDIF(Table1[[#This Row],[Birth Date]],Table1[[#This Row],[Date Returned]],"y")</f>
        <v>28</v>
      </c>
      <c r="Q1348" t="s">
        <v>11</v>
      </c>
      <c r="R1348" t="s">
        <v>9</v>
      </c>
      <c r="S1348">
        <f>DATEDIF(Table1[[#This Row],[Date Occurred]],Table1[[#This Row],[Date Returned]],"d")</f>
        <v>167</v>
      </c>
      <c r="T1348">
        <v>32</v>
      </c>
      <c r="U1348" s="5">
        <v>1103.8</v>
      </c>
      <c r="V1348" s="5">
        <v>245</v>
      </c>
      <c r="W1348" s="5">
        <v>552</v>
      </c>
      <c r="X1348" s="5">
        <v>51</v>
      </c>
      <c r="Y1348" s="5">
        <v>169</v>
      </c>
      <c r="Z1348" s="5">
        <v>122</v>
      </c>
      <c r="AA1348" s="5">
        <v>175</v>
      </c>
      <c r="AB1348" s="5">
        <v>121</v>
      </c>
      <c r="AC1348" s="5">
        <v>71</v>
      </c>
      <c r="AD1348" s="5">
        <v>15</v>
      </c>
      <c r="AE1348" s="5">
        <v>101</v>
      </c>
      <c r="AF1348" s="5">
        <v>116</v>
      </c>
      <c r="AG1348" s="5">
        <v>279</v>
      </c>
      <c r="AH1348" s="5">
        <v>49</v>
      </c>
      <c r="AI1348" s="5">
        <v>29</v>
      </c>
      <c r="AJ1348" s="5">
        <v>663</v>
      </c>
      <c r="AK1348">
        <v>1990</v>
      </c>
      <c r="AL1348" t="s">
        <v>491</v>
      </c>
      <c r="AM1348" s="1">
        <v>33122</v>
      </c>
      <c r="AN1348">
        <v>193</v>
      </c>
      <c r="AO1348">
        <v>210</v>
      </c>
      <c r="AP1348" t="s">
        <v>497</v>
      </c>
    </row>
    <row r="1349" spans="1:42" x14ac:dyDescent="0.35">
      <c r="A1349" t="s">
        <v>642</v>
      </c>
      <c r="B1349" t="s">
        <v>643</v>
      </c>
      <c r="C1349" t="s">
        <v>507</v>
      </c>
      <c r="D1349">
        <v>2015</v>
      </c>
      <c r="E1349">
        <v>6</v>
      </c>
      <c r="F1349">
        <v>1</v>
      </c>
      <c r="G1349">
        <v>5</v>
      </c>
      <c r="H1349">
        <f>Table1[[#This Row],[Games Before Injury]]*Table1[[#This Row],[Minutes per Game]]</f>
        <v>1533.3999999999999</v>
      </c>
      <c r="I1349">
        <v>82</v>
      </c>
      <c r="J1349">
        <f>Table1[[#This Row],[Minutes]]/Table1[[#This Row],[Games Played]]</f>
        <v>18.7</v>
      </c>
      <c r="K1349">
        <v>0</v>
      </c>
      <c r="L1349">
        <v>0</v>
      </c>
      <c r="M1349" s="1">
        <v>42304</v>
      </c>
      <c r="N1349" s="1">
        <v>42540</v>
      </c>
      <c r="P1349">
        <f>Table1[[#This Row],[Season Year]]-Table1[[#This Row],[Birth Year]]</f>
        <v>26</v>
      </c>
      <c r="Q1349" t="s">
        <v>501</v>
      </c>
      <c r="R1349" t="s">
        <v>501</v>
      </c>
      <c r="S1349">
        <f>DATEDIF(Table1[[#This Row],[Date Occurred]],Table1[[#This Row],[Date Returned]],"d")</f>
        <v>0</v>
      </c>
      <c r="T1349">
        <v>67</v>
      </c>
      <c r="U1349" s="5">
        <v>1252.8999999999999</v>
      </c>
      <c r="V1349" s="5">
        <v>221.1</v>
      </c>
      <c r="W1349" s="5">
        <v>469</v>
      </c>
      <c r="X1349" s="5">
        <v>40.199999999999996</v>
      </c>
      <c r="Y1349" s="5">
        <v>107.2</v>
      </c>
      <c r="Z1349" s="5">
        <v>73.7</v>
      </c>
      <c r="AA1349" s="5">
        <v>100.5</v>
      </c>
      <c r="AB1349" s="5">
        <v>73.7</v>
      </c>
      <c r="AC1349" s="5">
        <v>127.3</v>
      </c>
      <c r="AD1349" s="5">
        <v>73.7</v>
      </c>
      <c r="AE1349" s="5">
        <v>294.8</v>
      </c>
      <c r="AF1349" s="5">
        <v>375.2</v>
      </c>
      <c r="AG1349" s="5">
        <v>73.7</v>
      </c>
      <c r="AH1349" s="5">
        <v>40.199999999999996</v>
      </c>
      <c r="AI1349" s="5">
        <v>26.8</v>
      </c>
      <c r="AJ1349" s="5">
        <v>569.5</v>
      </c>
      <c r="AK1349">
        <v>1989</v>
      </c>
      <c r="AL1349" t="s">
        <v>493</v>
      </c>
      <c r="AM1349" s="1">
        <v>32642</v>
      </c>
      <c r="AN1349">
        <v>208</v>
      </c>
      <c r="AO1349">
        <v>228</v>
      </c>
      <c r="AP1349" t="s">
        <v>498</v>
      </c>
    </row>
    <row r="1350" spans="1:42" x14ac:dyDescent="0.35">
      <c r="A1350" t="s">
        <v>642</v>
      </c>
      <c r="B1350" t="s">
        <v>643</v>
      </c>
      <c r="C1350" t="s">
        <v>506</v>
      </c>
      <c r="D1350">
        <v>2014</v>
      </c>
      <c r="E1350">
        <v>5</v>
      </c>
      <c r="F1350">
        <v>1</v>
      </c>
      <c r="G1350">
        <v>4</v>
      </c>
      <c r="H1350">
        <f>Table1[[#This Row],[Games Before Injury]]*Table1[[#This Row],[Minutes per Game]]</f>
        <v>1074.2</v>
      </c>
      <c r="I1350">
        <v>82</v>
      </c>
      <c r="J1350">
        <f>Table1[[#This Row],[Minutes]]/Table1[[#This Row],[Games Played]]</f>
        <v>13.1</v>
      </c>
      <c r="K1350">
        <v>0</v>
      </c>
      <c r="L1350">
        <v>0</v>
      </c>
      <c r="M1350" s="1">
        <v>41940</v>
      </c>
      <c r="N1350" s="1">
        <v>42171</v>
      </c>
      <c r="P1350">
        <f>Table1[[#This Row],[Season Year]]-Table1[[#This Row],[Birth Year]]</f>
        <v>25</v>
      </c>
      <c r="Q1350" t="s">
        <v>501</v>
      </c>
      <c r="R1350" t="s">
        <v>501</v>
      </c>
      <c r="S1350">
        <f>DATEDIF(Table1[[#This Row],[Date Occurred]],Table1[[#This Row],[Date Returned]],"d")</f>
        <v>0</v>
      </c>
      <c r="T1350">
        <v>63</v>
      </c>
      <c r="U1350" s="5">
        <v>825.3</v>
      </c>
      <c r="V1350" s="5">
        <v>119.69999999999999</v>
      </c>
      <c r="W1350" s="5">
        <v>270.89999999999998</v>
      </c>
      <c r="X1350" s="5">
        <v>6.3000000000000007</v>
      </c>
      <c r="Y1350" s="5">
        <v>31.5</v>
      </c>
      <c r="Z1350" s="5">
        <v>37.799999999999997</v>
      </c>
      <c r="AA1350" s="5">
        <v>56.7</v>
      </c>
      <c r="AB1350" s="5">
        <v>37.799999999999997</v>
      </c>
      <c r="AC1350" s="5">
        <v>88.199999999999989</v>
      </c>
      <c r="AD1350" s="5">
        <v>50.400000000000006</v>
      </c>
      <c r="AE1350" s="5">
        <v>157.5</v>
      </c>
      <c r="AF1350" s="5">
        <v>207.89999999999998</v>
      </c>
      <c r="AG1350" s="5">
        <v>44.099999999999994</v>
      </c>
      <c r="AH1350" s="5">
        <v>18.899999999999999</v>
      </c>
      <c r="AI1350" s="5">
        <v>6.3000000000000007</v>
      </c>
      <c r="AJ1350" s="5">
        <v>283.5</v>
      </c>
      <c r="AK1350">
        <v>1989</v>
      </c>
      <c r="AL1350" t="s">
        <v>493</v>
      </c>
      <c r="AM1350" s="1">
        <v>32642</v>
      </c>
      <c r="AN1350">
        <v>208</v>
      </c>
      <c r="AO1350">
        <v>228</v>
      </c>
      <c r="AP1350" t="s">
        <v>498</v>
      </c>
    </row>
    <row r="1351" spans="1:42" x14ac:dyDescent="0.35">
      <c r="A1351" t="s">
        <v>642</v>
      </c>
      <c r="B1351" t="s">
        <v>643</v>
      </c>
      <c r="C1351" t="s">
        <v>503</v>
      </c>
      <c r="D1351">
        <v>2011</v>
      </c>
      <c r="E1351">
        <v>2</v>
      </c>
      <c r="F1351">
        <v>1</v>
      </c>
      <c r="G1351">
        <v>1</v>
      </c>
      <c r="H1351">
        <f>Table1[[#This Row],[Games Before Injury]]*Table1[[#This Row],[Minutes per Game]]</f>
        <v>798.6</v>
      </c>
      <c r="I1351">
        <v>66</v>
      </c>
      <c r="J1351" s="4">
        <f>Table1[[#This Row],[Minutes]]/Table1[[#This Row],[Games Played]]</f>
        <v>12.1</v>
      </c>
      <c r="K1351">
        <v>0</v>
      </c>
      <c r="L1351">
        <v>0</v>
      </c>
      <c r="M1351" s="1">
        <v>40902</v>
      </c>
      <c r="N1351" s="1">
        <v>41081</v>
      </c>
      <c r="P1351">
        <f>Table1[[#This Row],[Season Year]]-Table1[[#This Row],[Birth Year]]</f>
        <v>22</v>
      </c>
      <c r="Q1351" t="s">
        <v>501</v>
      </c>
      <c r="R1351" t="s">
        <v>501</v>
      </c>
      <c r="S1351">
        <f>DATEDIF(Table1[[#This Row],[Date Occurred]],Table1[[#This Row],[Date Returned]],"d")</f>
        <v>0</v>
      </c>
      <c r="T1351">
        <v>46</v>
      </c>
      <c r="U1351" s="5">
        <v>556.6</v>
      </c>
      <c r="V1351" s="5">
        <v>96.600000000000009</v>
      </c>
      <c r="W1351" s="5">
        <v>193.20000000000002</v>
      </c>
      <c r="X1351" s="5">
        <v>4.6000000000000005</v>
      </c>
      <c r="Y1351" s="5">
        <v>9.2000000000000011</v>
      </c>
      <c r="Z1351" s="5">
        <v>23</v>
      </c>
      <c r="AA1351" s="5">
        <v>27.599999999999998</v>
      </c>
      <c r="AB1351" s="5">
        <v>18.400000000000002</v>
      </c>
      <c r="AC1351" s="5">
        <v>69</v>
      </c>
      <c r="AD1351" s="5">
        <v>46</v>
      </c>
      <c r="AE1351" s="5">
        <v>73.600000000000009</v>
      </c>
      <c r="AF1351" s="5">
        <v>119.60000000000001</v>
      </c>
      <c r="AG1351" s="5">
        <v>23</v>
      </c>
      <c r="AH1351" s="5">
        <v>13.799999999999999</v>
      </c>
      <c r="AI1351" s="5">
        <v>18.400000000000002</v>
      </c>
      <c r="AJ1351" s="5">
        <v>216.20000000000002</v>
      </c>
      <c r="AK1351">
        <v>1989</v>
      </c>
      <c r="AL1351" t="s">
        <v>493</v>
      </c>
      <c r="AM1351" s="1">
        <v>32642</v>
      </c>
      <c r="AN1351">
        <v>208</v>
      </c>
      <c r="AO1351">
        <v>228</v>
      </c>
      <c r="AP1351" t="s">
        <v>498</v>
      </c>
    </row>
    <row r="1352" spans="1:42" x14ac:dyDescent="0.35">
      <c r="A1352" t="s">
        <v>642</v>
      </c>
      <c r="B1352" t="s">
        <v>643</v>
      </c>
      <c r="C1352" t="s">
        <v>504</v>
      </c>
      <c r="D1352">
        <v>2012</v>
      </c>
      <c r="E1352">
        <v>3</v>
      </c>
      <c r="F1352">
        <v>1</v>
      </c>
      <c r="G1352">
        <v>2</v>
      </c>
      <c r="H1352">
        <f>Table1[[#This Row],[Games Before Injury]]*Table1[[#This Row],[Minutes per Game]]</f>
        <v>549.4</v>
      </c>
      <c r="I1352">
        <v>82</v>
      </c>
      <c r="J1352">
        <f>Table1[[#This Row],[Minutes]]/Table1[[#This Row],[Games Played]]</f>
        <v>6.7</v>
      </c>
      <c r="K1352">
        <v>0</v>
      </c>
      <c r="L1352">
        <v>0</v>
      </c>
      <c r="M1352" s="1">
        <v>41212</v>
      </c>
      <c r="N1352" s="1">
        <v>41445</v>
      </c>
      <c r="P1352">
        <f>Table1[[#This Row],[Season Year]]-Table1[[#This Row],[Birth Year]]</f>
        <v>23</v>
      </c>
      <c r="Q1352" t="s">
        <v>501</v>
      </c>
      <c r="R1352" t="s">
        <v>501</v>
      </c>
      <c r="S1352">
        <f>DATEDIF(Table1[[#This Row],[Date Occurred]],Table1[[#This Row],[Date Returned]],"d")</f>
        <v>0</v>
      </c>
      <c r="T1352">
        <v>28</v>
      </c>
      <c r="U1352" s="5">
        <v>187.6</v>
      </c>
      <c r="V1352" s="5">
        <f>576/Table1[[#This Row],[Games Played]]</f>
        <v>20.571428571428573</v>
      </c>
      <c r="W1352" s="5">
        <v>53.199999999999996</v>
      </c>
      <c r="X1352" s="5">
        <v>0</v>
      </c>
      <c r="Y1352" s="5">
        <v>2.8000000000000003</v>
      </c>
      <c r="Z1352" s="5">
        <v>5.6000000000000005</v>
      </c>
      <c r="AA1352" s="5">
        <v>14</v>
      </c>
      <c r="AB1352" s="5">
        <v>8.4</v>
      </c>
      <c r="AC1352" s="5">
        <v>22.400000000000002</v>
      </c>
      <c r="AD1352" s="5">
        <v>14</v>
      </c>
      <c r="AE1352" s="5">
        <v>25.2</v>
      </c>
      <c r="AF1352" s="5">
        <v>36.4</v>
      </c>
      <c r="AG1352" s="5">
        <v>8.4</v>
      </c>
      <c r="AH1352" s="5">
        <v>5.6000000000000005</v>
      </c>
      <c r="AI1352" s="5">
        <v>0</v>
      </c>
      <c r="AJ1352" s="5">
        <v>56</v>
      </c>
      <c r="AK1352">
        <v>1989</v>
      </c>
      <c r="AL1352" t="s">
        <v>493</v>
      </c>
      <c r="AM1352" s="1">
        <v>32642</v>
      </c>
      <c r="AN1352">
        <v>208</v>
      </c>
      <c r="AO1352">
        <v>228</v>
      </c>
      <c r="AP1352" t="s">
        <v>498</v>
      </c>
    </row>
    <row r="1353" spans="1:42" x14ac:dyDescent="0.35">
      <c r="A1353" t="s">
        <v>642</v>
      </c>
      <c r="B1353" t="s">
        <v>643</v>
      </c>
      <c r="C1353" t="s">
        <v>505</v>
      </c>
      <c r="D1353">
        <v>2013</v>
      </c>
      <c r="E1353">
        <v>4</v>
      </c>
      <c r="F1353">
        <v>1</v>
      </c>
      <c r="G1353">
        <v>3</v>
      </c>
      <c r="H1353">
        <f>Table1[[#This Row],[Games Before Injury]]*Table1[[#This Row],[Minutes per Game]]</f>
        <v>1074.2</v>
      </c>
      <c r="I1353">
        <v>82</v>
      </c>
      <c r="J1353">
        <f>Table1[[#This Row],[Minutes]]/Table1[[#This Row],[Games Played]]</f>
        <v>13.1</v>
      </c>
      <c r="K1353">
        <v>0</v>
      </c>
      <c r="L1353">
        <v>0</v>
      </c>
      <c r="M1353" s="1">
        <v>41576</v>
      </c>
      <c r="N1353" s="1">
        <v>41805</v>
      </c>
      <c r="P1353">
        <f>Table1[[#This Row],[Season Year]]-Table1[[#This Row],[Birth Year]]</f>
        <v>24</v>
      </c>
      <c r="Q1353" t="s">
        <v>501</v>
      </c>
      <c r="R1353" t="s">
        <v>501</v>
      </c>
      <c r="S1353">
        <f>DATEDIF(Table1[[#This Row],[Date Occurred]],Table1[[#This Row],[Date Returned]],"d")</f>
        <v>0</v>
      </c>
      <c r="T1353">
        <v>49</v>
      </c>
      <c r="U1353" s="5">
        <v>641.9</v>
      </c>
      <c r="V1353" s="5">
        <v>122.5</v>
      </c>
      <c r="W1353" s="5">
        <v>245</v>
      </c>
      <c r="X1353" s="5">
        <v>24.5</v>
      </c>
      <c r="Y1353" s="5">
        <v>49</v>
      </c>
      <c r="Z1353" s="5">
        <v>39.200000000000003</v>
      </c>
      <c r="AA1353" s="5">
        <v>49</v>
      </c>
      <c r="AB1353" s="5">
        <v>29.4</v>
      </c>
      <c r="AC1353" s="5">
        <v>63.7</v>
      </c>
      <c r="AD1353" s="5">
        <v>39.200000000000003</v>
      </c>
      <c r="AE1353" s="5">
        <v>122.5</v>
      </c>
      <c r="AF1353" s="5">
        <v>156.80000000000001</v>
      </c>
      <c r="AG1353" s="5">
        <v>19.600000000000001</v>
      </c>
      <c r="AH1353" s="5">
        <v>19.600000000000001</v>
      </c>
      <c r="AI1353" s="5">
        <v>14.7</v>
      </c>
      <c r="AJ1353" s="5">
        <v>303.8</v>
      </c>
      <c r="AK1353">
        <v>1989</v>
      </c>
      <c r="AL1353" t="s">
        <v>493</v>
      </c>
      <c r="AM1353" s="1">
        <v>32642</v>
      </c>
      <c r="AN1353">
        <v>208</v>
      </c>
      <c r="AO1353">
        <v>228</v>
      </c>
      <c r="AP1353" t="s">
        <v>498</v>
      </c>
    </row>
    <row r="1354" spans="1:42" x14ac:dyDescent="0.35">
      <c r="A1354" t="s">
        <v>642</v>
      </c>
      <c r="B1354" t="s">
        <v>643</v>
      </c>
      <c r="C1354" t="s">
        <v>508</v>
      </c>
      <c r="D1354">
        <v>2016</v>
      </c>
      <c r="E1354">
        <v>7</v>
      </c>
      <c r="F1354">
        <v>1</v>
      </c>
      <c r="G1354">
        <v>6</v>
      </c>
      <c r="H1354">
        <f>Table1[[#This Row],[Games Before Injury]]*Table1[[#This Row],[Minutes per Game]]</f>
        <v>2123.7999999999997</v>
      </c>
      <c r="I1354">
        <v>82</v>
      </c>
      <c r="J1354">
        <f>Table1[[#This Row],[Minutes]]/Table1[[#This Row],[Games Played]]</f>
        <v>25.9</v>
      </c>
      <c r="K1354">
        <v>0</v>
      </c>
      <c r="L1354">
        <v>0</v>
      </c>
      <c r="M1354" s="1">
        <v>42668</v>
      </c>
      <c r="N1354" s="1">
        <v>42898</v>
      </c>
      <c r="P1354">
        <f>Table1[[#This Row],[Season Year]]-Table1[[#This Row],[Birth Year]]</f>
        <v>27</v>
      </c>
      <c r="Q1354" t="s">
        <v>501</v>
      </c>
      <c r="R1354" t="s">
        <v>501</v>
      </c>
      <c r="S1354">
        <f>DATEDIF(Table1[[#This Row],[Date Occurred]],Table1[[#This Row],[Date Returned]],"d")</f>
        <v>0</v>
      </c>
      <c r="T1354">
        <v>75</v>
      </c>
      <c r="U1354" s="5">
        <v>1942.5</v>
      </c>
      <c r="V1354" s="5">
        <v>307.5</v>
      </c>
      <c r="W1354" s="5">
        <v>645</v>
      </c>
      <c r="X1354" s="5">
        <v>52.5</v>
      </c>
      <c r="Y1354" s="5">
        <v>165</v>
      </c>
      <c r="Z1354" s="5">
        <v>97.5</v>
      </c>
      <c r="AA1354" s="5">
        <v>112.5</v>
      </c>
      <c r="AB1354" s="5">
        <v>67.5</v>
      </c>
      <c r="AC1354" s="5">
        <v>142.5</v>
      </c>
      <c r="AD1354" s="5">
        <v>105</v>
      </c>
      <c r="AE1354" s="5">
        <v>300</v>
      </c>
      <c r="AF1354" s="5">
        <v>405</v>
      </c>
      <c r="AG1354" s="5">
        <v>112.5</v>
      </c>
      <c r="AH1354" s="5">
        <v>30</v>
      </c>
      <c r="AI1354" s="5">
        <v>22.5</v>
      </c>
      <c r="AJ1354" s="5">
        <v>765</v>
      </c>
      <c r="AK1354">
        <v>1989</v>
      </c>
      <c r="AL1354" t="s">
        <v>493</v>
      </c>
      <c r="AM1354" s="1">
        <v>32642</v>
      </c>
      <c r="AN1354">
        <v>208</v>
      </c>
      <c r="AO1354">
        <v>228</v>
      </c>
      <c r="AP1354" t="s">
        <v>498</v>
      </c>
    </row>
    <row r="1355" spans="1:42" x14ac:dyDescent="0.35">
      <c r="A1355" t="s">
        <v>642</v>
      </c>
      <c r="B1355" t="s">
        <v>643</v>
      </c>
      <c r="C1355" t="s">
        <v>509</v>
      </c>
      <c r="D1355">
        <v>2017</v>
      </c>
      <c r="E1355">
        <v>8</v>
      </c>
      <c r="F1355">
        <v>1</v>
      </c>
      <c r="G1355">
        <v>7</v>
      </c>
      <c r="H1355">
        <f>Table1[[#This Row],[Games Before Injury]]*Table1[[#This Row],[Minutes per Game]]</f>
        <v>1394</v>
      </c>
      <c r="I1355">
        <v>82</v>
      </c>
      <c r="J1355">
        <f>Table1[[#This Row],[Minutes]]/Table1[[#This Row],[Games Played]]</f>
        <v>17</v>
      </c>
      <c r="K1355">
        <v>0</v>
      </c>
      <c r="L1355">
        <v>0</v>
      </c>
      <c r="M1355" s="1">
        <v>43030</v>
      </c>
      <c r="N1355" s="1">
        <v>43259</v>
      </c>
      <c r="P1355">
        <f>Table1[[#This Row],[Season Year]]-Table1[[#This Row],[Birth Year]]</f>
        <v>28</v>
      </c>
      <c r="Q1355" t="s">
        <v>501</v>
      </c>
      <c r="R1355" t="s">
        <v>501</v>
      </c>
      <c r="S1355">
        <f>DATEDIF(Table1[[#This Row],[Date Occurred]],Table1[[#This Row],[Date Returned]],"d")</f>
        <v>0</v>
      </c>
      <c r="T1355">
        <v>8</v>
      </c>
      <c r="U1355" s="5">
        <v>136</v>
      </c>
      <c r="V1355" s="5">
        <v>15.2</v>
      </c>
      <c r="W1355" s="5">
        <v>36</v>
      </c>
      <c r="X1355" s="5">
        <v>0</v>
      </c>
      <c r="Y1355" s="5">
        <v>3.2</v>
      </c>
      <c r="Z1355" s="5">
        <v>12.8</v>
      </c>
      <c r="AA1355" s="5">
        <v>15.2</v>
      </c>
      <c r="AB1355" s="5">
        <v>7.2</v>
      </c>
      <c r="AC1355" s="5">
        <v>16</v>
      </c>
      <c r="AD1355" s="5">
        <v>7.2</v>
      </c>
      <c r="AE1355" s="5">
        <v>24.8</v>
      </c>
      <c r="AF1355" s="5">
        <v>32</v>
      </c>
      <c r="AG1355" s="5">
        <v>4.8</v>
      </c>
      <c r="AH1355" s="5">
        <v>0.8</v>
      </c>
      <c r="AI1355" s="5">
        <v>3.2</v>
      </c>
      <c r="AJ1355" s="5">
        <v>43.2</v>
      </c>
      <c r="AK1355">
        <v>1989</v>
      </c>
      <c r="AL1355" t="s">
        <v>493</v>
      </c>
      <c r="AM1355" s="1">
        <v>32642</v>
      </c>
      <c r="AN1355">
        <v>208</v>
      </c>
      <c r="AO1355">
        <v>228</v>
      </c>
      <c r="AP1355" t="s">
        <v>498</v>
      </c>
    </row>
    <row r="1356" spans="1:42" x14ac:dyDescent="0.35">
      <c r="A1356" t="s">
        <v>642</v>
      </c>
      <c r="B1356" t="s">
        <v>643</v>
      </c>
      <c r="C1356" t="s">
        <v>510</v>
      </c>
      <c r="D1356">
        <v>2018</v>
      </c>
      <c r="E1356">
        <v>9</v>
      </c>
      <c r="F1356">
        <v>1</v>
      </c>
      <c r="G1356">
        <v>8</v>
      </c>
      <c r="H1356">
        <f>Table1[[#This Row],[Games Before Injury]]*Table1[[#This Row],[Minutes per Game]]</f>
        <v>803.6</v>
      </c>
      <c r="I1356">
        <v>82</v>
      </c>
      <c r="J1356">
        <f>Table1[[#This Row],[Minutes]]/Table1[[#This Row],[Games Played]]</f>
        <v>9.8000000000000007</v>
      </c>
      <c r="K1356">
        <v>0</v>
      </c>
      <c r="L1356">
        <v>0</v>
      </c>
      <c r="M1356" s="1">
        <v>43389</v>
      </c>
      <c r="N1356" s="1">
        <v>43629</v>
      </c>
      <c r="P1356">
        <f>Table1[[#This Row],[Season Year]]-Table1[[#This Row],[Birth Year]]</f>
        <v>29</v>
      </c>
      <c r="Q1356" t="s">
        <v>501</v>
      </c>
      <c r="R1356" t="s">
        <v>501</v>
      </c>
      <c r="S1356">
        <f>DATEDIF(Table1[[#This Row],[Date Occurred]],Table1[[#This Row],[Date Returned]],"d")</f>
        <v>0</v>
      </c>
      <c r="T1356">
        <v>41</v>
      </c>
      <c r="U1356" s="5">
        <v>401.8</v>
      </c>
      <c r="V1356" s="5">
        <v>65.600000000000009</v>
      </c>
      <c r="W1356" s="5">
        <v>114.8</v>
      </c>
      <c r="X1356" s="5">
        <v>0</v>
      </c>
      <c r="Y1356" s="5">
        <v>12.299999999999999</v>
      </c>
      <c r="Z1356" s="5">
        <v>24.599999999999998</v>
      </c>
      <c r="AA1356" s="5">
        <v>32.800000000000004</v>
      </c>
      <c r="AB1356" s="5">
        <v>24.599999999999998</v>
      </c>
      <c r="AC1356" s="5">
        <v>61.5</v>
      </c>
      <c r="AD1356" s="5">
        <v>28.7</v>
      </c>
      <c r="AE1356" s="5">
        <v>69.7</v>
      </c>
      <c r="AF1356" s="5">
        <v>98.399999999999991</v>
      </c>
      <c r="AG1356" s="5">
        <v>12.299999999999999</v>
      </c>
      <c r="AH1356" s="5">
        <v>12.299999999999999</v>
      </c>
      <c r="AI1356" s="5">
        <v>4.1000000000000005</v>
      </c>
      <c r="AJ1356" s="5">
        <v>155.79999999999998</v>
      </c>
      <c r="AK1356">
        <v>1989</v>
      </c>
      <c r="AL1356" t="s">
        <v>493</v>
      </c>
      <c r="AM1356" s="1">
        <v>32642</v>
      </c>
      <c r="AN1356">
        <v>208</v>
      </c>
      <c r="AO1356">
        <v>228</v>
      </c>
      <c r="AP1356" t="s">
        <v>498</v>
      </c>
    </row>
    <row r="1357" spans="1:42" x14ac:dyDescent="0.35">
      <c r="A1357" t="s">
        <v>333</v>
      </c>
      <c r="B1357" t="s">
        <v>335</v>
      </c>
      <c r="C1357" s="1" t="s">
        <v>510</v>
      </c>
      <c r="D1357">
        <v>0</v>
      </c>
      <c r="E1357">
        <v>9</v>
      </c>
      <c r="F1357">
        <v>0</v>
      </c>
      <c r="G1357">
        <v>10</v>
      </c>
      <c r="H1357">
        <f>Table1[[#This Row],[Games Before Injury]]*Table1[[#This Row],[Minutes per Game]]</f>
        <v>2325.0098360655738</v>
      </c>
      <c r="I1357">
        <v>67</v>
      </c>
      <c r="J1357">
        <f>Table1[[#This Row],[Minutes]]/Table1[[#This Row],[Games Played]]</f>
        <v>34.701639344262297</v>
      </c>
      <c r="K1357" s="1">
        <v>43531</v>
      </c>
      <c r="L1357" s="1">
        <v>43629</v>
      </c>
      <c r="M1357" s="1">
        <v>43389</v>
      </c>
      <c r="N1357" s="1">
        <v>43629</v>
      </c>
      <c r="O1357">
        <v>1</v>
      </c>
      <c r="P1357">
        <f>DATEDIF(Table1[[#This Row],[Birth Date]],Table1[[#This Row],[Date Returned]],"y")</f>
        <v>29</v>
      </c>
      <c r="Q1357" t="s">
        <v>11</v>
      </c>
      <c r="R1357" t="s">
        <v>27</v>
      </c>
      <c r="S1357">
        <f>DATEDIF(Table1[[#This Row],[Date Occurred]],Table1[[#This Row],[Date Returned]],"d")</f>
        <v>98</v>
      </c>
      <c r="T1357">
        <v>61</v>
      </c>
      <c r="U1357" s="5">
        <v>2116.8000000000002</v>
      </c>
      <c r="V1357" s="5">
        <v>458</v>
      </c>
      <c r="W1357" s="5">
        <v>1006</v>
      </c>
      <c r="X1357" s="5">
        <v>122</v>
      </c>
      <c r="Y1357" s="5">
        <v>346</v>
      </c>
      <c r="Z1357" s="5">
        <v>129</v>
      </c>
      <c r="AA1357" s="5">
        <v>182</v>
      </c>
      <c r="AB1357" s="5">
        <v>184</v>
      </c>
      <c r="AC1357" s="5">
        <v>145</v>
      </c>
      <c r="AD1357" s="5">
        <v>77</v>
      </c>
      <c r="AE1357" s="5">
        <v>216</v>
      </c>
      <c r="AF1357" s="5">
        <v>293</v>
      </c>
      <c r="AG1357" s="5">
        <v>408</v>
      </c>
      <c r="AH1357" s="5">
        <v>99</v>
      </c>
      <c r="AI1357" s="5">
        <v>48</v>
      </c>
      <c r="AJ1357" s="5">
        <v>1167</v>
      </c>
      <c r="AK1357">
        <v>1990</v>
      </c>
      <c r="AL1357" t="s">
        <v>490</v>
      </c>
      <c r="AM1357" s="1">
        <v>33036</v>
      </c>
      <c r="AN1357">
        <v>193</v>
      </c>
      <c r="AO1357">
        <v>205</v>
      </c>
      <c r="AP1357" t="s">
        <v>497</v>
      </c>
    </row>
    <row r="1358" spans="1:42" x14ac:dyDescent="0.35">
      <c r="A1358" t="s">
        <v>333</v>
      </c>
      <c r="B1358" t="s">
        <v>71</v>
      </c>
      <c r="C1358" s="1" t="s">
        <v>511</v>
      </c>
      <c r="D1358">
        <v>0</v>
      </c>
      <c r="E1358">
        <v>10</v>
      </c>
      <c r="F1358">
        <v>0</v>
      </c>
      <c r="G1358">
        <v>11</v>
      </c>
      <c r="H1358">
        <f>Table1[[#This Row],[Games Before Injury]]*Table1[[#This Row],[Minutes per Game]]</f>
        <v>69.403278688524594</v>
      </c>
      <c r="I1358">
        <v>2</v>
      </c>
      <c r="J1358">
        <f>Table1[[#This Row],[Minutes]]/Table1[[#This Row],[Games Played]]</f>
        <v>34.701639344262297</v>
      </c>
      <c r="K1358" s="1">
        <v>43764</v>
      </c>
      <c r="L1358" s="1">
        <v>43769</v>
      </c>
      <c r="M1358" s="1">
        <v>43760</v>
      </c>
      <c r="N1358" s="1">
        <v>44115</v>
      </c>
      <c r="O1358">
        <v>1</v>
      </c>
      <c r="P1358">
        <f>DATEDIF(Table1[[#This Row],[Birth Date]],Table1[[#This Row],[Date Returned]],"y")</f>
        <v>29</v>
      </c>
      <c r="Q1358" t="s">
        <v>501</v>
      </c>
      <c r="R1358" t="s">
        <v>19</v>
      </c>
      <c r="S1358">
        <f>DATEDIF(Table1[[#This Row],[Date Occurred]],Table1[[#This Row],[Date Returned]],"d")</f>
        <v>5</v>
      </c>
      <c r="T1358">
        <v>61</v>
      </c>
      <c r="U1358" s="5">
        <v>2116.8000000000002</v>
      </c>
      <c r="V1358" s="5">
        <v>458</v>
      </c>
      <c r="W1358" s="5">
        <v>1006</v>
      </c>
      <c r="X1358" s="5">
        <v>122</v>
      </c>
      <c r="Y1358" s="5">
        <v>346</v>
      </c>
      <c r="Z1358" s="5">
        <v>129</v>
      </c>
      <c r="AA1358" s="5">
        <v>182</v>
      </c>
      <c r="AB1358" s="5">
        <v>184</v>
      </c>
      <c r="AC1358" s="5">
        <v>145</v>
      </c>
      <c r="AD1358" s="5">
        <v>77</v>
      </c>
      <c r="AE1358" s="5">
        <v>216</v>
      </c>
      <c r="AF1358" s="5">
        <v>293</v>
      </c>
      <c r="AG1358" s="5">
        <v>408</v>
      </c>
      <c r="AH1358" s="5">
        <v>99</v>
      </c>
      <c r="AI1358" s="5">
        <v>48</v>
      </c>
      <c r="AJ1358" s="5">
        <v>1167</v>
      </c>
      <c r="AK1358">
        <v>1990</v>
      </c>
      <c r="AL1358" t="s">
        <v>490</v>
      </c>
      <c r="AM1358" s="1">
        <v>33036</v>
      </c>
      <c r="AN1358">
        <v>193</v>
      </c>
      <c r="AO1358">
        <v>205</v>
      </c>
      <c r="AP1358" t="s">
        <v>497</v>
      </c>
    </row>
    <row r="1359" spans="1:42" x14ac:dyDescent="0.35">
      <c r="A1359" t="s">
        <v>333</v>
      </c>
      <c r="B1359" t="s">
        <v>336</v>
      </c>
      <c r="C1359" s="1" t="s">
        <v>511</v>
      </c>
      <c r="D1359">
        <v>0</v>
      </c>
      <c r="E1359">
        <v>10</v>
      </c>
      <c r="F1359">
        <v>0</v>
      </c>
      <c r="G1359">
        <v>11</v>
      </c>
      <c r="H1359">
        <f>Table1[[#This Row],[Games Before Injury]]*Table1[[#This Row],[Minutes per Game]]</f>
        <v>1110.4524590163935</v>
      </c>
      <c r="I1359">
        <v>32</v>
      </c>
      <c r="J1359">
        <f>Table1[[#This Row],[Minutes]]/Table1[[#This Row],[Games Played]]</f>
        <v>34.701639344262297</v>
      </c>
      <c r="K1359" s="1">
        <v>43836</v>
      </c>
      <c r="L1359" s="1">
        <v>43850</v>
      </c>
      <c r="M1359" s="1">
        <v>43760</v>
      </c>
      <c r="N1359" s="1">
        <v>44115</v>
      </c>
      <c r="O1359">
        <v>1</v>
      </c>
      <c r="P1359">
        <f>DATEDIF(Table1[[#This Row],[Birth Date]],Table1[[#This Row],[Date Returned]],"y")</f>
        <v>29</v>
      </c>
      <c r="Q1359" t="s">
        <v>501</v>
      </c>
      <c r="R1359" t="s">
        <v>44</v>
      </c>
      <c r="S1359">
        <f>DATEDIF(Table1[[#This Row],[Date Occurred]],Table1[[#This Row],[Date Returned]],"d")</f>
        <v>14</v>
      </c>
      <c r="T1359">
        <v>61</v>
      </c>
      <c r="U1359" s="5">
        <v>2116.8000000000002</v>
      </c>
      <c r="V1359" s="5">
        <v>458</v>
      </c>
      <c r="W1359" s="5">
        <v>1006</v>
      </c>
      <c r="X1359" s="5">
        <v>122</v>
      </c>
      <c r="Y1359" s="5">
        <v>346</v>
      </c>
      <c r="Z1359" s="5">
        <v>129</v>
      </c>
      <c r="AA1359" s="5">
        <v>182</v>
      </c>
      <c r="AB1359" s="5">
        <v>184</v>
      </c>
      <c r="AC1359" s="5">
        <v>145</v>
      </c>
      <c r="AD1359" s="5">
        <v>77</v>
      </c>
      <c r="AE1359" s="5">
        <v>216</v>
      </c>
      <c r="AF1359" s="5">
        <v>293</v>
      </c>
      <c r="AG1359" s="5">
        <v>408</v>
      </c>
      <c r="AH1359" s="5">
        <v>99</v>
      </c>
      <c r="AI1359" s="5">
        <v>48</v>
      </c>
      <c r="AJ1359" s="5">
        <v>1167</v>
      </c>
      <c r="AK1359">
        <v>1990</v>
      </c>
      <c r="AL1359" t="s">
        <v>490</v>
      </c>
      <c r="AM1359" s="1">
        <v>33036</v>
      </c>
      <c r="AN1359">
        <v>193</v>
      </c>
      <c r="AO1359">
        <v>205</v>
      </c>
      <c r="AP1359" t="s">
        <v>497</v>
      </c>
    </row>
    <row r="1360" spans="1:42" x14ac:dyDescent="0.35">
      <c r="A1360" t="s">
        <v>333</v>
      </c>
      <c r="B1360" t="s">
        <v>248</v>
      </c>
      <c r="C1360" s="1" t="s">
        <v>508</v>
      </c>
      <c r="D1360">
        <v>0</v>
      </c>
      <c r="E1360">
        <v>7</v>
      </c>
      <c r="F1360">
        <v>0</v>
      </c>
      <c r="G1360">
        <v>8</v>
      </c>
      <c r="H1360">
        <f>Table1[[#This Row],[Games Before Injury]]*Table1[[#This Row],[Minutes per Game]]</f>
        <v>294.16567164179105</v>
      </c>
      <c r="I1360">
        <v>9</v>
      </c>
      <c r="J1360">
        <f>Table1[[#This Row],[Minutes]]/Table1[[#This Row],[Games Played]]</f>
        <v>32.685074626865671</v>
      </c>
      <c r="K1360" s="1">
        <v>42709</v>
      </c>
      <c r="L1360" s="1">
        <v>42715</v>
      </c>
      <c r="M1360" s="1">
        <v>42668</v>
      </c>
      <c r="N1360" s="1">
        <v>42898</v>
      </c>
      <c r="O1360">
        <v>1</v>
      </c>
      <c r="P1360">
        <f>DATEDIF(Table1[[#This Row],[Birth Date]],Table1[[#This Row],[Date Returned]],"y")</f>
        <v>26</v>
      </c>
      <c r="Q1360" t="s">
        <v>501</v>
      </c>
      <c r="R1360" t="s">
        <v>82</v>
      </c>
      <c r="S1360">
        <f>DATEDIF(Table1[[#This Row],[Date Occurred]],Table1[[#This Row],[Date Returned]],"d")</f>
        <v>6</v>
      </c>
      <c r="T1360">
        <v>67</v>
      </c>
      <c r="U1360" s="5">
        <v>2189.9</v>
      </c>
      <c r="V1360" s="5">
        <v>405</v>
      </c>
      <c r="W1360" s="5">
        <v>893</v>
      </c>
      <c r="X1360" s="5">
        <v>100</v>
      </c>
      <c r="Y1360" s="5">
        <v>281</v>
      </c>
      <c r="Z1360" s="5">
        <v>119</v>
      </c>
      <c r="AA1360" s="5">
        <v>168</v>
      </c>
      <c r="AB1360" s="5">
        <v>194</v>
      </c>
      <c r="AC1360" s="5">
        <v>133</v>
      </c>
      <c r="AD1360" s="5">
        <v>46</v>
      </c>
      <c r="AE1360" s="5">
        <v>218</v>
      </c>
      <c r="AF1360" s="5">
        <v>264</v>
      </c>
      <c r="AG1360" s="5">
        <v>488</v>
      </c>
      <c r="AH1360" s="5">
        <v>100</v>
      </c>
      <c r="AI1360" s="5">
        <v>44</v>
      </c>
      <c r="AJ1360" s="5">
        <v>1029</v>
      </c>
      <c r="AK1360">
        <v>1990</v>
      </c>
      <c r="AL1360" t="s">
        <v>490</v>
      </c>
      <c r="AM1360" s="1">
        <v>33036</v>
      </c>
      <c r="AN1360">
        <v>193</v>
      </c>
      <c r="AO1360">
        <v>205</v>
      </c>
      <c r="AP1360" t="s">
        <v>497</v>
      </c>
    </row>
    <row r="1361" spans="1:42" x14ac:dyDescent="0.35">
      <c r="A1361" t="s">
        <v>333</v>
      </c>
      <c r="B1361" t="s">
        <v>171</v>
      </c>
      <c r="C1361" s="1" t="s">
        <v>504</v>
      </c>
      <c r="D1361">
        <v>0</v>
      </c>
      <c r="E1361">
        <v>3</v>
      </c>
      <c r="F1361">
        <v>0</v>
      </c>
      <c r="G1361">
        <v>4</v>
      </c>
      <c r="H1361">
        <f>Table1[[#This Row],[Games Before Injury]]*Table1[[#This Row],[Minutes per Game]]</f>
        <v>825.16923076923081</v>
      </c>
      <c r="I1361">
        <v>22</v>
      </c>
      <c r="J1361">
        <f>Table1[[#This Row],[Minutes]]/Table1[[#This Row],[Games Played]]</f>
        <v>37.507692307692309</v>
      </c>
      <c r="K1361" s="1">
        <v>41257</v>
      </c>
      <c r="L1361" s="1">
        <v>41262</v>
      </c>
      <c r="M1361" s="1">
        <v>41212</v>
      </c>
      <c r="N1361" s="1">
        <v>41445</v>
      </c>
      <c r="O1361">
        <v>1</v>
      </c>
      <c r="P1361">
        <f>DATEDIF(Table1[[#This Row],[Birth Date]],Table1[[#This Row],[Date Returned]],"y")</f>
        <v>22</v>
      </c>
      <c r="Q1361" t="s">
        <v>501</v>
      </c>
      <c r="R1361" t="s">
        <v>9</v>
      </c>
      <c r="S1361">
        <f>DATEDIF(Table1[[#This Row],[Date Occurred]],Table1[[#This Row],[Date Returned]],"d")</f>
        <v>5</v>
      </c>
      <c r="T1361">
        <v>78</v>
      </c>
      <c r="U1361" s="5">
        <v>2925.6</v>
      </c>
      <c r="V1361" s="5">
        <f>576/Table1[[#This Row],[Games Played]]</f>
        <v>7.384615384615385</v>
      </c>
      <c r="W1361" s="5">
        <v>1288</v>
      </c>
      <c r="X1361" s="5">
        <v>91</v>
      </c>
      <c r="Y1361" s="5">
        <v>247</v>
      </c>
      <c r="Z1361" s="5">
        <v>182</v>
      </c>
      <c r="AA1361" s="5">
        <v>242</v>
      </c>
      <c r="AB1361" s="5">
        <v>292</v>
      </c>
      <c r="AC1361" s="5">
        <v>170</v>
      </c>
      <c r="AD1361" s="5">
        <v>89</v>
      </c>
      <c r="AE1361" s="5">
        <v>240</v>
      </c>
      <c r="AF1361" s="5">
        <v>329</v>
      </c>
      <c r="AG1361" s="5">
        <v>625</v>
      </c>
      <c r="AH1361" s="5">
        <v>123</v>
      </c>
      <c r="AI1361" s="5">
        <v>32</v>
      </c>
      <c r="AJ1361" s="5">
        <v>1383</v>
      </c>
      <c r="AK1361">
        <v>1990</v>
      </c>
      <c r="AL1361" t="s">
        <v>490</v>
      </c>
      <c r="AM1361" s="1">
        <v>33036</v>
      </c>
      <c r="AN1361">
        <v>193</v>
      </c>
      <c r="AO1361">
        <v>205</v>
      </c>
      <c r="AP1361" t="s">
        <v>497</v>
      </c>
    </row>
    <row r="1362" spans="1:42" x14ac:dyDescent="0.35">
      <c r="A1362" t="s">
        <v>323</v>
      </c>
      <c r="B1362" t="s">
        <v>45</v>
      </c>
      <c r="C1362" s="1" t="s">
        <v>510</v>
      </c>
      <c r="D1362">
        <v>0</v>
      </c>
      <c r="E1362">
        <v>9</v>
      </c>
      <c r="F1362">
        <v>0</v>
      </c>
      <c r="G1362">
        <v>8</v>
      </c>
      <c r="H1362">
        <f>Table1[[#This Row],[Games Before Injury]]*Table1[[#This Row],[Minutes per Game]]</f>
        <v>748.07333333333338</v>
      </c>
      <c r="I1362">
        <v>22</v>
      </c>
      <c r="J1362">
        <f>Table1[[#This Row],[Minutes]]/Table1[[#This Row],[Games Played]]</f>
        <v>34.003333333333337</v>
      </c>
      <c r="K1362" s="1">
        <v>43445</v>
      </c>
      <c r="L1362" s="1">
        <v>43448</v>
      </c>
      <c r="M1362" s="1">
        <v>43389</v>
      </c>
      <c r="N1362" s="1">
        <v>43629</v>
      </c>
      <c r="O1362">
        <v>1</v>
      </c>
      <c r="P1362">
        <f>DATEDIF(Table1[[#This Row],[Birth Date]],Table1[[#This Row],[Date Returned]],"y")</f>
        <v>27</v>
      </c>
      <c r="Q1362" t="s">
        <v>501</v>
      </c>
      <c r="R1362" t="s">
        <v>27</v>
      </c>
      <c r="S1362">
        <f>DATEDIF(Table1[[#This Row],[Date Occurred]],Table1[[#This Row],[Date Returned]],"d")</f>
        <v>3</v>
      </c>
      <c r="T1362">
        <v>60</v>
      </c>
      <c r="U1362" s="5">
        <v>2040.2</v>
      </c>
      <c r="V1362" s="5">
        <v>560</v>
      </c>
      <c r="W1362" s="5">
        <v>1129</v>
      </c>
      <c r="X1362" s="5">
        <v>112</v>
      </c>
      <c r="Y1362" s="5">
        <v>302</v>
      </c>
      <c r="Z1362" s="5">
        <v>364</v>
      </c>
      <c r="AA1362" s="5">
        <v>426</v>
      </c>
      <c r="AB1362" s="5">
        <v>121</v>
      </c>
      <c r="AC1362" s="5">
        <v>87</v>
      </c>
      <c r="AD1362" s="5">
        <v>78</v>
      </c>
      <c r="AE1362" s="5">
        <v>361</v>
      </c>
      <c r="AF1362" s="5">
        <v>439</v>
      </c>
      <c r="AG1362" s="5">
        <v>199</v>
      </c>
      <c r="AH1362" s="5">
        <v>106</v>
      </c>
      <c r="AI1362" s="5">
        <v>24</v>
      </c>
      <c r="AJ1362" s="5">
        <v>1596</v>
      </c>
      <c r="AK1362">
        <v>1991</v>
      </c>
      <c r="AL1362" t="s">
        <v>490</v>
      </c>
      <c r="AM1362" s="1">
        <v>33418</v>
      </c>
      <c r="AN1362">
        <v>201</v>
      </c>
      <c r="AO1362">
        <v>230</v>
      </c>
      <c r="AP1362" t="s">
        <v>500</v>
      </c>
    </row>
    <row r="1363" spans="1:42" x14ac:dyDescent="0.35">
      <c r="A1363" t="s">
        <v>323</v>
      </c>
      <c r="B1363" t="s">
        <v>102</v>
      </c>
      <c r="C1363" s="1" t="s">
        <v>505</v>
      </c>
      <c r="D1363">
        <v>0</v>
      </c>
      <c r="E1363">
        <v>4</v>
      </c>
      <c r="F1363">
        <v>0</v>
      </c>
      <c r="G1363">
        <v>3</v>
      </c>
      <c r="H1363">
        <f>Table1[[#This Row],[Games Before Injury]]*Table1[[#This Row],[Minutes per Game]]</f>
        <v>1194.3424242424242</v>
      </c>
      <c r="I1363">
        <v>41</v>
      </c>
      <c r="J1363">
        <f>Table1[[#This Row],[Minutes]]/Table1[[#This Row],[Games Played]]</f>
        <v>29.130303030303029</v>
      </c>
      <c r="K1363" s="1">
        <v>41661</v>
      </c>
      <c r="L1363" s="1">
        <v>41696</v>
      </c>
      <c r="M1363" s="1">
        <v>41576</v>
      </c>
      <c r="N1363" s="1">
        <v>41805</v>
      </c>
      <c r="O1363">
        <v>1</v>
      </c>
      <c r="P1363">
        <f>DATEDIF(Table1[[#This Row],[Birth Date]],Table1[[#This Row],[Date Returned]],"y")</f>
        <v>22</v>
      </c>
      <c r="Q1363" t="s">
        <v>501</v>
      </c>
      <c r="R1363" t="s">
        <v>39</v>
      </c>
      <c r="S1363">
        <f>DATEDIF(Table1[[#This Row],[Date Occurred]],Table1[[#This Row],[Date Returned]],"d")</f>
        <v>35</v>
      </c>
      <c r="T1363">
        <v>66</v>
      </c>
      <c r="U1363" s="5">
        <v>1922.6</v>
      </c>
      <c r="V1363" s="5">
        <v>337</v>
      </c>
      <c r="W1363" s="5">
        <v>645</v>
      </c>
      <c r="X1363" s="5">
        <v>69</v>
      </c>
      <c r="Y1363" s="5">
        <v>182</v>
      </c>
      <c r="Z1363" s="5">
        <v>101</v>
      </c>
      <c r="AA1363" s="5">
        <v>126</v>
      </c>
      <c r="AB1363" s="5">
        <v>80</v>
      </c>
      <c r="AC1363" s="5">
        <v>127</v>
      </c>
      <c r="AD1363" s="5">
        <v>76</v>
      </c>
      <c r="AE1363" s="5">
        <v>336</v>
      </c>
      <c r="AF1363" s="5">
        <v>412</v>
      </c>
      <c r="AG1363" s="5">
        <v>133</v>
      </c>
      <c r="AH1363" s="5">
        <v>114</v>
      </c>
      <c r="AI1363" s="5">
        <v>50</v>
      </c>
      <c r="AJ1363" s="5">
        <v>844</v>
      </c>
      <c r="AK1363">
        <v>1991</v>
      </c>
      <c r="AL1363" t="s">
        <v>490</v>
      </c>
      <c r="AM1363" s="1">
        <v>33418</v>
      </c>
      <c r="AN1363">
        <v>201</v>
      </c>
      <c r="AO1363">
        <v>230</v>
      </c>
      <c r="AP1363" t="s">
        <v>500</v>
      </c>
    </row>
    <row r="1364" spans="1:42" x14ac:dyDescent="0.35">
      <c r="A1364" t="s">
        <v>323</v>
      </c>
      <c r="B1364" t="s">
        <v>38</v>
      </c>
      <c r="C1364" s="1" t="s">
        <v>506</v>
      </c>
      <c r="D1364">
        <v>0</v>
      </c>
      <c r="E1364">
        <v>5</v>
      </c>
      <c r="F1364">
        <v>0</v>
      </c>
      <c r="G1364">
        <v>4</v>
      </c>
      <c r="H1364">
        <f>Table1[[#This Row],[Games Before Injury]]*Table1[[#This Row],[Minutes per Game]]</f>
        <v>635.28125</v>
      </c>
      <c r="I1364">
        <v>20</v>
      </c>
      <c r="J1364">
        <f>Table1[[#This Row],[Minutes]]/Table1[[#This Row],[Games Played]]</f>
        <v>31.764062500000001</v>
      </c>
      <c r="K1364" s="1">
        <v>41983</v>
      </c>
      <c r="L1364" s="1">
        <v>41987</v>
      </c>
      <c r="M1364" s="1">
        <v>41940</v>
      </c>
      <c r="N1364" s="1">
        <v>42171</v>
      </c>
      <c r="O1364">
        <v>2</v>
      </c>
      <c r="P1364">
        <f>DATEDIF(Table1[[#This Row],[Birth Date]],Table1[[#This Row],[Date Returned]],"y")</f>
        <v>23</v>
      </c>
      <c r="Q1364" t="s">
        <v>501</v>
      </c>
      <c r="R1364" t="s">
        <v>39</v>
      </c>
      <c r="S1364">
        <f>DATEDIF(Table1[[#This Row],[Date Occurred]],Table1[[#This Row],[Date Returned]],"d")</f>
        <v>4</v>
      </c>
      <c r="T1364">
        <v>64</v>
      </c>
      <c r="U1364" s="5">
        <v>2032.9</v>
      </c>
      <c r="V1364" s="5">
        <v>394</v>
      </c>
      <c r="W1364" s="5">
        <v>822</v>
      </c>
      <c r="X1364" s="5">
        <v>67</v>
      </c>
      <c r="Y1364" s="5">
        <v>192</v>
      </c>
      <c r="Z1364" s="5">
        <v>202</v>
      </c>
      <c r="AA1364" s="5">
        <v>252</v>
      </c>
      <c r="AB1364" s="5">
        <v>97</v>
      </c>
      <c r="AC1364" s="5">
        <v>128</v>
      </c>
      <c r="AD1364" s="5">
        <v>85</v>
      </c>
      <c r="AE1364" s="5">
        <v>376</v>
      </c>
      <c r="AF1364" s="5">
        <v>461</v>
      </c>
      <c r="AG1364" s="5">
        <v>161</v>
      </c>
      <c r="AH1364" s="5">
        <v>148</v>
      </c>
      <c r="AI1364" s="5">
        <v>48</v>
      </c>
      <c r="AJ1364" s="5">
        <v>1057</v>
      </c>
      <c r="AK1364">
        <v>1991</v>
      </c>
      <c r="AL1364" t="s">
        <v>490</v>
      </c>
      <c r="AM1364" s="1">
        <v>33418</v>
      </c>
      <c r="AN1364">
        <v>201</v>
      </c>
      <c r="AO1364">
        <v>230</v>
      </c>
      <c r="AP1364" t="s">
        <v>500</v>
      </c>
    </row>
    <row r="1365" spans="1:42" x14ac:dyDescent="0.35">
      <c r="A1365" t="s">
        <v>323</v>
      </c>
      <c r="B1365" t="s">
        <v>38</v>
      </c>
      <c r="C1365" s="1" t="s">
        <v>506</v>
      </c>
      <c r="D1365">
        <v>0</v>
      </c>
      <c r="E1365">
        <v>5</v>
      </c>
      <c r="F1365">
        <v>0</v>
      </c>
      <c r="G1365">
        <v>4</v>
      </c>
      <c r="H1365">
        <f>Table1[[#This Row],[Games Before Injury]]*Table1[[#This Row],[Minutes per Game]]</f>
        <v>63.528125000000003</v>
      </c>
      <c r="I1365">
        <v>2</v>
      </c>
      <c r="J1365">
        <f>Table1[[#This Row],[Minutes]]/Table1[[#This Row],[Games Played]]</f>
        <v>31.764062500000001</v>
      </c>
      <c r="K1365" s="1">
        <v>41995</v>
      </c>
      <c r="L1365" s="1">
        <v>42020</v>
      </c>
      <c r="M1365" s="1">
        <v>41940</v>
      </c>
      <c r="N1365" s="1">
        <v>42171</v>
      </c>
      <c r="O1365">
        <v>3</v>
      </c>
      <c r="P1365">
        <f>DATEDIF(Table1[[#This Row],[Birth Date]],Table1[[#This Row],[Date Returned]],"y")</f>
        <v>23</v>
      </c>
      <c r="Q1365" t="s">
        <v>501</v>
      </c>
      <c r="R1365" t="s">
        <v>39</v>
      </c>
      <c r="S1365">
        <f>DATEDIF(Table1[[#This Row],[Date Occurred]],Table1[[#This Row],[Date Returned]],"d")</f>
        <v>25</v>
      </c>
      <c r="T1365">
        <v>64</v>
      </c>
      <c r="U1365" s="5">
        <v>2032.9</v>
      </c>
      <c r="V1365" s="5">
        <v>394</v>
      </c>
      <c r="W1365" s="5">
        <v>822</v>
      </c>
      <c r="X1365" s="5">
        <v>67</v>
      </c>
      <c r="Y1365" s="5">
        <v>192</v>
      </c>
      <c r="Z1365" s="5">
        <v>202</v>
      </c>
      <c r="AA1365" s="5">
        <v>252</v>
      </c>
      <c r="AB1365" s="5">
        <v>97</v>
      </c>
      <c r="AC1365" s="5">
        <v>128</v>
      </c>
      <c r="AD1365" s="5">
        <v>85</v>
      </c>
      <c r="AE1365" s="5">
        <v>376</v>
      </c>
      <c r="AF1365" s="5">
        <v>461</v>
      </c>
      <c r="AG1365" s="5">
        <v>161</v>
      </c>
      <c r="AH1365" s="5">
        <v>148</v>
      </c>
      <c r="AI1365" s="5">
        <v>48</v>
      </c>
      <c r="AJ1365" s="5">
        <v>1057</v>
      </c>
      <c r="AK1365">
        <v>1991</v>
      </c>
      <c r="AL1365" t="s">
        <v>490</v>
      </c>
      <c r="AM1365" s="1">
        <v>33418</v>
      </c>
      <c r="AN1365">
        <v>201</v>
      </c>
      <c r="AO1365">
        <v>230</v>
      </c>
      <c r="AP1365" t="s">
        <v>500</v>
      </c>
    </row>
    <row r="1366" spans="1:42" x14ac:dyDescent="0.35">
      <c r="A1366" t="s">
        <v>323</v>
      </c>
      <c r="B1366" t="s">
        <v>126</v>
      </c>
      <c r="C1366" s="1" t="s">
        <v>504</v>
      </c>
      <c r="D1366">
        <v>0</v>
      </c>
      <c r="E1366">
        <v>3</v>
      </c>
      <c r="F1366">
        <v>0</v>
      </c>
      <c r="G1366">
        <v>2</v>
      </c>
      <c r="H1366">
        <f>Table1[[#This Row],[Games Before Injury]]*Table1[[#This Row],[Minutes per Game]]</f>
        <v>530.54655172413788</v>
      </c>
      <c r="I1366">
        <v>17</v>
      </c>
      <c r="J1366">
        <f>Table1[[#This Row],[Minutes]]/Table1[[#This Row],[Games Played]]</f>
        <v>31.20862068965517</v>
      </c>
      <c r="K1366" s="1">
        <v>41297</v>
      </c>
      <c r="L1366" s="1">
        <v>41299</v>
      </c>
      <c r="M1366" s="1">
        <v>41212</v>
      </c>
      <c r="N1366" s="1">
        <v>41445</v>
      </c>
      <c r="O1366">
        <v>2</v>
      </c>
      <c r="P1366">
        <f>DATEDIF(Table1[[#This Row],[Birth Date]],Table1[[#This Row],[Date Returned]],"y")</f>
        <v>21</v>
      </c>
      <c r="Q1366" t="s">
        <v>501</v>
      </c>
      <c r="R1366" t="s">
        <v>19</v>
      </c>
      <c r="S1366">
        <f>DATEDIF(Table1[[#This Row],[Date Occurred]],Table1[[#This Row],[Date Returned]],"d")</f>
        <v>2</v>
      </c>
      <c r="T1366">
        <v>58</v>
      </c>
      <c r="U1366" s="5">
        <v>1810.1</v>
      </c>
      <c r="V1366" s="5">
        <f>576/Table1[[#This Row],[Games Played]]</f>
        <v>9.931034482758621</v>
      </c>
      <c r="W1366" s="5">
        <v>526</v>
      </c>
      <c r="X1366" s="5">
        <v>65</v>
      </c>
      <c r="Y1366" s="5">
        <v>174</v>
      </c>
      <c r="Z1366" s="5">
        <v>104</v>
      </c>
      <c r="AA1366" s="5">
        <v>126</v>
      </c>
      <c r="AB1366" s="5">
        <v>62</v>
      </c>
      <c r="AC1366" s="5">
        <v>99</v>
      </c>
      <c r="AD1366" s="5">
        <v>63</v>
      </c>
      <c r="AE1366" s="5">
        <v>283</v>
      </c>
      <c r="AF1366" s="5">
        <v>346</v>
      </c>
      <c r="AG1366" s="5">
        <v>93</v>
      </c>
      <c r="AH1366" s="5">
        <v>97</v>
      </c>
      <c r="AI1366" s="5">
        <v>32</v>
      </c>
      <c r="AJ1366" s="5">
        <v>689</v>
      </c>
      <c r="AK1366">
        <v>1991</v>
      </c>
      <c r="AL1366" t="s">
        <v>490</v>
      </c>
      <c r="AM1366" s="1">
        <v>33418</v>
      </c>
      <c r="AN1366">
        <v>201</v>
      </c>
      <c r="AO1366">
        <v>230</v>
      </c>
      <c r="AP1366" t="s">
        <v>500</v>
      </c>
    </row>
    <row r="1367" spans="1:42" x14ac:dyDescent="0.35">
      <c r="A1367" t="s">
        <v>323</v>
      </c>
      <c r="B1367" t="s">
        <v>324</v>
      </c>
      <c r="C1367" s="1" t="s">
        <v>504</v>
      </c>
      <c r="D1367">
        <v>0</v>
      </c>
      <c r="E1367">
        <v>3</v>
      </c>
      <c r="F1367">
        <v>0</v>
      </c>
      <c r="G1367">
        <v>2</v>
      </c>
      <c r="H1367">
        <f>Table1[[#This Row],[Games Before Injury]]*Table1[[#This Row],[Minutes per Game]]</f>
        <v>280.87758620689652</v>
      </c>
      <c r="I1367">
        <v>9</v>
      </c>
      <c r="J1367">
        <f>Table1[[#This Row],[Minutes]]/Table1[[#This Row],[Games Played]]</f>
        <v>31.20862068965517</v>
      </c>
      <c r="K1367" s="1">
        <v>41229</v>
      </c>
      <c r="L1367" s="1">
        <v>41264</v>
      </c>
      <c r="M1367" s="1">
        <v>41212</v>
      </c>
      <c r="N1367" s="1">
        <v>41445</v>
      </c>
      <c r="O1367">
        <v>1</v>
      </c>
      <c r="P1367">
        <f>DATEDIF(Table1[[#This Row],[Birth Date]],Table1[[#This Row],[Date Returned]],"y")</f>
        <v>21</v>
      </c>
      <c r="Q1367" t="s">
        <v>501</v>
      </c>
      <c r="R1367" t="s">
        <v>19</v>
      </c>
      <c r="S1367">
        <f>DATEDIF(Table1[[#This Row],[Date Occurred]],Table1[[#This Row],[Date Returned]],"d")</f>
        <v>35</v>
      </c>
      <c r="T1367">
        <v>58</v>
      </c>
      <c r="U1367" s="5">
        <v>1810.1</v>
      </c>
      <c r="V1367" s="5">
        <f>576/Table1[[#This Row],[Games Played]]</f>
        <v>9.931034482758621</v>
      </c>
      <c r="W1367" s="5">
        <v>526</v>
      </c>
      <c r="X1367" s="5">
        <v>65</v>
      </c>
      <c r="Y1367" s="5">
        <v>174</v>
      </c>
      <c r="Z1367" s="5">
        <v>104</v>
      </c>
      <c r="AA1367" s="5">
        <v>126</v>
      </c>
      <c r="AB1367" s="5">
        <v>62</v>
      </c>
      <c r="AC1367" s="5">
        <v>99</v>
      </c>
      <c r="AD1367" s="5">
        <v>63</v>
      </c>
      <c r="AE1367" s="5">
        <v>283</v>
      </c>
      <c r="AF1367" s="5">
        <v>346</v>
      </c>
      <c r="AG1367" s="5">
        <v>93</v>
      </c>
      <c r="AH1367" s="5">
        <v>97</v>
      </c>
      <c r="AI1367" s="5">
        <v>32</v>
      </c>
      <c r="AJ1367" s="5">
        <v>689</v>
      </c>
      <c r="AK1367">
        <v>1991</v>
      </c>
      <c r="AL1367" t="s">
        <v>490</v>
      </c>
      <c r="AM1367" s="1">
        <v>33418</v>
      </c>
      <c r="AN1367">
        <v>201</v>
      </c>
      <c r="AO1367">
        <v>230</v>
      </c>
      <c r="AP1367" t="s">
        <v>500</v>
      </c>
    </row>
    <row r="1368" spans="1:42" x14ac:dyDescent="0.35">
      <c r="A1368" t="s">
        <v>323</v>
      </c>
      <c r="B1368" t="s">
        <v>126</v>
      </c>
      <c r="C1368" s="1" t="s">
        <v>504</v>
      </c>
      <c r="D1368">
        <v>0</v>
      </c>
      <c r="E1368">
        <v>3</v>
      </c>
      <c r="F1368">
        <v>0</v>
      </c>
      <c r="G1368">
        <v>2</v>
      </c>
      <c r="H1368">
        <f>Table1[[#This Row],[Games Before Injury]]*Table1[[#This Row],[Minutes per Game]]</f>
        <v>280.87758620689652</v>
      </c>
      <c r="I1368">
        <v>9</v>
      </c>
      <c r="J1368">
        <f>Table1[[#This Row],[Minutes]]/Table1[[#This Row],[Games Played]]</f>
        <v>31.20862068965517</v>
      </c>
      <c r="K1368" s="1">
        <v>41326</v>
      </c>
      <c r="L1368" s="1">
        <v>41327</v>
      </c>
      <c r="M1368" s="1">
        <v>41212</v>
      </c>
      <c r="N1368" s="1">
        <v>41445</v>
      </c>
      <c r="O1368">
        <v>3</v>
      </c>
      <c r="P1368">
        <f>DATEDIF(Table1[[#This Row],[Birth Date]],Table1[[#This Row],[Date Returned]],"y")</f>
        <v>21</v>
      </c>
      <c r="Q1368" t="s">
        <v>501</v>
      </c>
      <c r="R1368" t="s">
        <v>19</v>
      </c>
      <c r="S1368">
        <f>DATEDIF(Table1[[#This Row],[Date Occurred]],Table1[[#This Row],[Date Returned]],"d")</f>
        <v>1</v>
      </c>
      <c r="T1368">
        <v>58</v>
      </c>
      <c r="U1368" s="5">
        <v>1810.1</v>
      </c>
      <c r="V1368" s="5">
        <f>576/Table1[[#This Row],[Games Played]]</f>
        <v>9.931034482758621</v>
      </c>
      <c r="W1368" s="5">
        <v>526</v>
      </c>
      <c r="X1368" s="5">
        <v>65</v>
      </c>
      <c r="Y1368" s="5">
        <v>174</v>
      </c>
      <c r="Z1368" s="5">
        <v>104</v>
      </c>
      <c r="AA1368" s="5">
        <v>126</v>
      </c>
      <c r="AB1368" s="5">
        <v>62</v>
      </c>
      <c r="AC1368" s="5">
        <v>99</v>
      </c>
      <c r="AD1368" s="5">
        <v>63</v>
      </c>
      <c r="AE1368" s="5">
        <v>283</v>
      </c>
      <c r="AF1368" s="5">
        <v>346</v>
      </c>
      <c r="AG1368" s="5">
        <v>93</v>
      </c>
      <c r="AH1368" s="5">
        <v>97</v>
      </c>
      <c r="AI1368" s="5">
        <v>32</v>
      </c>
      <c r="AJ1368" s="5">
        <v>689</v>
      </c>
      <c r="AK1368">
        <v>1991</v>
      </c>
      <c r="AL1368" t="s">
        <v>490</v>
      </c>
      <c r="AM1368" s="1">
        <v>33418</v>
      </c>
      <c r="AN1368">
        <v>201</v>
      </c>
      <c r="AO1368">
        <v>230</v>
      </c>
      <c r="AP1368" t="s">
        <v>500</v>
      </c>
    </row>
    <row r="1369" spans="1:42" x14ac:dyDescent="0.35">
      <c r="A1369" t="s">
        <v>323</v>
      </c>
      <c r="B1369" t="s">
        <v>325</v>
      </c>
      <c r="C1369" s="1" t="s">
        <v>507</v>
      </c>
      <c r="D1369">
        <v>0</v>
      </c>
      <c r="E1369">
        <v>6</v>
      </c>
      <c r="F1369">
        <v>0</v>
      </c>
      <c r="G1369">
        <v>5</v>
      </c>
      <c r="H1369">
        <f>Table1[[#This Row],[Games Before Injury]]*Table1[[#This Row],[Minutes per Game]]</f>
        <v>1685.55</v>
      </c>
      <c r="I1369">
        <v>51</v>
      </c>
      <c r="J1369">
        <f>Table1[[#This Row],[Minutes]]/Table1[[#This Row],[Games Played]]</f>
        <v>33.049999999999997</v>
      </c>
      <c r="K1369" s="1">
        <v>42418</v>
      </c>
      <c r="L1369" s="1">
        <v>42424</v>
      </c>
      <c r="M1369" s="1">
        <v>42304</v>
      </c>
      <c r="N1369" s="1">
        <v>42540</v>
      </c>
      <c r="O1369">
        <v>4</v>
      </c>
      <c r="P1369">
        <f>DATEDIF(Table1[[#This Row],[Birth Date]],Table1[[#This Row],[Date Returned]],"y")</f>
        <v>24</v>
      </c>
      <c r="Q1369" t="s">
        <v>501</v>
      </c>
      <c r="R1369" t="s">
        <v>19</v>
      </c>
      <c r="S1369">
        <f>DATEDIF(Table1[[#This Row],[Date Occurred]],Table1[[#This Row],[Date Returned]],"d")</f>
        <v>6</v>
      </c>
      <c r="T1369">
        <v>72</v>
      </c>
      <c r="U1369" s="5">
        <v>2379.6</v>
      </c>
      <c r="V1369" s="5">
        <v>551</v>
      </c>
      <c r="W1369" s="5">
        <v>1090</v>
      </c>
      <c r="X1369" s="5">
        <v>129</v>
      </c>
      <c r="Y1369" s="5">
        <v>291</v>
      </c>
      <c r="Z1369" s="5">
        <v>292</v>
      </c>
      <c r="AA1369" s="5">
        <v>334</v>
      </c>
      <c r="AB1369" s="5">
        <v>105</v>
      </c>
      <c r="AC1369" s="5">
        <v>133</v>
      </c>
      <c r="AD1369" s="5">
        <v>95</v>
      </c>
      <c r="AE1369" s="5">
        <v>398</v>
      </c>
      <c r="AF1369" s="5">
        <v>493</v>
      </c>
      <c r="AG1369" s="5">
        <v>186</v>
      </c>
      <c r="AH1369" s="5">
        <v>128</v>
      </c>
      <c r="AI1369" s="5">
        <v>71</v>
      </c>
      <c r="AJ1369" s="5">
        <v>1523</v>
      </c>
      <c r="AK1369">
        <v>1991</v>
      </c>
      <c r="AL1369" t="s">
        <v>490</v>
      </c>
      <c r="AM1369" s="1">
        <v>33418</v>
      </c>
      <c r="AN1369">
        <v>201</v>
      </c>
      <c r="AO1369">
        <v>230</v>
      </c>
      <c r="AP1369" t="s">
        <v>500</v>
      </c>
    </row>
    <row r="1370" spans="1:42" x14ac:dyDescent="0.35">
      <c r="A1370" t="s">
        <v>323</v>
      </c>
      <c r="B1370" t="s">
        <v>326</v>
      </c>
      <c r="C1370" s="1" t="s">
        <v>507</v>
      </c>
      <c r="D1370">
        <v>0</v>
      </c>
      <c r="E1370">
        <v>6</v>
      </c>
      <c r="F1370">
        <v>0</v>
      </c>
      <c r="G1370">
        <v>5</v>
      </c>
      <c r="H1370">
        <f>Table1[[#This Row],[Games Before Injury]]*Table1[[#This Row],[Minutes per Game]]</f>
        <v>495.74999999999994</v>
      </c>
      <c r="I1370">
        <v>15</v>
      </c>
      <c r="J1370">
        <f>Table1[[#This Row],[Minutes]]/Table1[[#This Row],[Games Played]]</f>
        <v>33.049999999999997</v>
      </c>
      <c r="K1370" s="1">
        <v>42452</v>
      </c>
      <c r="L1370" s="1">
        <v>42459</v>
      </c>
      <c r="M1370" s="1">
        <v>42304</v>
      </c>
      <c r="N1370" s="1">
        <v>42540</v>
      </c>
      <c r="O1370">
        <v>5</v>
      </c>
      <c r="P1370">
        <f>DATEDIF(Table1[[#This Row],[Birth Date]],Table1[[#This Row],[Date Returned]],"y")</f>
        <v>24</v>
      </c>
      <c r="Q1370" t="s">
        <v>501</v>
      </c>
      <c r="R1370" t="s">
        <v>19</v>
      </c>
      <c r="S1370">
        <f>DATEDIF(Table1[[#This Row],[Date Occurred]],Table1[[#This Row],[Date Returned]],"d")</f>
        <v>7</v>
      </c>
      <c r="T1370">
        <v>72</v>
      </c>
      <c r="U1370" s="5">
        <v>2379.6</v>
      </c>
      <c r="V1370" s="5">
        <v>551</v>
      </c>
      <c r="W1370" s="5">
        <v>1090</v>
      </c>
      <c r="X1370" s="5">
        <v>129</v>
      </c>
      <c r="Y1370" s="5">
        <v>291</v>
      </c>
      <c r="Z1370" s="5">
        <v>292</v>
      </c>
      <c r="AA1370" s="5">
        <v>334</v>
      </c>
      <c r="AB1370" s="5">
        <v>105</v>
      </c>
      <c r="AC1370" s="5">
        <v>133</v>
      </c>
      <c r="AD1370" s="5">
        <v>95</v>
      </c>
      <c r="AE1370" s="5">
        <v>398</v>
      </c>
      <c r="AF1370" s="5">
        <v>493</v>
      </c>
      <c r="AG1370" s="5">
        <v>186</v>
      </c>
      <c r="AH1370" s="5">
        <v>128</v>
      </c>
      <c r="AI1370" s="5">
        <v>71</v>
      </c>
      <c r="AJ1370" s="5">
        <v>1523</v>
      </c>
      <c r="AK1370">
        <v>1991</v>
      </c>
      <c r="AL1370" t="s">
        <v>490</v>
      </c>
      <c r="AM1370" s="1">
        <v>33418</v>
      </c>
      <c r="AN1370">
        <v>201</v>
      </c>
      <c r="AO1370">
        <v>230</v>
      </c>
      <c r="AP1370" t="s">
        <v>500</v>
      </c>
    </row>
    <row r="1371" spans="1:42" x14ac:dyDescent="0.35">
      <c r="A1371" t="s">
        <v>323</v>
      </c>
      <c r="B1371" t="s">
        <v>326</v>
      </c>
      <c r="C1371" s="1" t="s">
        <v>508</v>
      </c>
      <c r="D1371">
        <v>0</v>
      </c>
      <c r="E1371">
        <v>7</v>
      </c>
      <c r="F1371">
        <v>0</v>
      </c>
      <c r="G1371">
        <v>6</v>
      </c>
      <c r="H1371">
        <f>Table1[[#This Row],[Games Before Injury]]*Table1[[#This Row],[Minutes per Game]]</f>
        <v>1538.2027027027025</v>
      </c>
      <c r="I1371">
        <v>46</v>
      </c>
      <c r="J1371">
        <f>Table1[[#This Row],[Minutes]]/Table1[[#This Row],[Games Played]]</f>
        <v>33.439189189189186</v>
      </c>
      <c r="K1371" s="1">
        <v>42772</v>
      </c>
      <c r="L1371" s="1">
        <v>42774</v>
      </c>
      <c r="M1371" s="1">
        <v>42668</v>
      </c>
      <c r="N1371" s="1">
        <v>42898</v>
      </c>
      <c r="O1371">
        <v>6</v>
      </c>
      <c r="P1371">
        <f>DATEDIF(Table1[[#This Row],[Birth Date]],Table1[[#This Row],[Date Returned]],"y")</f>
        <v>25</v>
      </c>
      <c r="Q1371" t="s">
        <v>501</v>
      </c>
      <c r="R1371" t="s">
        <v>19</v>
      </c>
      <c r="S1371">
        <f>DATEDIF(Table1[[#This Row],[Date Occurred]],Table1[[#This Row],[Date Returned]],"d")</f>
        <v>2</v>
      </c>
      <c r="T1371">
        <v>74</v>
      </c>
      <c r="U1371" s="5">
        <v>2474.5</v>
      </c>
      <c r="V1371" s="5">
        <v>636</v>
      </c>
      <c r="W1371" s="5">
        <v>1312</v>
      </c>
      <c r="X1371" s="5">
        <v>147</v>
      </c>
      <c r="Y1371" s="5">
        <v>387</v>
      </c>
      <c r="Z1371" s="5">
        <v>469</v>
      </c>
      <c r="AA1371" s="5">
        <v>533</v>
      </c>
      <c r="AB1371" s="5">
        <v>154</v>
      </c>
      <c r="AC1371" s="5">
        <v>122</v>
      </c>
      <c r="AD1371" s="5">
        <v>80</v>
      </c>
      <c r="AE1371" s="5">
        <v>350</v>
      </c>
      <c r="AF1371" s="5">
        <v>430</v>
      </c>
      <c r="AG1371" s="5">
        <v>260</v>
      </c>
      <c r="AH1371" s="5">
        <v>133</v>
      </c>
      <c r="AI1371" s="5">
        <v>55</v>
      </c>
      <c r="AJ1371" s="5">
        <v>1888</v>
      </c>
      <c r="AK1371">
        <v>1991</v>
      </c>
      <c r="AL1371" t="s">
        <v>490</v>
      </c>
      <c r="AM1371" s="1">
        <v>33418</v>
      </c>
      <c r="AN1371">
        <v>201</v>
      </c>
      <c r="AO1371">
        <v>230</v>
      </c>
      <c r="AP1371" t="s">
        <v>500</v>
      </c>
    </row>
    <row r="1372" spans="1:42" x14ac:dyDescent="0.35">
      <c r="A1372" t="s">
        <v>323</v>
      </c>
      <c r="B1372" t="s">
        <v>10</v>
      </c>
      <c r="C1372" s="1" t="s">
        <v>508</v>
      </c>
      <c r="D1372">
        <v>0</v>
      </c>
      <c r="E1372">
        <v>7</v>
      </c>
      <c r="F1372">
        <v>0</v>
      </c>
      <c r="G1372">
        <v>6</v>
      </c>
      <c r="H1372">
        <f>Table1[[#This Row],[Games Before Injury]]*Table1[[#This Row],[Minutes per Game]]</f>
        <v>367.83108108108104</v>
      </c>
      <c r="I1372">
        <v>11</v>
      </c>
      <c r="J1372">
        <f>Table1[[#This Row],[Minutes]]/Table1[[#This Row],[Games Played]]</f>
        <v>33.439189189189186</v>
      </c>
      <c r="K1372" s="1">
        <v>42805</v>
      </c>
      <c r="L1372" s="1">
        <v>42807</v>
      </c>
      <c r="M1372" s="1">
        <v>42668</v>
      </c>
      <c r="N1372" s="1">
        <v>42898</v>
      </c>
      <c r="O1372">
        <v>1</v>
      </c>
      <c r="P1372">
        <f>DATEDIF(Table1[[#This Row],[Birth Date]],Table1[[#This Row],[Date Returned]],"y")</f>
        <v>25</v>
      </c>
      <c r="Q1372" t="s">
        <v>501</v>
      </c>
      <c r="R1372" t="s">
        <v>12</v>
      </c>
      <c r="S1372">
        <f>DATEDIF(Table1[[#This Row],[Date Occurred]],Table1[[#This Row],[Date Returned]],"d")</f>
        <v>2</v>
      </c>
      <c r="T1372">
        <v>74</v>
      </c>
      <c r="U1372" s="5">
        <v>2474.5</v>
      </c>
      <c r="V1372" s="5">
        <v>636</v>
      </c>
      <c r="W1372" s="5">
        <v>1312</v>
      </c>
      <c r="X1372" s="5">
        <v>147</v>
      </c>
      <c r="Y1372" s="5">
        <v>387</v>
      </c>
      <c r="Z1372" s="5">
        <v>469</v>
      </c>
      <c r="AA1372" s="5">
        <v>533</v>
      </c>
      <c r="AB1372" s="5">
        <v>154</v>
      </c>
      <c r="AC1372" s="5">
        <v>122</v>
      </c>
      <c r="AD1372" s="5">
        <v>80</v>
      </c>
      <c r="AE1372" s="5">
        <v>350</v>
      </c>
      <c r="AF1372" s="5">
        <v>430</v>
      </c>
      <c r="AG1372" s="5">
        <v>260</v>
      </c>
      <c r="AH1372" s="5">
        <v>133</v>
      </c>
      <c r="AI1372" s="5">
        <v>55</v>
      </c>
      <c r="AJ1372" s="5">
        <v>1888</v>
      </c>
      <c r="AK1372">
        <v>1991</v>
      </c>
      <c r="AL1372" t="s">
        <v>490</v>
      </c>
      <c r="AM1372" s="1">
        <v>33418</v>
      </c>
      <c r="AN1372">
        <v>201</v>
      </c>
      <c r="AO1372">
        <v>230</v>
      </c>
      <c r="AP1372" t="s">
        <v>500</v>
      </c>
    </row>
    <row r="1373" spans="1:42" x14ac:dyDescent="0.35">
      <c r="A1373" t="s">
        <v>323</v>
      </c>
      <c r="B1373" t="s">
        <v>7</v>
      </c>
      <c r="C1373" s="1" t="s">
        <v>508</v>
      </c>
      <c r="D1373">
        <v>0</v>
      </c>
      <c r="E1373">
        <v>7</v>
      </c>
      <c r="F1373">
        <v>0</v>
      </c>
      <c r="G1373">
        <v>6</v>
      </c>
      <c r="H1373">
        <f>Table1[[#This Row],[Games Before Injury]]*Table1[[#This Row],[Minutes per Game]]</f>
        <v>401.2702702702702</v>
      </c>
      <c r="I1373">
        <v>12</v>
      </c>
      <c r="J1373">
        <f>Table1[[#This Row],[Minutes]]/Table1[[#This Row],[Games Played]]</f>
        <v>33.439189189189186</v>
      </c>
      <c r="K1373" s="1">
        <v>42866</v>
      </c>
      <c r="L1373" s="1">
        <v>42869</v>
      </c>
      <c r="M1373" s="1">
        <v>42668</v>
      </c>
      <c r="N1373" s="1">
        <v>42898</v>
      </c>
      <c r="O1373">
        <v>1</v>
      </c>
      <c r="P1373">
        <f>DATEDIF(Table1[[#This Row],[Birth Date]],Table1[[#This Row],[Date Returned]],"y")</f>
        <v>25</v>
      </c>
      <c r="Q1373" t="s">
        <v>501</v>
      </c>
      <c r="R1373" t="s">
        <v>9</v>
      </c>
      <c r="S1373">
        <f>DATEDIF(Table1[[#This Row],[Date Occurred]],Table1[[#This Row],[Date Returned]],"d")</f>
        <v>3</v>
      </c>
      <c r="T1373">
        <v>74</v>
      </c>
      <c r="U1373" s="5">
        <v>2474.5</v>
      </c>
      <c r="V1373" s="5">
        <v>636</v>
      </c>
      <c r="W1373" s="5">
        <v>1312</v>
      </c>
      <c r="X1373" s="5">
        <v>147</v>
      </c>
      <c r="Y1373" s="5">
        <v>387</v>
      </c>
      <c r="Z1373" s="5">
        <v>469</v>
      </c>
      <c r="AA1373" s="5">
        <v>533</v>
      </c>
      <c r="AB1373" s="5">
        <v>154</v>
      </c>
      <c r="AC1373" s="5">
        <v>122</v>
      </c>
      <c r="AD1373" s="5">
        <v>80</v>
      </c>
      <c r="AE1373" s="5">
        <v>350</v>
      </c>
      <c r="AF1373" s="5">
        <v>430</v>
      </c>
      <c r="AG1373" s="5">
        <v>260</v>
      </c>
      <c r="AH1373" s="5">
        <v>133</v>
      </c>
      <c r="AI1373" s="5">
        <v>55</v>
      </c>
      <c r="AJ1373" s="5">
        <v>1888</v>
      </c>
      <c r="AK1373">
        <v>1991</v>
      </c>
      <c r="AL1373" t="s">
        <v>490</v>
      </c>
      <c r="AM1373" s="1">
        <v>33418</v>
      </c>
      <c r="AN1373">
        <v>201</v>
      </c>
      <c r="AO1373">
        <v>230</v>
      </c>
      <c r="AP1373" t="s">
        <v>500</v>
      </c>
    </row>
    <row r="1374" spans="1:42" x14ac:dyDescent="0.35">
      <c r="A1374" t="s">
        <v>323</v>
      </c>
      <c r="B1374" t="s">
        <v>7</v>
      </c>
      <c r="C1374" s="1" t="s">
        <v>508</v>
      </c>
      <c r="D1374">
        <v>0</v>
      </c>
      <c r="E1374">
        <v>7</v>
      </c>
      <c r="F1374">
        <v>0</v>
      </c>
      <c r="G1374">
        <v>6</v>
      </c>
      <c r="H1374">
        <f>Table1[[#This Row],[Games Before Injury]]*Table1[[#This Row],[Minutes per Game]]</f>
        <v>33.439189189189186</v>
      </c>
      <c r="I1374">
        <v>1</v>
      </c>
      <c r="J1374">
        <f>Table1[[#This Row],[Minutes]]/Table1[[#This Row],[Games Played]]</f>
        <v>33.439189189189186</v>
      </c>
      <c r="K1374" s="1">
        <v>42871</v>
      </c>
      <c r="L1374" s="1">
        <v>42908</v>
      </c>
      <c r="M1374" s="1">
        <v>42668</v>
      </c>
      <c r="N1374" s="1">
        <v>42898</v>
      </c>
      <c r="O1374">
        <v>2</v>
      </c>
      <c r="P1374">
        <f>DATEDIF(Table1[[#This Row],[Birth Date]],Table1[[#This Row],[Date Returned]],"y")</f>
        <v>25</v>
      </c>
      <c r="Q1374" t="s">
        <v>501</v>
      </c>
      <c r="R1374" t="s">
        <v>9</v>
      </c>
      <c r="S1374">
        <f>DATEDIF(Table1[[#This Row],[Date Occurred]],Table1[[#This Row],[Date Returned]],"d")</f>
        <v>37</v>
      </c>
      <c r="T1374">
        <v>74</v>
      </c>
      <c r="U1374" s="5">
        <v>2474.5</v>
      </c>
      <c r="V1374" s="5">
        <v>636</v>
      </c>
      <c r="W1374" s="5">
        <v>1312</v>
      </c>
      <c r="X1374" s="5">
        <v>147</v>
      </c>
      <c r="Y1374" s="5">
        <v>387</v>
      </c>
      <c r="Z1374" s="5">
        <v>469</v>
      </c>
      <c r="AA1374" s="5">
        <v>533</v>
      </c>
      <c r="AB1374" s="5">
        <v>154</v>
      </c>
      <c r="AC1374" s="5">
        <v>122</v>
      </c>
      <c r="AD1374" s="5">
        <v>80</v>
      </c>
      <c r="AE1374" s="5">
        <v>350</v>
      </c>
      <c r="AF1374" s="5">
        <v>430</v>
      </c>
      <c r="AG1374" s="5">
        <v>260</v>
      </c>
      <c r="AH1374" s="5">
        <v>133</v>
      </c>
      <c r="AI1374" s="5">
        <v>55</v>
      </c>
      <c r="AJ1374" s="5">
        <v>1888</v>
      </c>
      <c r="AK1374">
        <v>1991</v>
      </c>
      <c r="AL1374" t="s">
        <v>490</v>
      </c>
      <c r="AM1374" s="1">
        <v>33418</v>
      </c>
      <c r="AN1374">
        <v>201</v>
      </c>
      <c r="AO1374">
        <v>230</v>
      </c>
      <c r="AP1374" t="s">
        <v>500</v>
      </c>
    </row>
    <row r="1375" spans="1:42" x14ac:dyDescent="0.35">
      <c r="A1375" t="s">
        <v>323</v>
      </c>
      <c r="B1375" t="s">
        <v>7</v>
      </c>
      <c r="C1375" s="1" t="s">
        <v>508</v>
      </c>
      <c r="D1375">
        <v>0</v>
      </c>
      <c r="E1375">
        <v>7</v>
      </c>
      <c r="F1375">
        <v>0</v>
      </c>
      <c r="G1375">
        <v>6</v>
      </c>
      <c r="H1375">
        <f>Table1[[#This Row],[Games Before Injury]]*Table1[[#This Row],[Minutes per Game]]</f>
        <v>0</v>
      </c>
      <c r="I1375">
        <v>0</v>
      </c>
      <c r="J1375">
        <f>Table1[[#This Row],[Minutes]]/Table1[[#This Row],[Games Played]]</f>
        <v>33.439189189189186</v>
      </c>
      <c r="K1375" s="1">
        <v>42877</v>
      </c>
      <c r="L1375" s="1">
        <v>42898</v>
      </c>
      <c r="M1375" s="1">
        <v>42668</v>
      </c>
      <c r="N1375" s="1">
        <v>42898</v>
      </c>
      <c r="O1375">
        <v>3</v>
      </c>
      <c r="P1375">
        <f>DATEDIF(Table1[[#This Row],[Birth Date]],Table1[[#This Row],[Date Returned]],"y")</f>
        <v>25</v>
      </c>
      <c r="Q1375" t="s">
        <v>11</v>
      </c>
      <c r="R1375" t="s">
        <v>9</v>
      </c>
      <c r="S1375">
        <f>DATEDIF(Table1[[#This Row],[Date Occurred]],Table1[[#This Row],[Date Returned]],"d")</f>
        <v>21</v>
      </c>
      <c r="T1375">
        <v>74</v>
      </c>
      <c r="U1375" s="5">
        <v>2474.5</v>
      </c>
      <c r="V1375" s="5">
        <v>636</v>
      </c>
      <c r="W1375" s="5">
        <v>1312</v>
      </c>
      <c r="X1375" s="5">
        <v>147</v>
      </c>
      <c r="Y1375" s="5">
        <v>387</v>
      </c>
      <c r="Z1375" s="5">
        <v>469</v>
      </c>
      <c r="AA1375" s="5">
        <v>533</v>
      </c>
      <c r="AB1375" s="5">
        <v>154</v>
      </c>
      <c r="AC1375" s="5">
        <v>122</v>
      </c>
      <c r="AD1375" s="5">
        <v>80</v>
      </c>
      <c r="AE1375" s="5">
        <v>350</v>
      </c>
      <c r="AF1375" s="5">
        <v>430</v>
      </c>
      <c r="AG1375" s="5">
        <v>260</v>
      </c>
      <c r="AH1375" s="5">
        <v>133</v>
      </c>
      <c r="AI1375" s="5">
        <v>55</v>
      </c>
      <c r="AJ1375" s="5">
        <v>1888</v>
      </c>
      <c r="AK1375">
        <v>1991</v>
      </c>
      <c r="AL1375" t="s">
        <v>490</v>
      </c>
      <c r="AM1375" s="1">
        <v>33418</v>
      </c>
      <c r="AN1375">
        <v>201</v>
      </c>
      <c r="AO1375">
        <v>230</v>
      </c>
      <c r="AP1375" t="s">
        <v>500</v>
      </c>
    </row>
    <row r="1376" spans="1:42" x14ac:dyDescent="0.35">
      <c r="A1376" t="s">
        <v>323</v>
      </c>
      <c r="B1376" t="s">
        <v>36</v>
      </c>
      <c r="C1376" s="1" t="s">
        <v>511</v>
      </c>
      <c r="D1376">
        <v>0</v>
      </c>
      <c r="E1376">
        <v>10</v>
      </c>
      <c r="F1376">
        <v>0</v>
      </c>
      <c r="G1376">
        <v>9</v>
      </c>
      <c r="H1376">
        <f>Table1[[#This Row],[Games Before Injury]]*Table1[[#This Row],[Minutes per Game]]</f>
        <v>194.54736842105265</v>
      </c>
      <c r="I1376">
        <v>6</v>
      </c>
      <c r="J1376">
        <f>Table1[[#This Row],[Minutes]]/Table1[[#This Row],[Games Played]]</f>
        <v>32.424561403508775</v>
      </c>
      <c r="K1376" s="1">
        <v>43785</v>
      </c>
      <c r="L1376" s="1">
        <v>43789</v>
      </c>
      <c r="M1376" s="1">
        <v>43760</v>
      </c>
      <c r="N1376" s="1">
        <v>44115</v>
      </c>
      <c r="O1376">
        <v>7</v>
      </c>
      <c r="P1376">
        <f>DATEDIF(Table1[[#This Row],[Birth Date]],Table1[[#This Row],[Date Returned]],"y")</f>
        <v>28</v>
      </c>
      <c r="Q1376" t="s">
        <v>501</v>
      </c>
      <c r="R1376" t="s">
        <v>19</v>
      </c>
      <c r="S1376">
        <f>DATEDIF(Table1[[#This Row],[Date Occurred]],Table1[[#This Row],[Date Returned]],"d")</f>
        <v>4</v>
      </c>
      <c r="T1376">
        <v>57</v>
      </c>
      <c r="U1376" s="5">
        <v>1848.2</v>
      </c>
      <c r="V1376" s="5">
        <v>532</v>
      </c>
      <c r="W1376" s="5">
        <v>1133</v>
      </c>
      <c r="X1376" s="5">
        <v>123</v>
      </c>
      <c r="Y1376" s="5">
        <v>325</v>
      </c>
      <c r="Z1376" s="5">
        <v>356</v>
      </c>
      <c r="AA1376" s="5">
        <v>402</v>
      </c>
      <c r="AB1376" s="5">
        <v>149</v>
      </c>
      <c r="AC1376" s="5">
        <v>113</v>
      </c>
      <c r="AD1376" s="5">
        <v>54</v>
      </c>
      <c r="AE1376" s="5">
        <v>348</v>
      </c>
      <c r="AF1376" s="5">
        <v>402</v>
      </c>
      <c r="AG1376" s="5">
        <v>280</v>
      </c>
      <c r="AH1376" s="5">
        <v>103</v>
      </c>
      <c r="AI1376" s="5">
        <v>33</v>
      </c>
      <c r="AJ1376" s="5">
        <v>1543</v>
      </c>
      <c r="AK1376">
        <v>1991</v>
      </c>
      <c r="AL1376" t="s">
        <v>490</v>
      </c>
      <c r="AM1376" s="1">
        <v>33418</v>
      </c>
      <c r="AN1376">
        <v>201</v>
      </c>
      <c r="AO1376">
        <v>230</v>
      </c>
      <c r="AP1376" t="s">
        <v>500</v>
      </c>
    </row>
    <row r="1377" spans="1:42" x14ac:dyDescent="0.35">
      <c r="A1377" t="s">
        <v>323</v>
      </c>
      <c r="B1377" t="s">
        <v>119</v>
      </c>
      <c r="C1377" s="1" t="s">
        <v>511</v>
      </c>
      <c r="D1377">
        <v>0</v>
      </c>
      <c r="E1377">
        <v>10</v>
      </c>
      <c r="F1377">
        <v>0</v>
      </c>
      <c r="G1377">
        <v>9</v>
      </c>
      <c r="H1377">
        <f>Table1[[#This Row],[Games Before Injury]]*Table1[[#This Row],[Minutes per Game]]</f>
        <v>972.73684210526324</v>
      </c>
      <c r="I1377">
        <v>30</v>
      </c>
      <c r="J1377">
        <f>Table1[[#This Row],[Minutes]]/Table1[[#This Row],[Games Played]]</f>
        <v>32.424561403508775</v>
      </c>
      <c r="K1377" s="1">
        <v>43860</v>
      </c>
      <c r="L1377" s="1">
        <v>43862</v>
      </c>
      <c r="M1377" s="1">
        <v>43760</v>
      </c>
      <c r="N1377" s="1">
        <v>44115</v>
      </c>
      <c r="O1377">
        <v>1</v>
      </c>
      <c r="P1377">
        <f>DATEDIF(Table1[[#This Row],[Birth Date]],Table1[[#This Row],[Date Returned]],"y")</f>
        <v>28</v>
      </c>
      <c r="Q1377" t="s">
        <v>501</v>
      </c>
      <c r="R1377" t="s">
        <v>47</v>
      </c>
      <c r="S1377">
        <f>DATEDIF(Table1[[#This Row],[Date Occurred]],Table1[[#This Row],[Date Returned]],"d")</f>
        <v>2</v>
      </c>
      <c r="T1377">
        <v>57</v>
      </c>
      <c r="U1377" s="5">
        <v>1848.2</v>
      </c>
      <c r="V1377" s="5">
        <v>532</v>
      </c>
      <c r="W1377" s="5">
        <v>1133</v>
      </c>
      <c r="X1377" s="5">
        <v>123</v>
      </c>
      <c r="Y1377" s="5">
        <v>325</v>
      </c>
      <c r="Z1377" s="5">
        <v>356</v>
      </c>
      <c r="AA1377" s="5">
        <v>402</v>
      </c>
      <c r="AB1377" s="5">
        <v>149</v>
      </c>
      <c r="AC1377" s="5">
        <v>113</v>
      </c>
      <c r="AD1377" s="5">
        <v>54</v>
      </c>
      <c r="AE1377" s="5">
        <v>348</v>
      </c>
      <c r="AF1377" s="5">
        <v>402</v>
      </c>
      <c r="AG1377" s="5">
        <v>280</v>
      </c>
      <c r="AH1377" s="5">
        <v>103</v>
      </c>
      <c r="AI1377" s="5">
        <v>33</v>
      </c>
      <c r="AJ1377" s="5">
        <v>1543</v>
      </c>
      <c r="AK1377">
        <v>1991</v>
      </c>
      <c r="AL1377" t="s">
        <v>490</v>
      </c>
      <c r="AM1377" s="1">
        <v>33418</v>
      </c>
      <c r="AN1377">
        <v>201</v>
      </c>
      <c r="AO1377">
        <v>230</v>
      </c>
      <c r="AP1377" t="s">
        <v>500</v>
      </c>
    </row>
    <row r="1378" spans="1:42" x14ac:dyDescent="0.35">
      <c r="A1378" t="s">
        <v>396</v>
      </c>
      <c r="B1378" t="s">
        <v>322</v>
      </c>
      <c r="C1378" s="1" t="s">
        <v>508</v>
      </c>
      <c r="D1378">
        <v>0</v>
      </c>
      <c r="E1378">
        <v>7</v>
      </c>
      <c r="F1378">
        <v>0</v>
      </c>
      <c r="G1378">
        <v>4</v>
      </c>
      <c r="H1378">
        <f>Table1[[#This Row],[Games Before Injury]]*Table1[[#This Row],[Minutes per Game]]</f>
        <v>861.44799999999998</v>
      </c>
      <c r="I1378">
        <v>42</v>
      </c>
      <c r="J1378">
        <f>Table1[[#This Row],[Minutes]]/Table1[[#This Row],[Games Played]]</f>
        <v>20.510666666666665</v>
      </c>
      <c r="K1378" s="1">
        <v>42767</v>
      </c>
      <c r="L1378" s="1">
        <v>42769</v>
      </c>
      <c r="M1378" s="1">
        <v>42668</v>
      </c>
      <c r="N1378" s="1">
        <v>42898</v>
      </c>
      <c r="O1378">
        <v>2</v>
      </c>
      <c r="P1378">
        <f>DATEDIF(Table1[[#This Row],[Birth Date]],Table1[[#This Row],[Date Returned]],"y")</f>
        <v>25</v>
      </c>
      <c r="Q1378" t="s">
        <v>501</v>
      </c>
      <c r="R1378" t="s">
        <v>44</v>
      </c>
      <c r="S1378">
        <f>DATEDIF(Table1[[#This Row],[Date Occurred]],Table1[[#This Row],[Date Returned]],"d")</f>
        <v>2</v>
      </c>
      <c r="T1378">
        <v>75</v>
      </c>
      <c r="U1378" s="5">
        <v>1538.3</v>
      </c>
      <c r="V1378" s="5">
        <v>260</v>
      </c>
      <c r="W1378" s="5">
        <v>508</v>
      </c>
      <c r="X1378" s="5">
        <v>68</v>
      </c>
      <c r="Y1378" s="5">
        <v>192</v>
      </c>
      <c r="Z1378" s="5">
        <v>90</v>
      </c>
      <c r="AA1378" s="5">
        <v>123</v>
      </c>
      <c r="AB1378" s="5">
        <v>96</v>
      </c>
      <c r="AC1378" s="5">
        <v>207</v>
      </c>
      <c r="AD1378" s="5">
        <v>73</v>
      </c>
      <c r="AE1378" s="5">
        <v>288</v>
      </c>
      <c r="AF1378" s="5">
        <v>361</v>
      </c>
      <c r="AG1378" s="5">
        <v>148</v>
      </c>
      <c r="AH1378" s="5">
        <v>43</v>
      </c>
      <c r="AI1378" s="5">
        <v>29</v>
      </c>
      <c r="AJ1378" s="5">
        <v>678</v>
      </c>
      <c r="AK1378">
        <v>1991</v>
      </c>
      <c r="AL1378" t="s">
        <v>489</v>
      </c>
      <c r="AM1378" s="1">
        <v>33347</v>
      </c>
      <c r="AN1378">
        <v>213</v>
      </c>
      <c r="AO1378">
        <v>240</v>
      </c>
      <c r="AP1378" t="s">
        <v>499</v>
      </c>
    </row>
    <row r="1379" spans="1:42" x14ac:dyDescent="0.35">
      <c r="A1379" t="s">
        <v>396</v>
      </c>
      <c r="B1379" t="s">
        <v>322</v>
      </c>
      <c r="C1379" s="1" t="s">
        <v>509</v>
      </c>
      <c r="D1379">
        <v>0</v>
      </c>
      <c r="E1379">
        <v>8</v>
      </c>
      <c r="F1379">
        <v>0</v>
      </c>
      <c r="G1379">
        <v>5</v>
      </c>
      <c r="H1379">
        <f>Table1[[#This Row],[Games Before Injury]]*Table1[[#This Row],[Minutes per Game]]</f>
        <v>1263.9552631578949</v>
      </c>
      <c r="I1379">
        <v>54</v>
      </c>
      <c r="J1379">
        <f>Table1[[#This Row],[Minutes]]/Table1[[#This Row],[Games Played]]</f>
        <v>23.406578947368423</v>
      </c>
      <c r="K1379" s="1">
        <v>43138</v>
      </c>
      <c r="L1379" s="1">
        <v>43158</v>
      </c>
      <c r="M1379" s="1">
        <v>43030</v>
      </c>
      <c r="N1379" s="1">
        <v>43259</v>
      </c>
      <c r="O1379">
        <v>3</v>
      </c>
      <c r="P1379">
        <f>DATEDIF(Table1[[#This Row],[Birth Date]],Table1[[#This Row],[Date Returned]],"y")</f>
        <v>26</v>
      </c>
      <c r="Q1379" t="s">
        <v>501</v>
      </c>
      <c r="R1379" t="s">
        <v>44</v>
      </c>
      <c r="S1379">
        <f>DATEDIF(Table1[[#This Row],[Date Occurred]],Table1[[#This Row],[Date Returned]],"d")</f>
        <v>20</v>
      </c>
      <c r="T1379">
        <v>76</v>
      </c>
      <c r="U1379" s="5">
        <v>1778.9</v>
      </c>
      <c r="V1379" s="5">
        <v>316</v>
      </c>
      <c r="W1379" s="5">
        <v>636</v>
      </c>
      <c r="X1379" s="5">
        <v>106</v>
      </c>
      <c r="Y1379" s="5">
        <v>280</v>
      </c>
      <c r="Z1379" s="5">
        <v>134</v>
      </c>
      <c r="AA1379" s="5">
        <v>174</v>
      </c>
      <c r="AB1379" s="5">
        <v>147</v>
      </c>
      <c r="AC1379" s="5">
        <v>222</v>
      </c>
      <c r="AD1379" s="5">
        <v>89</v>
      </c>
      <c r="AE1379" s="5">
        <v>342</v>
      </c>
      <c r="AF1379" s="5">
        <v>431</v>
      </c>
      <c r="AG1379" s="5">
        <v>207</v>
      </c>
      <c r="AH1379" s="5">
        <v>62</v>
      </c>
      <c r="AI1379" s="5">
        <v>35</v>
      </c>
      <c r="AJ1379" s="5">
        <v>872</v>
      </c>
      <c r="AK1379">
        <v>1991</v>
      </c>
      <c r="AL1379" t="s">
        <v>489</v>
      </c>
      <c r="AM1379" s="1">
        <v>33347</v>
      </c>
      <c r="AN1379">
        <v>213</v>
      </c>
      <c r="AO1379">
        <v>240</v>
      </c>
      <c r="AP1379" t="s">
        <v>499</v>
      </c>
    </row>
    <row r="1380" spans="1:42" x14ac:dyDescent="0.35">
      <c r="A1380" t="s">
        <v>396</v>
      </c>
      <c r="B1380" t="s">
        <v>249</v>
      </c>
      <c r="C1380" s="1" t="s">
        <v>505</v>
      </c>
      <c r="D1380">
        <v>0</v>
      </c>
      <c r="E1380">
        <v>4</v>
      </c>
      <c r="F1380">
        <v>0</v>
      </c>
      <c r="G1380">
        <v>1</v>
      </c>
      <c r="H1380">
        <f>Table1[[#This Row],[Games Before Injury]]*Table1[[#This Row],[Minutes per Game]]</f>
        <v>660</v>
      </c>
      <c r="I1380">
        <v>33</v>
      </c>
      <c r="J1380">
        <f>Table1[[#This Row],[Minutes]]/Table1[[#This Row],[Games Played]]</f>
        <v>20</v>
      </c>
      <c r="K1380" s="1">
        <v>41696</v>
      </c>
      <c r="L1380" s="1">
        <v>41699</v>
      </c>
      <c r="M1380" s="1">
        <v>41576</v>
      </c>
      <c r="N1380" s="1">
        <v>41805</v>
      </c>
      <c r="O1380">
        <v>1</v>
      </c>
      <c r="P1380">
        <f>DATEDIF(Table1[[#This Row],[Birth Date]],Table1[[#This Row],[Date Returned]],"y")</f>
        <v>22</v>
      </c>
      <c r="Q1380" t="s">
        <v>501</v>
      </c>
      <c r="R1380" t="s">
        <v>82</v>
      </c>
      <c r="S1380">
        <f>DATEDIF(Table1[[#This Row],[Date Occurred]],Table1[[#This Row],[Date Returned]],"d")</f>
        <v>3</v>
      </c>
      <c r="T1380">
        <v>70</v>
      </c>
      <c r="U1380" s="5">
        <v>1400</v>
      </c>
      <c r="V1380" s="5">
        <v>234</v>
      </c>
      <c r="W1380" s="5">
        <v>502</v>
      </c>
      <c r="X1380" s="5">
        <v>40</v>
      </c>
      <c r="Y1380" s="5">
        <v>114</v>
      </c>
      <c r="Z1380" s="5">
        <v>99</v>
      </c>
      <c r="AA1380" s="5">
        <v>122</v>
      </c>
      <c r="AB1380" s="5">
        <v>106</v>
      </c>
      <c r="AC1380" s="5">
        <v>227</v>
      </c>
      <c r="AD1380" s="5">
        <v>140</v>
      </c>
      <c r="AE1380" s="5">
        <v>225</v>
      </c>
      <c r="AF1380" s="5">
        <v>365</v>
      </c>
      <c r="AG1380" s="5">
        <v>109</v>
      </c>
      <c r="AH1380" s="5">
        <v>35</v>
      </c>
      <c r="AI1380" s="5">
        <v>27</v>
      </c>
      <c r="AJ1380" s="5">
        <v>607</v>
      </c>
      <c r="AK1380">
        <v>1991</v>
      </c>
      <c r="AL1380" t="s">
        <v>489</v>
      </c>
      <c r="AM1380" s="1">
        <v>33347</v>
      </c>
      <c r="AN1380">
        <v>213</v>
      </c>
      <c r="AO1380">
        <v>240</v>
      </c>
      <c r="AP1380" t="s">
        <v>499</v>
      </c>
    </row>
    <row r="1381" spans="1:42" x14ac:dyDescent="0.35">
      <c r="A1381" t="s">
        <v>396</v>
      </c>
      <c r="B1381" t="s">
        <v>13</v>
      </c>
      <c r="C1381" s="1" t="s">
        <v>505</v>
      </c>
      <c r="D1381">
        <v>0</v>
      </c>
      <c r="E1381">
        <v>4</v>
      </c>
      <c r="F1381">
        <v>0</v>
      </c>
      <c r="G1381">
        <v>1</v>
      </c>
      <c r="H1381">
        <f>Table1[[#This Row],[Games Before Injury]]*Table1[[#This Row],[Minutes per Game]]</f>
        <v>480</v>
      </c>
      <c r="I1381">
        <v>24</v>
      </c>
      <c r="J1381">
        <f>Table1[[#This Row],[Minutes]]/Table1[[#This Row],[Games Played]]</f>
        <v>20</v>
      </c>
      <c r="K1381" s="1">
        <v>41601</v>
      </c>
      <c r="L1381" s="1">
        <v>41619</v>
      </c>
      <c r="M1381" s="1">
        <v>41576</v>
      </c>
      <c r="N1381" s="1">
        <v>41805</v>
      </c>
      <c r="O1381">
        <v>1</v>
      </c>
      <c r="P1381">
        <f>DATEDIF(Table1[[#This Row],[Birth Date]],Table1[[#This Row],[Date Returned]],"y")</f>
        <v>22</v>
      </c>
      <c r="Q1381" t="s">
        <v>501</v>
      </c>
      <c r="R1381" t="s">
        <v>9</v>
      </c>
      <c r="S1381">
        <f>DATEDIF(Table1[[#This Row],[Date Occurred]],Table1[[#This Row],[Date Returned]],"d")</f>
        <v>18</v>
      </c>
      <c r="T1381">
        <v>70</v>
      </c>
      <c r="U1381" s="5">
        <v>1400</v>
      </c>
      <c r="V1381" s="5">
        <v>234</v>
      </c>
      <c r="W1381" s="5">
        <v>502</v>
      </c>
      <c r="X1381" s="5">
        <v>40</v>
      </c>
      <c r="Y1381" s="5">
        <v>114</v>
      </c>
      <c r="Z1381" s="5">
        <v>99</v>
      </c>
      <c r="AA1381" s="5">
        <v>122</v>
      </c>
      <c r="AB1381" s="5">
        <v>106</v>
      </c>
      <c r="AC1381" s="5">
        <v>227</v>
      </c>
      <c r="AD1381" s="5">
        <v>140</v>
      </c>
      <c r="AE1381" s="5">
        <v>225</v>
      </c>
      <c r="AF1381" s="5">
        <v>365</v>
      </c>
      <c r="AG1381" s="5">
        <v>109</v>
      </c>
      <c r="AH1381" s="5">
        <v>35</v>
      </c>
      <c r="AI1381" s="5">
        <v>27</v>
      </c>
      <c r="AJ1381" s="5">
        <v>607</v>
      </c>
      <c r="AK1381">
        <v>1991</v>
      </c>
      <c r="AL1381" t="s">
        <v>489</v>
      </c>
      <c r="AM1381" s="1">
        <v>33347</v>
      </c>
      <c r="AN1381">
        <v>213</v>
      </c>
      <c r="AO1381">
        <v>240</v>
      </c>
      <c r="AP1381" t="s">
        <v>499</v>
      </c>
    </row>
    <row r="1382" spans="1:42" x14ac:dyDescent="0.35">
      <c r="A1382" t="s">
        <v>396</v>
      </c>
      <c r="B1382" t="s">
        <v>397</v>
      </c>
      <c r="C1382" s="1" t="s">
        <v>507</v>
      </c>
      <c r="D1382">
        <v>0</v>
      </c>
      <c r="E1382">
        <v>6</v>
      </c>
      <c r="F1382">
        <v>0</v>
      </c>
      <c r="G1382">
        <v>3</v>
      </c>
      <c r="H1382">
        <f>Table1[[#This Row],[Games Before Injury]]*Table1[[#This Row],[Minutes per Game]]</f>
        <v>1091.5826086956522</v>
      </c>
      <c r="I1382">
        <v>54</v>
      </c>
      <c r="J1382">
        <f>Table1[[#This Row],[Minutes]]/Table1[[#This Row],[Games Played]]</f>
        <v>20.214492753623187</v>
      </c>
      <c r="K1382" s="1">
        <v>42418</v>
      </c>
      <c r="L1382" s="1">
        <v>42445</v>
      </c>
      <c r="M1382" s="1">
        <v>42304</v>
      </c>
      <c r="N1382" s="1">
        <v>42540</v>
      </c>
      <c r="O1382">
        <v>1</v>
      </c>
      <c r="P1382">
        <f>DATEDIF(Table1[[#This Row],[Birth Date]],Table1[[#This Row],[Date Returned]],"y")</f>
        <v>24</v>
      </c>
      <c r="Q1382" t="s">
        <v>501</v>
      </c>
      <c r="R1382" t="s">
        <v>44</v>
      </c>
      <c r="S1382">
        <f>DATEDIF(Table1[[#This Row],[Date Occurred]],Table1[[#This Row],[Date Returned]],"d")</f>
        <v>27</v>
      </c>
      <c r="T1382">
        <v>69</v>
      </c>
      <c r="U1382" s="5">
        <v>1394.8</v>
      </c>
      <c r="V1382" s="5">
        <v>253</v>
      </c>
      <c r="W1382" s="5">
        <v>556</v>
      </c>
      <c r="X1382" s="5">
        <v>85</v>
      </c>
      <c r="Y1382" s="5">
        <v>210</v>
      </c>
      <c r="Z1382" s="5">
        <v>96</v>
      </c>
      <c r="AA1382" s="5">
        <v>128</v>
      </c>
      <c r="AB1382" s="5">
        <v>74</v>
      </c>
      <c r="AC1382" s="5">
        <v>163</v>
      </c>
      <c r="AD1382" s="5">
        <v>72</v>
      </c>
      <c r="AE1382" s="5">
        <v>209</v>
      </c>
      <c r="AF1382" s="5">
        <v>281</v>
      </c>
      <c r="AG1382" s="5">
        <v>105</v>
      </c>
      <c r="AH1382" s="5">
        <v>52</v>
      </c>
      <c r="AI1382" s="5">
        <v>33</v>
      </c>
      <c r="AJ1382" s="5">
        <v>687</v>
      </c>
      <c r="AK1382">
        <v>1991</v>
      </c>
      <c r="AL1382" t="s">
        <v>489</v>
      </c>
      <c r="AM1382" s="1">
        <v>33347</v>
      </c>
      <c r="AN1382">
        <v>213</v>
      </c>
      <c r="AO1382">
        <v>240</v>
      </c>
      <c r="AP1382" t="s">
        <v>499</v>
      </c>
    </row>
    <row r="1383" spans="1:42" x14ac:dyDescent="0.35">
      <c r="A1383" t="s">
        <v>289</v>
      </c>
      <c r="B1383" t="s">
        <v>292</v>
      </c>
      <c r="C1383" s="1" t="s">
        <v>507</v>
      </c>
      <c r="D1383">
        <v>0</v>
      </c>
      <c r="E1383">
        <v>6</v>
      </c>
      <c r="F1383">
        <v>0</v>
      </c>
      <c r="G1383">
        <v>5</v>
      </c>
      <c r="H1383">
        <f>Table1[[#This Row],[Games Before Injury]]*Table1[[#This Row],[Minutes per Game]]</f>
        <v>2920.8197530864195</v>
      </c>
      <c r="I1383">
        <v>82</v>
      </c>
      <c r="J1383">
        <f>Table1[[#This Row],[Minutes]]/Table1[[#This Row],[Games Played]]</f>
        <v>35.619753086419749</v>
      </c>
      <c r="K1383" s="1">
        <v>42499</v>
      </c>
      <c r="L1383" s="1">
        <v>42721</v>
      </c>
      <c r="M1383" s="1">
        <v>42304</v>
      </c>
      <c r="N1383" s="1">
        <v>42540</v>
      </c>
      <c r="O1383">
        <v>1</v>
      </c>
      <c r="P1383">
        <f>DATEDIF(Table1[[#This Row],[Birth Date]],Table1[[#This Row],[Date Returned]],"y")</f>
        <v>26</v>
      </c>
      <c r="Q1383" t="s">
        <v>11</v>
      </c>
      <c r="R1383" t="s">
        <v>19</v>
      </c>
      <c r="S1383">
        <f>DATEDIF(Table1[[#This Row],[Date Occurred]],Table1[[#This Row],[Date Returned]],"d")</f>
        <v>222</v>
      </c>
      <c r="T1383">
        <v>81</v>
      </c>
      <c r="U1383" s="5">
        <v>2885.2</v>
      </c>
      <c r="V1383" s="5">
        <v>568</v>
      </c>
      <c r="W1383" s="5">
        <v>1331</v>
      </c>
      <c r="X1383" s="5">
        <v>182</v>
      </c>
      <c r="Y1383" s="5">
        <v>490</v>
      </c>
      <c r="Z1383" s="5">
        <v>371</v>
      </c>
      <c r="AA1383" s="5">
        <v>438</v>
      </c>
      <c r="AB1383" s="5">
        <v>171</v>
      </c>
      <c r="AC1383" s="5">
        <v>111</v>
      </c>
      <c r="AD1383" s="5">
        <v>56</v>
      </c>
      <c r="AE1383" s="5">
        <v>301</v>
      </c>
      <c r="AF1383" s="5">
        <v>357</v>
      </c>
      <c r="AG1383" s="5">
        <v>421</v>
      </c>
      <c r="AH1383" s="5">
        <v>127</v>
      </c>
      <c r="AI1383" s="5">
        <v>39</v>
      </c>
      <c r="AJ1383" s="5">
        <v>1689</v>
      </c>
      <c r="AK1383">
        <v>1990</v>
      </c>
      <c r="AL1383" t="s">
        <v>493</v>
      </c>
      <c r="AM1383" s="1">
        <v>33001</v>
      </c>
      <c r="AN1383">
        <v>185</v>
      </c>
      <c r="AO1383">
        <v>184</v>
      </c>
      <c r="AP1383" t="s">
        <v>497</v>
      </c>
    </row>
    <row r="1384" spans="1:42" x14ac:dyDescent="0.35">
      <c r="A1384" t="s">
        <v>289</v>
      </c>
      <c r="B1384" t="s">
        <v>254</v>
      </c>
      <c r="C1384" s="1" t="s">
        <v>509</v>
      </c>
      <c r="D1384">
        <v>0</v>
      </c>
      <c r="E1384">
        <v>8</v>
      </c>
      <c r="F1384">
        <v>0</v>
      </c>
      <c r="G1384">
        <v>7</v>
      </c>
      <c r="H1384">
        <f>Table1[[#This Row],[Games Before Injury]]*Table1[[#This Row],[Minutes per Game]]</f>
        <v>649.77625000000012</v>
      </c>
      <c r="I1384">
        <v>19</v>
      </c>
      <c r="J1384">
        <f>Table1[[#This Row],[Minutes]]/Table1[[#This Row],[Games Played]]</f>
        <v>34.198750000000004</v>
      </c>
      <c r="K1384" s="1">
        <v>43068</v>
      </c>
      <c r="L1384" s="1">
        <v>43073</v>
      </c>
      <c r="M1384" s="1">
        <v>43030</v>
      </c>
      <c r="N1384" s="1">
        <v>43259</v>
      </c>
      <c r="O1384">
        <v>1</v>
      </c>
      <c r="P1384">
        <f>DATEDIF(Table1[[#This Row],[Birth Date]],Table1[[#This Row],[Date Returned]],"y")</f>
        <v>27</v>
      </c>
      <c r="Q1384" t="s">
        <v>501</v>
      </c>
      <c r="R1384" t="s">
        <v>44</v>
      </c>
      <c r="S1384">
        <f>DATEDIF(Table1[[#This Row],[Date Occurred]],Table1[[#This Row],[Date Returned]],"d")</f>
        <v>5</v>
      </c>
      <c r="T1384">
        <v>80</v>
      </c>
      <c r="U1384" s="5">
        <v>2735.9</v>
      </c>
      <c r="V1384" s="5">
        <v>588</v>
      </c>
      <c r="W1384" s="5">
        <v>1363</v>
      </c>
      <c r="X1384" s="5">
        <v>231</v>
      </c>
      <c r="Y1384" s="5">
        <v>601</v>
      </c>
      <c r="Z1384" s="5">
        <v>363</v>
      </c>
      <c r="AA1384" s="5">
        <v>420</v>
      </c>
      <c r="AB1384" s="5">
        <v>179</v>
      </c>
      <c r="AC1384" s="5">
        <v>98</v>
      </c>
      <c r="AD1384" s="5">
        <v>32</v>
      </c>
      <c r="AE1384" s="5">
        <v>216</v>
      </c>
      <c r="AF1384" s="5">
        <v>248</v>
      </c>
      <c r="AG1384" s="5">
        <v>444</v>
      </c>
      <c r="AH1384" s="5">
        <v>91</v>
      </c>
      <c r="AI1384" s="5">
        <v>24</v>
      </c>
      <c r="AJ1384" s="5">
        <v>1770</v>
      </c>
      <c r="AK1384">
        <v>1990</v>
      </c>
      <c r="AL1384" t="s">
        <v>493</v>
      </c>
      <c r="AM1384" s="1">
        <v>33001</v>
      </c>
      <c r="AN1384">
        <v>185</v>
      </c>
      <c r="AO1384">
        <v>184</v>
      </c>
      <c r="AP1384" t="s">
        <v>497</v>
      </c>
    </row>
    <row r="1385" spans="1:42" x14ac:dyDescent="0.35">
      <c r="A1385" t="s">
        <v>289</v>
      </c>
      <c r="B1385" t="s">
        <v>293</v>
      </c>
      <c r="C1385" s="1" t="s">
        <v>511</v>
      </c>
      <c r="D1385">
        <v>0</v>
      </c>
      <c r="E1385">
        <v>10</v>
      </c>
      <c r="F1385">
        <v>0</v>
      </c>
      <c r="G1385">
        <v>9</v>
      </c>
      <c r="H1385">
        <f>Table1[[#This Row],[Games Before Injury]]*Table1[[#This Row],[Minutes per Game]]</f>
        <v>466.74107142857139</v>
      </c>
      <c r="I1385">
        <v>15</v>
      </c>
      <c r="J1385">
        <f>Table1[[#This Row],[Minutes]]/Table1[[#This Row],[Games Played]]</f>
        <v>31.116071428571427</v>
      </c>
      <c r="K1385" s="1">
        <v>43794</v>
      </c>
      <c r="L1385" s="1">
        <v>43796</v>
      </c>
      <c r="M1385" s="1">
        <v>43760</v>
      </c>
      <c r="N1385" s="1">
        <v>44115</v>
      </c>
      <c r="O1385">
        <v>1</v>
      </c>
      <c r="P1385">
        <f>DATEDIF(Table1[[#This Row],[Birth Date]],Table1[[#This Row],[Date Returned]],"y")</f>
        <v>29</v>
      </c>
      <c r="Q1385" t="s">
        <v>501</v>
      </c>
      <c r="R1385" t="s">
        <v>27</v>
      </c>
      <c r="S1385">
        <f>DATEDIF(Table1[[#This Row],[Date Occurred]],Table1[[#This Row],[Date Returned]],"d")</f>
        <v>2</v>
      </c>
      <c r="T1385">
        <v>56</v>
      </c>
      <c r="U1385" s="5">
        <v>1742.5</v>
      </c>
      <c r="V1385" s="5">
        <v>378</v>
      </c>
      <c r="W1385" s="5">
        <v>889</v>
      </c>
      <c r="X1385" s="5">
        <v>180</v>
      </c>
      <c r="Y1385" s="5">
        <v>473</v>
      </c>
      <c r="Z1385" s="5">
        <v>209</v>
      </c>
      <c r="AA1385" s="5">
        <v>242</v>
      </c>
      <c r="AB1385" s="5">
        <v>117</v>
      </c>
      <c r="AC1385" s="5">
        <v>91</v>
      </c>
      <c r="AD1385" s="5">
        <v>36</v>
      </c>
      <c r="AE1385" s="5">
        <v>181</v>
      </c>
      <c r="AF1385" s="5">
        <v>217</v>
      </c>
      <c r="AG1385" s="5">
        <v>268</v>
      </c>
      <c r="AH1385" s="5">
        <v>48</v>
      </c>
      <c r="AI1385" s="5">
        <v>28</v>
      </c>
      <c r="AJ1385" s="5">
        <v>1145</v>
      </c>
      <c r="AK1385">
        <v>1990</v>
      </c>
      <c r="AL1385" t="s">
        <v>493</v>
      </c>
      <c r="AM1385" s="1">
        <v>33001</v>
      </c>
      <c r="AN1385">
        <v>185</v>
      </c>
      <c r="AO1385">
        <v>184</v>
      </c>
      <c r="AP1385" t="s">
        <v>497</v>
      </c>
    </row>
    <row r="1386" spans="1:42" x14ac:dyDescent="0.35">
      <c r="A1386" t="s">
        <v>289</v>
      </c>
      <c r="B1386" t="s">
        <v>291</v>
      </c>
      <c r="C1386" s="1" t="s">
        <v>505</v>
      </c>
      <c r="D1386">
        <v>0</v>
      </c>
      <c r="E1386">
        <v>4</v>
      </c>
      <c r="F1386">
        <v>0</v>
      </c>
      <c r="G1386">
        <v>3</v>
      </c>
      <c r="H1386">
        <f>Table1[[#This Row],[Games Before Injury]]*Table1[[#This Row],[Minutes per Game]]</f>
        <v>35.806849315068497</v>
      </c>
      <c r="I1386">
        <v>1</v>
      </c>
      <c r="J1386">
        <f>Table1[[#This Row],[Minutes]]/Table1[[#This Row],[Games Played]]</f>
        <v>35.806849315068497</v>
      </c>
      <c r="K1386" s="1">
        <v>41664</v>
      </c>
      <c r="L1386" s="1">
        <v>41665</v>
      </c>
      <c r="M1386" s="1">
        <v>41576</v>
      </c>
      <c r="N1386" s="1">
        <v>41805</v>
      </c>
      <c r="O1386">
        <v>2</v>
      </c>
      <c r="P1386">
        <f>DATEDIF(Table1[[#This Row],[Birth Date]],Table1[[#This Row],[Date Returned]],"y")</f>
        <v>23</v>
      </c>
      <c r="Q1386" t="s">
        <v>8</v>
      </c>
      <c r="R1386" t="s">
        <v>9</v>
      </c>
      <c r="S1386">
        <f>DATEDIF(Table1[[#This Row],[Date Occurred]],Table1[[#This Row],[Date Returned]],"d")</f>
        <v>1</v>
      </c>
      <c r="T1386">
        <v>73</v>
      </c>
      <c r="U1386" s="5">
        <v>2613.9</v>
      </c>
      <c r="V1386" s="5">
        <v>449</v>
      </c>
      <c r="W1386" s="5">
        <v>1143</v>
      </c>
      <c r="X1386" s="5">
        <v>109</v>
      </c>
      <c r="Y1386" s="5">
        <v>327</v>
      </c>
      <c r="Z1386" s="5">
        <v>282</v>
      </c>
      <c r="AA1386" s="5">
        <v>337</v>
      </c>
      <c r="AB1386" s="5">
        <v>169</v>
      </c>
      <c r="AC1386" s="5">
        <v>128</v>
      </c>
      <c r="AD1386" s="5">
        <v>39</v>
      </c>
      <c r="AE1386" s="5">
        <v>267</v>
      </c>
      <c r="AF1386" s="5">
        <v>306</v>
      </c>
      <c r="AG1386" s="5">
        <v>447</v>
      </c>
      <c r="AH1386" s="5">
        <v>86</v>
      </c>
      <c r="AI1386" s="5">
        <v>32</v>
      </c>
      <c r="AJ1386" s="5">
        <v>1289</v>
      </c>
      <c r="AK1386">
        <v>1990</v>
      </c>
      <c r="AL1386" t="s">
        <v>493</v>
      </c>
      <c r="AM1386" s="1">
        <v>33001</v>
      </c>
      <c r="AN1386">
        <v>185</v>
      </c>
      <c r="AO1386">
        <v>184</v>
      </c>
      <c r="AP1386" t="s">
        <v>497</v>
      </c>
    </row>
    <row r="1387" spans="1:42" x14ac:dyDescent="0.35">
      <c r="A1387" t="s">
        <v>289</v>
      </c>
      <c r="B1387" t="s">
        <v>291</v>
      </c>
      <c r="C1387" s="1" t="s">
        <v>505</v>
      </c>
      <c r="D1387">
        <v>0</v>
      </c>
      <c r="E1387">
        <v>4</v>
      </c>
      <c r="F1387">
        <v>0</v>
      </c>
      <c r="G1387">
        <v>3</v>
      </c>
      <c r="H1387">
        <f>Table1[[#This Row],[Games Before Injury]]*Table1[[#This Row],[Minutes per Game]]</f>
        <v>35.806849315068497</v>
      </c>
      <c r="I1387">
        <v>1</v>
      </c>
      <c r="J1387">
        <f>Table1[[#This Row],[Minutes]]/Table1[[#This Row],[Games Played]]</f>
        <v>35.806849315068497</v>
      </c>
      <c r="K1387" s="1">
        <v>41671</v>
      </c>
      <c r="L1387" s="1">
        <v>41672</v>
      </c>
      <c r="M1387" s="1">
        <v>41576</v>
      </c>
      <c r="N1387" s="1">
        <v>41805</v>
      </c>
      <c r="O1387">
        <v>3</v>
      </c>
      <c r="P1387">
        <f>DATEDIF(Table1[[#This Row],[Birth Date]],Table1[[#This Row],[Date Returned]],"y")</f>
        <v>23</v>
      </c>
      <c r="Q1387" t="s">
        <v>8</v>
      </c>
      <c r="R1387" t="s">
        <v>9</v>
      </c>
      <c r="S1387">
        <f>DATEDIF(Table1[[#This Row],[Date Occurred]],Table1[[#This Row],[Date Returned]],"d")</f>
        <v>1</v>
      </c>
      <c r="T1387">
        <v>73</v>
      </c>
      <c r="U1387" s="5">
        <v>2613.9</v>
      </c>
      <c r="V1387" s="5">
        <v>449</v>
      </c>
      <c r="W1387" s="5">
        <v>1143</v>
      </c>
      <c r="X1387" s="5">
        <v>109</v>
      </c>
      <c r="Y1387" s="5">
        <v>327</v>
      </c>
      <c r="Z1387" s="5">
        <v>282</v>
      </c>
      <c r="AA1387" s="5">
        <v>337</v>
      </c>
      <c r="AB1387" s="5">
        <v>169</v>
      </c>
      <c r="AC1387" s="5">
        <v>128</v>
      </c>
      <c r="AD1387" s="5">
        <v>39</v>
      </c>
      <c r="AE1387" s="5">
        <v>267</v>
      </c>
      <c r="AF1387" s="5">
        <v>306</v>
      </c>
      <c r="AG1387" s="5">
        <v>447</v>
      </c>
      <c r="AH1387" s="5">
        <v>86</v>
      </c>
      <c r="AI1387" s="5">
        <v>32</v>
      </c>
      <c r="AJ1387" s="5">
        <v>1289</v>
      </c>
      <c r="AK1387">
        <v>1990</v>
      </c>
      <c r="AL1387" t="s">
        <v>493</v>
      </c>
      <c r="AM1387" s="1">
        <v>33001</v>
      </c>
      <c r="AN1387">
        <v>185</v>
      </c>
      <c r="AO1387">
        <v>184</v>
      </c>
      <c r="AP1387" t="s">
        <v>497</v>
      </c>
    </row>
    <row r="1388" spans="1:42" x14ac:dyDescent="0.35">
      <c r="A1388" t="s">
        <v>289</v>
      </c>
      <c r="B1388" t="s">
        <v>290</v>
      </c>
      <c r="C1388" s="1" t="s">
        <v>505</v>
      </c>
      <c r="D1388">
        <v>0</v>
      </c>
      <c r="E1388">
        <v>4</v>
      </c>
      <c r="F1388">
        <v>0</v>
      </c>
      <c r="G1388">
        <v>3</v>
      </c>
      <c r="H1388">
        <f>Table1[[#This Row],[Games Before Injury]]*Table1[[#This Row],[Minutes per Game]]</f>
        <v>1503.887671232877</v>
      </c>
      <c r="I1388">
        <v>42</v>
      </c>
      <c r="J1388">
        <f>Table1[[#This Row],[Minutes]]/Table1[[#This Row],[Games Played]]</f>
        <v>35.806849315068497</v>
      </c>
      <c r="K1388" s="1">
        <v>41658</v>
      </c>
      <c r="L1388" s="1">
        <v>41659</v>
      </c>
      <c r="M1388" s="1">
        <v>41576</v>
      </c>
      <c r="N1388" s="1">
        <v>41805</v>
      </c>
      <c r="O1388">
        <v>1</v>
      </c>
      <c r="P1388">
        <f>DATEDIF(Table1[[#This Row],[Birth Date]],Table1[[#This Row],[Date Returned]],"y")</f>
        <v>23</v>
      </c>
      <c r="Q1388" t="s">
        <v>32</v>
      </c>
      <c r="R1388" t="s">
        <v>9</v>
      </c>
      <c r="S1388">
        <f>DATEDIF(Table1[[#This Row],[Date Occurred]],Table1[[#This Row],[Date Returned]],"d")</f>
        <v>1</v>
      </c>
      <c r="T1388">
        <v>73</v>
      </c>
      <c r="U1388" s="5">
        <v>2613.9</v>
      </c>
      <c r="V1388" s="5">
        <v>449</v>
      </c>
      <c r="W1388" s="5">
        <v>1143</v>
      </c>
      <c r="X1388" s="5">
        <v>109</v>
      </c>
      <c r="Y1388" s="5">
        <v>327</v>
      </c>
      <c r="Z1388" s="5">
        <v>282</v>
      </c>
      <c r="AA1388" s="5">
        <v>337</v>
      </c>
      <c r="AB1388" s="5">
        <v>169</v>
      </c>
      <c r="AC1388" s="5">
        <v>128</v>
      </c>
      <c r="AD1388" s="5">
        <v>39</v>
      </c>
      <c r="AE1388" s="5">
        <v>267</v>
      </c>
      <c r="AF1388" s="5">
        <v>306</v>
      </c>
      <c r="AG1388" s="5">
        <v>447</v>
      </c>
      <c r="AH1388" s="5">
        <v>86</v>
      </c>
      <c r="AI1388" s="5">
        <v>32</v>
      </c>
      <c r="AJ1388" s="5">
        <v>1289</v>
      </c>
      <c r="AK1388">
        <v>1990</v>
      </c>
      <c r="AL1388" t="s">
        <v>493</v>
      </c>
      <c r="AM1388" s="1">
        <v>33001</v>
      </c>
      <c r="AN1388">
        <v>185</v>
      </c>
      <c r="AO1388">
        <v>184</v>
      </c>
      <c r="AP1388" t="s">
        <v>497</v>
      </c>
    </row>
    <row r="1389" spans="1:42" x14ac:dyDescent="0.35">
      <c r="A1389" t="s">
        <v>188</v>
      </c>
      <c r="B1389" t="s">
        <v>13</v>
      </c>
      <c r="C1389" s="1" t="s">
        <v>510</v>
      </c>
      <c r="D1389">
        <v>0</v>
      </c>
      <c r="E1389">
        <v>9</v>
      </c>
      <c r="F1389">
        <v>0</v>
      </c>
      <c r="G1389">
        <v>7</v>
      </c>
      <c r="H1389">
        <f>Table1[[#This Row],[Games Before Injury]]*Table1[[#This Row],[Minutes per Game]]</f>
        <v>858.49253731343288</v>
      </c>
      <c r="I1389">
        <v>35</v>
      </c>
      <c r="J1389">
        <f>Table1[[#This Row],[Minutes]]/Table1[[#This Row],[Games Played]]</f>
        <v>24.528358208955225</v>
      </c>
      <c r="K1389" s="1">
        <v>43464</v>
      </c>
      <c r="L1389" s="1">
        <v>43495</v>
      </c>
      <c r="M1389" s="1">
        <v>43389</v>
      </c>
      <c r="N1389" s="1">
        <v>43629</v>
      </c>
      <c r="O1389">
        <v>2</v>
      </c>
      <c r="P1389">
        <f>DATEDIF(Table1[[#This Row],[Birth Date]],Table1[[#This Row],[Date Returned]],"y")</f>
        <v>29</v>
      </c>
      <c r="Q1389" t="s">
        <v>62</v>
      </c>
      <c r="R1389" t="s">
        <v>9</v>
      </c>
      <c r="S1389">
        <f>DATEDIF(Table1[[#This Row],[Date Occurred]],Table1[[#This Row],[Date Returned]],"d")</f>
        <v>31</v>
      </c>
      <c r="T1389">
        <v>67</v>
      </c>
      <c r="U1389" s="5">
        <v>1643.4</v>
      </c>
      <c r="V1389" s="5">
        <v>278</v>
      </c>
      <c r="W1389" s="5">
        <v>691</v>
      </c>
      <c r="X1389" s="5">
        <v>96</v>
      </c>
      <c r="Y1389" s="5">
        <v>300</v>
      </c>
      <c r="Z1389" s="5">
        <v>127</v>
      </c>
      <c r="AA1389" s="5">
        <v>175</v>
      </c>
      <c r="AB1389" s="5">
        <v>121</v>
      </c>
      <c r="AC1389" s="5">
        <v>170</v>
      </c>
      <c r="AD1389" s="5">
        <v>37</v>
      </c>
      <c r="AE1389" s="5">
        <v>224</v>
      </c>
      <c r="AF1389" s="5">
        <v>261</v>
      </c>
      <c r="AG1389" s="5">
        <v>152</v>
      </c>
      <c r="AH1389" s="5">
        <v>89</v>
      </c>
      <c r="AI1389" s="5">
        <v>42</v>
      </c>
      <c r="AJ1389" s="5">
        <v>779</v>
      </c>
      <c r="AK1389">
        <v>1989</v>
      </c>
      <c r="AL1389" t="s">
        <v>484</v>
      </c>
      <c r="AM1389" s="1">
        <v>32690</v>
      </c>
      <c r="AN1389">
        <v>196</v>
      </c>
      <c r="AO1389">
        <v>200</v>
      </c>
      <c r="AP1389" t="s">
        <v>496</v>
      </c>
    </row>
    <row r="1390" spans="1:42" x14ac:dyDescent="0.35">
      <c r="A1390" t="s">
        <v>188</v>
      </c>
      <c r="B1390" t="s">
        <v>167</v>
      </c>
      <c r="C1390" s="1" t="s">
        <v>510</v>
      </c>
      <c r="D1390">
        <v>0</v>
      </c>
      <c r="E1390">
        <v>9</v>
      </c>
      <c r="F1390">
        <v>0</v>
      </c>
      <c r="G1390">
        <v>7</v>
      </c>
      <c r="H1390">
        <f>Table1[[#This Row],[Games Before Injury]]*Table1[[#This Row],[Minutes per Game]]</f>
        <v>735.85074626865674</v>
      </c>
      <c r="I1390">
        <v>30</v>
      </c>
      <c r="J1390">
        <f>Table1[[#This Row],[Minutes]]/Table1[[#This Row],[Games Played]]</f>
        <v>24.528358208955225</v>
      </c>
      <c r="K1390" s="1">
        <v>43560</v>
      </c>
      <c r="L1390" s="1">
        <v>43562</v>
      </c>
      <c r="M1390" s="1">
        <v>43389</v>
      </c>
      <c r="N1390" s="1">
        <v>43629</v>
      </c>
      <c r="O1390">
        <v>5</v>
      </c>
      <c r="P1390">
        <f>DATEDIF(Table1[[#This Row],[Birth Date]],Table1[[#This Row],[Date Returned]],"y")</f>
        <v>29</v>
      </c>
      <c r="Q1390" t="s">
        <v>501</v>
      </c>
      <c r="R1390" t="s">
        <v>19</v>
      </c>
      <c r="S1390">
        <f>DATEDIF(Table1[[#This Row],[Date Occurred]],Table1[[#This Row],[Date Returned]],"d")</f>
        <v>2</v>
      </c>
      <c r="T1390">
        <v>67</v>
      </c>
      <c r="U1390" s="5">
        <v>1643.4</v>
      </c>
      <c r="V1390" s="5">
        <v>278</v>
      </c>
      <c r="W1390" s="5">
        <v>691</v>
      </c>
      <c r="X1390" s="5">
        <v>96</v>
      </c>
      <c r="Y1390" s="5">
        <v>300</v>
      </c>
      <c r="Z1390" s="5">
        <v>127</v>
      </c>
      <c r="AA1390" s="5">
        <v>175</v>
      </c>
      <c r="AB1390" s="5">
        <v>121</v>
      </c>
      <c r="AC1390" s="5">
        <v>170</v>
      </c>
      <c r="AD1390" s="5">
        <v>37</v>
      </c>
      <c r="AE1390" s="5">
        <v>224</v>
      </c>
      <c r="AF1390" s="5">
        <v>261</v>
      </c>
      <c r="AG1390" s="5">
        <v>152</v>
      </c>
      <c r="AH1390" s="5">
        <v>89</v>
      </c>
      <c r="AI1390" s="5">
        <v>42</v>
      </c>
      <c r="AJ1390" s="5">
        <v>779</v>
      </c>
      <c r="AK1390">
        <v>1989</v>
      </c>
      <c r="AL1390" t="s">
        <v>484</v>
      </c>
      <c r="AM1390" s="1">
        <v>32690</v>
      </c>
      <c r="AN1390">
        <v>196</v>
      </c>
      <c r="AO1390">
        <v>200</v>
      </c>
      <c r="AP1390" t="s">
        <v>496</v>
      </c>
    </row>
    <row r="1391" spans="1:42" x14ac:dyDescent="0.35">
      <c r="A1391" t="s">
        <v>188</v>
      </c>
      <c r="B1391" t="s">
        <v>91</v>
      </c>
      <c r="C1391" s="1" t="s">
        <v>507</v>
      </c>
      <c r="D1391">
        <v>0</v>
      </c>
      <c r="E1391">
        <v>6</v>
      </c>
      <c r="F1391">
        <v>0</v>
      </c>
      <c r="G1391">
        <v>4</v>
      </c>
      <c r="H1391">
        <f>Table1[[#This Row],[Games Before Injury]]*Table1[[#This Row],[Minutes per Game]]</f>
        <v>333.24800000000005</v>
      </c>
      <c r="I1391">
        <v>12</v>
      </c>
      <c r="J1391">
        <f>Table1[[#This Row],[Minutes]]/Table1[[#This Row],[Games Played]]</f>
        <v>27.770666666666671</v>
      </c>
      <c r="K1391" s="1">
        <v>42324</v>
      </c>
      <c r="L1391" s="1">
        <v>42335</v>
      </c>
      <c r="M1391" s="1">
        <v>42304</v>
      </c>
      <c r="N1391" s="1">
        <v>42540</v>
      </c>
      <c r="O1391">
        <v>1</v>
      </c>
      <c r="P1391">
        <f>DATEDIF(Table1[[#This Row],[Birth Date]],Table1[[#This Row],[Date Returned]],"y")</f>
        <v>26</v>
      </c>
      <c r="Q1391" t="s">
        <v>501</v>
      </c>
      <c r="R1391" t="s">
        <v>9</v>
      </c>
      <c r="S1391">
        <f>DATEDIF(Table1[[#This Row],[Date Occurred]],Table1[[#This Row],[Date Returned]],"d")</f>
        <v>11</v>
      </c>
      <c r="T1391">
        <v>75</v>
      </c>
      <c r="U1391" s="5">
        <v>2082.8000000000002</v>
      </c>
      <c r="V1391" s="5">
        <v>320</v>
      </c>
      <c r="W1391" s="5">
        <v>725</v>
      </c>
      <c r="X1391" s="5">
        <v>109</v>
      </c>
      <c r="Y1391" s="5">
        <v>305</v>
      </c>
      <c r="Z1391" s="5">
        <v>123</v>
      </c>
      <c r="AA1391" s="5">
        <v>151</v>
      </c>
      <c r="AB1391" s="5">
        <v>138</v>
      </c>
      <c r="AC1391" s="5">
        <v>176</v>
      </c>
      <c r="AD1391" s="5">
        <v>28</v>
      </c>
      <c r="AE1391" s="5">
        <v>351</v>
      </c>
      <c r="AF1391" s="5">
        <v>379</v>
      </c>
      <c r="AG1391" s="5">
        <v>171</v>
      </c>
      <c r="AH1391" s="5">
        <v>98</v>
      </c>
      <c r="AI1391" s="5">
        <v>38</v>
      </c>
      <c r="AJ1391" s="5">
        <v>872</v>
      </c>
      <c r="AK1391">
        <v>1989</v>
      </c>
      <c r="AL1391" t="s">
        <v>484</v>
      </c>
      <c r="AM1391" s="1">
        <v>32690</v>
      </c>
      <c r="AN1391">
        <v>196</v>
      </c>
      <c r="AO1391">
        <v>200</v>
      </c>
      <c r="AP1391" t="s">
        <v>496</v>
      </c>
    </row>
    <row r="1392" spans="1:42" x14ac:dyDescent="0.35">
      <c r="A1392" t="s">
        <v>188</v>
      </c>
      <c r="B1392" t="s">
        <v>189</v>
      </c>
      <c r="C1392" s="1" t="s">
        <v>507</v>
      </c>
      <c r="D1392">
        <v>0</v>
      </c>
      <c r="E1392">
        <v>6</v>
      </c>
      <c r="F1392">
        <v>0</v>
      </c>
      <c r="G1392">
        <v>4</v>
      </c>
      <c r="H1392">
        <f>Table1[[#This Row],[Games Before Injury]]*Table1[[#This Row],[Minutes per Game]]</f>
        <v>1416.3040000000001</v>
      </c>
      <c r="I1392">
        <v>51</v>
      </c>
      <c r="J1392">
        <f>Table1[[#This Row],[Minutes]]/Table1[[#This Row],[Games Played]]</f>
        <v>27.770666666666671</v>
      </c>
      <c r="K1392" s="1">
        <v>42446</v>
      </c>
      <c r="L1392" s="1">
        <v>42448</v>
      </c>
      <c r="M1392" s="1">
        <v>42304</v>
      </c>
      <c r="N1392" s="1">
        <v>42540</v>
      </c>
      <c r="O1392">
        <v>1</v>
      </c>
      <c r="P1392">
        <f>DATEDIF(Table1[[#This Row],[Birth Date]],Table1[[#This Row],[Date Returned]],"y")</f>
        <v>26</v>
      </c>
      <c r="Q1392" t="s">
        <v>501</v>
      </c>
      <c r="R1392" t="s">
        <v>19</v>
      </c>
      <c r="S1392">
        <f>DATEDIF(Table1[[#This Row],[Date Occurred]],Table1[[#This Row],[Date Returned]],"d")</f>
        <v>2</v>
      </c>
      <c r="T1392">
        <v>75</v>
      </c>
      <c r="U1392" s="5">
        <v>2082.8000000000002</v>
      </c>
      <c r="V1392" s="5">
        <v>320</v>
      </c>
      <c r="W1392" s="5">
        <v>725</v>
      </c>
      <c r="X1392" s="5">
        <v>109</v>
      </c>
      <c r="Y1392" s="5">
        <v>305</v>
      </c>
      <c r="Z1392" s="5">
        <v>123</v>
      </c>
      <c r="AA1392" s="5">
        <v>151</v>
      </c>
      <c r="AB1392" s="5">
        <v>138</v>
      </c>
      <c r="AC1392" s="5">
        <v>176</v>
      </c>
      <c r="AD1392" s="5">
        <v>28</v>
      </c>
      <c r="AE1392" s="5">
        <v>351</v>
      </c>
      <c r="AF1392" s="5">
        <v>379</v>
      </c>
      <c r="AG1392" s="5">
        <v>171</v>
      </c>
      <c r="AH1392" s="5">
        <v>98</v>
      </c>
      <c r="AI1392" s="5">
        <v>38</v>
      </c>
      <c r="AJ1392" s="5">
        <v>872</v>
      </c>
      <c r="AK1392">
        <v>1989</v>
      </c>
      <c r="AL1392" t="s">
        <v>484</v>
      </c>
      <c r="AM1392" s="1">
        <v>32690</v>
      </c>
      <c r="AN1392">
        <v>196</v>
      </c>
      <c r="AO1392">
        <v>200</v>
      </c>
      <c r="AP1392" t="s">
        <v>496</v>
      </c>
    </row>
    <row r="1393" spans="1:42" x14ac:dyDescent="0.35">
      <c r="A1393" t="s">
        <v>188</v>
      </c>
      <c r="B1393" t="s">
        <v>67</v>
      </c>
      <c r="C1393" s="1" t="s">
        <v>507</v>
      </c>
      <c r="D1393">
        <v>0</v>
      </c>
      <c r="E1393">
        <v>6</v>
      </c>
      <c r="F1393">
        <v>0</v>
      </c>
      <c r="G1393">
        <v>4</v>
      </c>
      <c r="H1393">
        <f>Table1[[#This Row],[Games Before Injury]]*Table1[[#This Row],[Minutes per Game]]</f>
        <v>249.93600000000004</v>
      </c>
      <c r="I1393">
        <v>9</v>
      </c>
      <c r="J1393">
        <f>Table1[[#This Row],[Minutes]]/Table1[[#This Row],[Games Played]]</f>
        <v>27.770666666666671</v>
      </c>
      <c r="K1393" s="1">
        <v>42467</v>
      </c>
      <c r="L1393" s="1">
        <v>42469</v>
      </c>
      <c r="M1393" s="1">
        <v>42304</v>
      </c>
      <c r="N1393" s="1">
        <v>42540</v>
      </c>
      <c r="O1393">
        <v>2</v>
      </c>
      <c r="P1393">
        <f>DATEDIF(Table1[[#This Row],[Birth Date]],Table1[[#This Row],[Date Returned]],"y")</f>
        <v>26</v>
      </c>
      <c r="Q1393" t="s">
        <v>501</v>
      </c>
      <c r="R1393" t="s">
        <v>19</v>
      </c>
      <c r="S1393">
        <f>DATEDIF(Table1[[#This Row],[Date Occurred]],Table1[[#This Row],[Date Returned]],"d")</f>
        <v>2</v>
      </c>
      <c r="T1393">
        <v>75</v>
      </c>
      <c r="U1393" s="5">
        <v>2082.8000000000002</v>
      </c>
      <c r="V1393" s="5">
        <v>320</v>
      </c>
      <c r="W1393" s="5">
        <v>725</v>
      </c>
      <c r="X1393" s="5">
        <v>109</v>
      </c>
      <c r="Y1393" s="5">
        <v>305</v>
      </c>
      <c r="Z1393" s="5">
        <v>123</v>
      </c>
      <c r="AA1393" s="5">
        <v>151</v>
      </c>
      <c r="AB1393" s="5">
        <v>138</v>
      </c>
      <c r="AC1393" s="5">
        <v>176</v>
      </c>
      <c r="AD1393" s="5">
        <v>28</v>
      </c>
      <c r="AE1393" s="5">
        <v>351</v>
      </c>
      <c r="AF1393" s="5">
        <v>379</v>
      </c>
      <c r="AG1393" s="5">
        <v>171</v>
      </c>
      <c r="AH1393" s="5">
        <v>98</v>
      </c>
      <c r="AI1393" s="5">
        <v>38</v>
      </c>
      <c r="AJ1393" s="5">
        <v>872</v>
      </c>
      <c r="AK1393">
        <v>1989</v>
      </c>
      <c r="AL1393" t="s">
        <v>484</v>
      </c>
      <c r="AM1393" s="1">
        <v>32690</v>
      </c>
      <c r="AN1393">
        <v>196</v>
      </c>
      <c r="AO1393">
        <v>200</v>
      </c>
      <c r="AP1393" t="s">
        <v>496</v>
      </c>
    </row>
    <row r="1394" spans="1:42" x14ac:dyDescent="0.35">
      <c r="A1394" t="s">
        <v>188</v>
      </c>
      <c r="B1394" t="s">
        <v>189</v>
      </c>
      <c r="C1394" s="1" t="s">
        <v>508</v>
      </c>
      <c r="D1394">
        <v>0</v>
      </c>
      <c r="E1394">
        <v>7</v>
      </c>
      <c r="F1394">
        <v>0</v>
      </c>
      <c r="G1394">
        <v>5</v>
      </c>
      <c r="H1394">
        <f>Table1[[#This Row],[Games Before Injury]]*Table1[[#This Row],[Minutes per Game]]</f>
        <v>1801.4739726027397</v>
      </c>
      <c r="I1394">
        <v>67</v>
      </c>
      <c r="J1394">
        <f>Table1[[#This Row],[Minutes]]/Table1[[#This Row],[Games Played]]</f>
        <v>26.887671232876713</v>
      </c>
      <c r="K1394" s="1">
        <v>42813</v>
      </c>
      <c r="L1394" s="1">
        <v>42823</v>
      </c>
      <c r="M1394" s="1">
        <v>42668</v>
      </c>
      <c r="N1394" s="1">
        <v>42898</v>
      </c>
      <c r="O1394">
        <v>3</v>
      </c>
      <c r="P1394">
        <f>DATEDIF(Table1[[#This Row],[Birth Date]],Table1[[#This Row],[Date Returned]],"y")</f>
        <v>27</v>
      </c>
      <c r="Q1394" t="s">
        <v>501</v>
      </c>
      <c r="R1394" t="s">
        <v>19</v>
      </c>
      <c r="S1394">
        <f>DATEDIF(Table1[[#This Row],[Date Occurred]],Table1[[#This Row],[Date Returned]],"d")</f>
        <v>10</v>
      </c>
      <c r="T1394">
        <v>73</v>
      </c>
      <c r="U1394" s="5">
        <v>1962.8</v>
      </c>
      <c r="V1394" s="5">
        <v>295</v>
      </c>
      <c r="W1394" s="5">
        <v>721</v>
      </c>
      <c r="X1394" s="5">
        <v>92</v>
      </c>
      <c r="Y1394" s="5">
        <v>266</v>
      </c>
      <c r="Z1394" s="5">
        <v>119</v>
      </c>
      <c r="AA1394" s="5">
        <v>168</v>
      </c>
      <c r="AB1394" s="5">
        <v>125</v>
      </c>
      <c r="AC1394" s="5">
        <v>165</v>
      </c>
      <c r="AD1394" s="5">
        <v>45</v>
      </c>
      <c r="AE1394" s="5">
        <v>186</v>
      </c>
      <c r="AF1394" s="5">
        <v>231</v>
      </c>
      <c r="AG1394" s="5">
        <v>177</v>
      </c>
      <c r="AH1394" s="5">
        <v>91</v>
      </c>
      <c r="AI1394" s="5">
        <v>52</v>
      </c>
      <c r="AJ1394" s="5">
        <v>801</v>
      </c>
      <c r="AK1394">
        <v>1989</v>
      </c>
      <c r="AL1394" t="s">
        <v>484</v>
      </c>
      <c r="AM1394" s="1">
        <v>32690</v>
      </c>
      <c r="AN1394">
        <v>196</v>
      </c>
      <c r="AO1394">
        <v>200</v>
      </c>
      <c r="AP1394" t="s">
        <v>496</v>
      </c>
    </row>
    <row r="1395" spans="1:42" x14ac:dyDescent="0.35">
      <c r="A1395" t="s">
        <v>188</v>
      </c>
      <c r="B1395" t="s">
        <v>189</v>
      </c>
      <c r="C1395" s="1" t="s">
        <v>508</v>
      </c>
      <c r="D1395">
        <v>0</v>
      </c>
      <c r="E1395">
        <v>7</v>
      </c>
      <c r="F1395">
        <v>0</v>
      </c>
      <c r="G1395">
        <v>5</v>
      </c>
      <c r="H1395">
        <f>Table1[[#This Row],[Games Before Injury]]*Table1[[#This Row],[Minutes per Game]]</f>
        <v>107.55068493150685</v>
      </c>
      <c r="I1395">
        <v>4</v>
      </c>
      <c r="J1395">
        <f>Table1[[#This Row],[Minutes]]/Table1[[#This Row],[Games Played]]</f>
        <v>26.887671232876713</v>
      </c>
      <c r="K1395" s="1">
        <v>42832</v>
      </c>
      <c r="L1395" s="1">
        <v>42833</v>
      </c>
      <c r="M1395" s="1">
        <v>42668</v>
      </c>
      <c r="N1395" s="1">
        <v>42898</v>
      </c>
      <c r="O1395">
        <v>4</v>
      </c>
      <c r="P1395">
        <f>DATEDIF(Table1[[#This Row],[Birth Date]],Table1[[#This Row],[Date Returned]],"y")</f>
        <v>27</v>
      </c>
      <c r="Q1395" t="s">
        <v>32</v>
      </c>
      <c r="R1395" t="s">
        <v>19</v>
      </c>
      <c r="S1395">
        <f>DATEDIF(Table1[[#This Row],[Date Occurred]],Table1[[#This Row],[Date Returned]],"d")</f>
        <v>1</v>
      </c>
      <c r="T1395">
        <v>73</v>
      </c>
      <c r="U1395" s="5">
        <v>1962.8</v>
      </c>
      <c r="V1395" s="5">
        <v>295</v>
      </c>
      <c r="W1395" s="5">
        <v>721</v>
      </c>
      <c r="X1395" s="5">
        <v>92</v>
      </c>
      <c r="Y1395" s="5">
        <v>266</v>
      </c>
      <c r="Z1395" s="5">
        <v>119</v>
      </c>
      <c r="AA1395" s="5">
        <v>168</v>
      </c>
      <c r="AB1395" s="5">
        <v>125</v>
      </c>
      <c r="AC1395" s="5">
        <v>165</v>
      </c>
      <c r="AD1395" s="5">
        <v>45</v>
      </c>
      <c r="AE1395" s="5">
        <v>186</v>
      </c>
      <c r="AF1395" s="5">
        <v>231</v>
      </c>
      <c r="AG1395" s="5">
        <v>177</v>
      </c>
      <c r="AH1395" s="5">
        <v>91</v>
      </c>
      <c r="AI1395" s="5">
        <v>52</v>
      </c>
      <c r="AJ1395" s="5">
        <v>801</v>
      </c>
      <c r="AK1395">
        <v>1989</v>
      </c>
      <c r="AL1395" t="s">
        <v>484</v>
      </c>
      <c r="AM1395" s="1">
        <v>32690</v>
      </c>
      <c r="AN1395">
        <v>196</v>
      </c>
      <c r="AO1395">
        <v>200</v>
      </c>
      <c r="AP1395" t="s">
        <v>496</v>
      </c>
    </row>
    <row r="1396" spans="1:42" x14ac:dyDescent="0.35">
      <c r="A1396" t="s">
        <v>144</v>
      </c>
      <c r="B1396" t="s">
        <v>145</v>
      </c>
      <c r="C1396" s="1" t="s">
        <v>507</v>
      </c>
      <c r="D1396">
        <v>0</v>
      </c>
      <c r="E1396">
        <v>6</v>
      </c>
      <c r="F1396">
        <v>0</v>
      </c>
      <c r="G1396">
        <v>3</v>
      </c>
      <c r="H1396">
        <f>Table1[[#This Row],[Games Before Injury]]*Table1[[#This Row],[Minutes per Game]]</f>
        <v>1834.671052631579</v>
      </c>
      <c r="I1396">
        <v>50</v>
      </c>
      <c r="J1396">
        <f>Table1[[#This Row],[Minutes]]/Table1[[#This Row],[Games Played]]</f>
        <v>36.693421052631578</v>
      </c>
      <c r="K1396" s="1">
        <v>42404</v>
      </c>
      <c r="L1396" s="1">
        <v>42419</v>
      </c>
      <c r="M1396" s="1">
        <v>42304</v>
      </c>
      <c r="N1396" s="1">
        <v>42540</v>
      </c>
      <c r="O1396">
        <v>1</v>
      </c>
      <c r="P1396">
        <f>DATEDIF(Table1[[#This Row],[Birth Date]],Table1[[#This Row],[Date Returned]],"y")</f>
        <v>23</v>
      </c>
      <c r="Q1396" t="s">
        <v>501</v>
      </c>
      <c r="R1396" t="s">
        <v>19</v>
      </c>
      <c r="S1396">
        <f>DATEDIF(Table1[[#This Row],[Date Occurred]],Table1[[#This Row],[Date Returned]],"d")</f>
        <v>15</v>
      </c>
      <c r="T1396">
        <v>76</v>
      </c>
      <c r="U1396" s="5">
        <v>2788.7</v>
      </c>
      <c r="V1396" s="5">
        <v>403</v>
      </c>
      <c r="W1396" s="5">
        <v>960</v>
      </c>
      <c r="X1396" s="5">
        <v>114</v>
      </c>
      <c r="Y1396" s="5">
        <v>369</v>
      </c>
      <c r="Z1396" s="5">
        <v>185</v>
      </c>
      <c r="AA1396" s="5">
        <v>228</v>
      </c>
      <c r="AB1396" s="5">
        <v>105</v>
      </c>
      <c r="AC1396" s="5">
        <v>167</v>
      </c>
      <c r="AD1396" s="5">
        <v>70</v>
      </c>
      <c r="AE1396" s="5">
        <v>212</v>
      </c>
      <c r="AF1396" s="5">
        <v>282</v>
      </c>
      <c r="AG1396" s="5">
        <v>138</v>
      </c>
      <c r="AH1396" s="5">
        <v>110</v>
      </c>
      <c r="AI1396" s="5">
        <v>17</v>
      </c>
      <c r="AJ1396" s="5">
        <v>1105</v>
      </c>
      <c r="AK1396">
        <v>1993</v>
      </c>
      <c r="AL1396" t="s">
        <v>487</v>
      </c>
      <c r="AM1396" s="1">
        <v>34018</v>
      </c>
      <c r="AN1396">
        <v>196</v>
      </c>
      <c r="AO1396">
        <v>205</v>
      </c>
      <c r="AP1396" t="s">
        <v>496</v>
      </c>
    </row>
    <row r="1397" spans="1:42" x14ac:dyDescent="0.35">
      <c r="A1397" t="s">
        <v>144</v>
      </c>
      <c r="B1397" t="s">
        <v>124</v>
      </c>
      <c r="C1397" s="1" t="s">
        <v>508</v>
      </c>
      <c r="D1397">
        <v>0</v>
      </c>
      <c r="E1397">
        <v>7</v>
      </c>
      <c r="F1397">
        <v>0</v>
      </c>
      <c r="G1397">
        <v>4</v>
      </c>
      <c r="H1397">
        <f>Table1[[#This Row],[Games Before Injury]]*Table1[[#This Row],[Minutes per Game]]</f>
        <v>831.74342105263145</v>
      </c>
      <c r="I1397">
        <v>25</v>
      </c>
      <c r="J1397">
        <f>Table1[[#This Row],[Minutes]]/Table1[[#This Row],[Games Played]]</f>
        <v>33.26973684210526</v>
      </c>
      <c r="K1397" s="1">
        <v>42715</v>
      </c>
      <c r="L1397" s="1">
        <v>42718</v>
      </c>
      <c r="M1397" s="1">
        <v>42668</v>
      </c>
      <c r="N1397" s="1">
        <v>42898</v>
      </c>
      <c r="O1397">
        <v>2</v>
      </c>
      <c r="P1397">
        <f>DATEDIF(Table1[[#This Row],[Birth Date]],Table1[[#This Row],[Date Returned]],"y")</f>
        <v>23</v>
      </c>
      <c r="Q1397" t="s">
        <v>501</v>
      </c>
      <c r="R1397" t="s">
        <v>19</v>
      </c>
      <c r="S1397">
        <f>DATEDIF(Table1[[#This Row],[Date Occurred]],Table1[[#This Row],[Date Returned]],"d")</f>
        <v>3</v>
      </c>
      <c r="T1397">
        <v>76</v>
      </c>
      <c r="U1397" s="5">
        <v>2528.5</v>
      </c>
      <c r="V1397" s="5">
        <v>370</v>
      </c>
      <c r="W1397" s="5">
        <v>928</v>
      </c>
      <c r="X1397" s="5">
        <v>153</v>
      </c>
      <c r="Y1397" s="5">
        <v>437</v>
      </c>
      <c r="Z1397" s="5">
        <v>154</v>
      </c>
      <c r="AA1397" s="5">
        <v>185</v>
      </c>
      <c r="AB1397" s="5">
        <v>86</v>
      </c>
      <c r="AC1397" s="5">
        <v>118</v>
      </c>
      <c r="AD1397" s="5">
        <v>55</v>
      </c>
      <c r="AE1397" s="5">
        <v>193</v>
      </c>
      <c r="AF1397" s="5">
        <v>248</v>
      </c>
      <c r="AG1397" s="5">
        <v>193</v>
      </c>
      <c r="AH1397" s="5">
        <v>89</v>
      </c>
      <c r="AI1397" s="5">
        <v>12</v>
      </c>
      <c r="AJ1397" s="5">
        <v>1047</v>
      </c>
      <c r="AK1397">
        <v>1993</v>
      </c>
      <c r="AL1397" t="s">
        <v>487</v>
      </c>
      <c r="AM1397" s="1">
        <v>34018</v>
      </c>
      <c r="AN1397">
        <v>196</v>
      </c>
      <c r="AO1397">
        <v>205</v>
      </c>
      <c r="AP1397" t="s">
        <v>496</v>
      </c>
    </row>
    <row r="1398" spans="1:42" x14ac:dyDescent="0.35">
      <c r="A1398" t="s">
        <v>144</v>
      </c>
      <c r="B1398" t="s">
        <v>146</v>
      </c>
      <c r="C1398" s="1" t="s">
        <v>508</v>
      </c>
      <c r="D1398">
        <v>0</v>
      </c>
      <c r="E1398">
        <v>7</v>
      </c>
      <c r="F1398">
        <v>0</v>
      </c>
      <c r="G1398">
        <v>4</v>
      </c>
      <c r="H1398">
        <f>Table1[[#This Row],[Games Before Injury]]*Table1[[#This Row],[Minutes per Game]]</f>
        <v>499.0460526315789</v>
      </c>
      <c r="I1398">
        <v>15</v>
      </c>
      <c r="J1398">
        <f>Table1[[#This Row],[Minutes]]/Table1[[#This Row],[Games Played]]</f>
        <v>33.26973684210526</v>
      </c>
      <c r="K1398" s="1">
        <v>42748</v>
      </c>
      <c r="L1398" s="1">
        <v>42758</v>
      </c>
      <c r="M1398" s="1">
        <v>42668</v>
      </c>
      <c r="N1398" s="1">
        <v>42898</v>
      </c>
      <c r="O1398">
        <v>1</v>
      </c>
      <c r="P1398">
        <f>DATEDIF(Table1[[#This Row],[Birth Date]],Table1[[#This Row],[Date Returned]],"y")</f>
        <v>23</v>
      </c>
      <c r="Q1398" t="s">
        <v>501</v>
      </c>
      <c r="R1398" t="s">
        <v>44</v>
      </c>
      <c r="S1398">
        <f>DATEDIF(Table1[[#This Row],[Date Occurred]],Table1[[#This Row],[Date Returned]],"d")</f>
        <v>10</v>
      </c>
      <c r="T1398">
        <v>76</v>
      </c>
      <c r="U1398" s="5">
        <v>2528.5</v>
      </c>
      <c r="V1398" s="5">
        <v>370</v>
      </c>
      <c r="W1398" s="5">
        <v>928</v>
      </c>
      <c r="X1398" s="5">
        <v>153</v>
      </c>
      <c r="Y1398" s="5">
        <v>437</v>
      </c>
      <c r="Z1398" s="5">
        <v>154</v>
      </c>
      <c r="AA1398" s="5">
        <v>185</v>
      </c>
      <c r="AB1398" s="5">
        <v>86</v>
      </c>
      <c r="AC1398" s="5">
        <v>118</v>
      </c>
      <c r="AD1398" s="5">
        <v>55</v>
      </c>
      <c r="AE1398" s="5">
        <v>193</v>
      </c>
      <c r="AF1398" s="5">
        <v>248</v>
      </c>
      <c r="AG1398" s="5">
        <v>193</v>
      </c>
      <c r="AH1398" s="5">
        <v>89</v>
      </c>
      <c r="AI1398" s="5">
        <v>12</v>
      </c>
      <c r="AJ1398" s="5">
        <v>1047</v>
      </c>
      <c r="AK1398">
        <v>1993</v>
      </c>
      <c r="AL1398" t="s">
        <v>487</v>
      </c>
      <c r="AM1398" s="1">
        <v>34018</v>
      </c>
      <c r="AN1398">
        <v>196</v>
      </c>
      <c r="AO1398">
        <v>205</v>
      </c>
      <c r="AP1398" t="s">
        <v>496</v>
      </c>
    </row>
    <row r="1399" spans="1:42" x14ac:dyDescent="0.35">
      <c r="A1399" t="s">
        <v>144</v>
      </c>
      <c r="B1399" t="s">
        <v>147</v>
      </c>
      <c r="C1399" s="1" t="s">
        <v>509</v>
      </c>
      <c r="D1399">
        <v>0</v>
      </c>
      <c r="E1399">
        <v>8</v>
      </c>
      <c r="F1399">
        <v>0</v>
      </c>
      <c r="G1399">
        <v>5</v>
      </c>
      <c r="H1399">
        <f>Table1[[#This Row],[Games Before Injury]]*Table1[[#This Row],[Minutes per Game]]</f>
        <v>1262.1648648648647</v>
      </c>
      <c r="I1399">
        <v>38</v>
      </c>
      <c r="J1399">
        <f>Table1[[#This Row],[Minutes]]/Table1[[#This Row],[Games Played]]</f>
        <v>33.214864864864865</v>
      </c>
      <c r="K1399" s="1">
        <v>43118</v>
      </c>
      <c r="L1399" s="1">
        <v>43123</v>
      </c>
      <c r="M1399" s="1">
        <v>43030</v>
      </c>
      <c r="N1399" s="1">
        <v>43259</v>
      </c>
      <c r="O1399">
        <v>1</v>
      </c>
      <c r="P1399">
        <f>DATEDIF(Table1[[#This Row],[Birth Date]],Table1[[#This Row],[Date Returned]],"y")</f>
        <v>24</v>
      </c>
      <c r="Q1399" t="s">
        <v>501</v>
      </c>
      <c r="R1399" t="s">
        <v>9</v>
      </c>
      <c r="S1399">
        <f>DATEDIF(Table1[[#This Row],[Date Occurred]],Table1[[#This Row],[Date Returned]],"d")</f>
        <v>5</v>
      </c>
      <c r="T1399">
        <v>74</v>
      </c>
      <c r="U1399" s="5">
        <v>2457.9</v>
      </c>
      <c r="V1399" s="5">
        <v>340</v>
      </c>
      <c r="W1399" s="5">
        <v>798</v>
      </c>
      <c r="X1399" s="5">
        <v>159</v>
      </c>
      <c r="Y1399" s="5">
        <v>415</v>
      </c>
      <c r="Z1399" s="5">
        <v>153</v>
      </c>
      <c r="AA1399" s="5">
        <v>194</v>
      </c>
      <c r="AB1399" s="5">
        <v>97</v>
      </c>
      <c r="AC1399" s="5">
        <v>145</v>
      </c>
      <c r="AD1399" s="5">
        <v>60</v>
      </c>
      <c r="AE1399" s="5">
        <v>327</v>
      </c>
      <c r="AF1399" s="5">
        <v>387</v>
      </c>
      <c r="AG1399" s="5">
        <v>162</v>
      </c>
      <c r="AH1399" s="5">
        <v>106</v>
      </c>
      <c r="AI1399" s="5">
        <v>16</v>
      </c>
      <c r="AJ1399" s="5">
        <v>992</v>
      </c>
      <c r="AK1399">
        <v>1993</v>
      </c>
      <c r="AL1399" t="s">
        <v>487</v>
      </c>
      <c r="AM1399" s="1">
        <v>34018</v>
      </c>
      <c r="AN1399">
        <v>196</v>
      </c>
      <c r="AO1399">
        <v>205</v>
      </c>
      <c r="AP1399" t="s">
        <v>496</v>
      </c>
    </row>
    <row r="1400" spans="1:42" x14ac:dyDescent="0.35">
      <c r="A1400" t="s">
        <v>298</v>
      </c>
      <c r="B1400" t="s">
        <v>299</v>
      </c>
      <c r="C1400" s="1" t="s">
        <v>508</v>
      </c>
      <c r="D1400">
        <v>0</v>
      </c>
      <c r="E1400">
        <v>7</v>
      </c>
      <c r="F1400">
        <v>0</v>
      </c>
      <c r="G1400">
        <v>10</v>
      </c>
      <c r="H1400">
        <f>Table1[[#This Row],[Games Before Injury]]*Table1[[#This Row],[Minutes per Game]]</f>
        <v>1903.4322580645164</v>
      </c>
      <c r="I1400">
        <v>57</v>
      </c>
      <c r="J1400">
        <f>Table1[[#This Row],[Minutes]]/Table1[[#This Row],[Games Played]]</f>
        <v>33.393548387096779</v>
      </c>
      <c r="K1400" s="1">
        <v>42791</v>
      </c>
      <c r="L1400" s="1">
        <v>42793</v>
      </c>
      <c r="M1400" s="1">
        <v>42668</v>
      </c>
      <c r="N1400" s="1">
        <v>42898</v>
      </c>
      <c r="O1400">
        <v>1</v>
      </c>
      <c r="P1400">
        <f>DATEDIF(Table1[[#This Row],[Birth Date]],Table1[[#This Row],[Date Returned]],"y")</f>
        <v>28</v>
      </c>
      <c r="Q1400" t="s">
        <v>501</v>
      </c>
      <c r="R1400" t="s">
        <v>39</v>
      </c>
      <c r="S1400">
        <f>DATEDIF(Table1[[#This Row],[Date Occurred]],Table1[[#This Row],[Date Returned]],"d")</f>
        <v>2</v>
      </c>
      <c r="T1400">
        <v>62</v>
      </c>
      <c r="U1400" s="5">
        <v>2070.4</v>
      </c>
      <c r="V1400" s="5">
        <v>551</v>
      </c>
      <c r="W1400" s="5">
        <v>1026</v>
      </c>
      <c r="X1400" s="5">
        <v>117</v>
      </c>
      <c r="Y1400" s="5">
        <v>312</v>
      </c>
      <c r="Z1400" s="5">
        <v>336</v>
      </c>
      <c r="AA1400" s="5">
        <v>384</v>
      </c>
      <c r="AB1400" s="5">
        <v>138</v>
      </c>
      <c r="AC1400" s="5">
        <v>117</v>
      </c>
      <c r="AD1400" s="5">
        <v>39</v>
      </c>
      <c r="AE1400" s="5">
        <v>474</v>
      </c>
      <c r="AF1400" s="5">
        <v>513</v>
      </c>
      <c r="AG1400" s="5">
        <v>300</v>
      </c>
      <c r="AH1400" s="5">
        <v>66</v>
      </c>
      <c r="AI1400" s="5">
        <v>99</v>
      </c>
      <c r="AJ1400" s="5">
        <v>1555</v>
      </c>
      <c r="AK1400">
        <v>1988</v>
      </c>
      <c r="AL1400" t="s">
        <v>491</v>
      </c>
      <c r="AM1400" s="1">
        <v>32415</v>
      </c>
      <c r="AN1400">
        <v>206</v>
      </c>
      <c r="AO1400">
        <v>240</v>
      </c>
      <c r="AP1400" t="s">
        <v>500</v>
      </c>
    </row>
    <row r="1401" spans="1:42" x14ac:dyDescent="0.35">
      <c r="A1401" t="s">
        <v>298</v>
      </c>
      <c r="B1401" t="s">
        <v>40</v>
      </c>
      <c r="C1401" s="1" t="s">
        <v>508</v>
      </c>
      <c r="D1401">
        <v>0</v>
      </c>
      <c r="E1401">
        <v>7</v>
      </c>
      <c r="F1401">
        <v>0</v>
      </c>
      <c r="G1401">
        <v>10</v>
      </c>
      <c r="H1401">
        <f>Table1[[#This Row],[Games Before Injury]]*Table1[[#This Row],[Minutes per Game]]</f>
        <v>33.393548387096779</v>
      </c>
      <c r="I1401">
        <v>1</v>
      </c>
      <c r="J1401">
        <f>Table1[[#This Row],[Minutes]]/Table1[[#This Row],[Games Played]]</f>
        <v>33.393548387096779</v>
      </c>
      <c r="K1401" s="1">
        <v>42795</v>
      </c>
      <c r="L1401" s="1">
        <v>42833</v>
      </c>
      <c r="M1401" s="1">
        <v>42668</v>
      </c>
      <c r="N1401" s="1">
        <v>42898</v>
      </c>
      <c r="O1401">
        <v>3</v>
      </c>
      <c r="P1401">
        <f>DATEDIF(Table1[[#This Row],[Birth Date]],Table1[[#This Row],[Date Returned]],"y")</f>
        <v>28</v>
      </c>
      <c r="Q1401" t="s">
        <v>62</v>
      </c>
      <c r="R1401" t="s">
        <v>19</v>
      </c>
      <c r="S1401">
        <f>DATEDIF(Table1[[#This Row],[Date Occurred]],Table1[[#This Row],[Date Returned]],"d")</f>
        <v>38</v>
      </c>
      <c r="T1401">
        <v>62</v>
      </c>
      <c r="U1401" s="5">
        <v>2070.4</v>
      </c>
      <c r="V1401" s="5">
        <v>551</v>
      </c>
      <c r="W1401" s="5">
        <v>1026</v>
      </c>
      <c r="X1401" s="5">
        <v>117</v>
      </c>
      <c r="Y1401" s="5">
        <v>312</v>
      </c>
      <c r="Z1401" s="5">
        <v>336</v>
      </c>
      <c r="AA1401" s="5">
        <v>384</v>
      </c>
      <c r="AB1401" s="5">
        <v>138</v>
      </c>
      <c r="AC1401" s="5">
        <v>117</v>
      </c>
      <c r="AD1401" s="5">
        <v>39</v>
      </c>
      <c r="AE1401" s="5">
        <v>474</v>
      </c>
      <c r="AF1401" s="5">
        <v>513</v>
      </c>
      <c r="AG1401" s="5">
        <v>300</v>
      </c>
      <c r="AH1401" s="5">
        <v>66</v>
      </c>
      <c r="AI1401" s="5">
        <v>99</v>
      </c>
      <c r="AJ1401" s="5">
        <v>1555</v>
      </c>
      <c r="AK1401">
        <v>1988</v>
      </c>
      <c r="AL1401" t="s">
        <v>491</v>
      </c>
      <c r="AM1401" s="1">
        <v>32415</v>
      </c>
      <c r="AN1401">
        <v>206</v>
      </c>
      <c r="AO1401">
        <v>240</v>
      </c>
      <c r="AP1401" t="s">
        <v>500</v>
      </c>
    </row>
    <row r="1402" spans="1:42" x14ac:dyDescent="0.35">
      <c r="A1402" t="s">
        <v>298</v>
      </c>
      <c r="B1402" t="s">
        <v>112</v>
      </c>
      <c r="C1402" s="1" t="s">
        <v>508</v>
      </c>
      <c r="D1402">
        <v>0</v>
      </c>
      <c r="E1402">
        <v>7</v>
      </c>
      <c r="F1402">
        <v>0</v>
      </c>
      <c r="G1402">
        <v>10</v>
      </c>
      <c r="H1402">
        <f>Table1[[#This Row],[Games Before Injury]]*Table1[[#This Row],[Minutes per Game]]</f>
        <v>100.18064516129033</v>
      </c>
      <c r="I1402">
        <v>3</v>
      </c>
      <c r="J1402">
        <f>Table1[[#This Row],[Minutes]]/Table1[[#This Row],[Games Played]]</f>
        <v>33.393548387096779</v>
      </c>
      <c r="K1402" s="1">
        <v>42844</v>
      </c>
      <c r="L1402" s="1">
        <v>42849</v>
      </c>
      <c r="M1402" s="1">
        <v>42668</v>
      </c>
      <c r="N1402" s="1">
        <v>42898</v>
      </c>
      <c r="O1402">
        <v>4</v>
      </c>
      <c r="P1402">
        <f>DATEDIF(Table1[[#This Row],[Birth Date]],Table1[[#This Row],[Date Returned]],"y")</f>
        <v>28</v>
      </c>
      <c r="Q1402" t="s">
        <v>32</v>
      </c>
      <c r="R1402" t="s">
        <v>19</v>
      </c>
      <c r="S1402">
        <f>DATEDIF(Table1[[#This Row],[Date Occurred]],Table1[[#This Row],[Date Returned]],"d")</f>
        <v>5</v>
      </c>
      <c r="T1402">
        <v>62</v>
      </c>
      <c r="U1402" s="5">
        <v>2070.4</v>
      </c>
      <c r="V1402" s="5">
        <v>551</v>
      </c>
      <c r="W1402" s="5">
        <v>1026</v>
      </c>
      <c r="X1402" s="5">
        <v>117</v>
      </c>
      <c r="Y1402" s="5">
        <v>312</v>
      </c>
      <c r="Z1402" s="5">
        <v>336</v>
      </c>
      <c r="AA1402" s="5">
        <v>384</v>
      </c>
      <c r="AB1402" s="5">
        <v>138</v>
      </c>
      <c r="AC1402" s="5">
        <v>117</v>
      </c>
      <c r="AD1402" s="5">
        <v>39</v>
      </c>
      <c r="AE1402" s="5">
        <v>474</v>
      </c>
      <c r="AF1402" s="5">
        <v>513</v>
      </c>
      <c r="AG1402" s="5">
        <v>300</v>
      </c>
      <c r="AH1402" s="5">
        <v>66</v>
      </c>
      <c r="AI1402" s="5">
        <v>99</v>
      </c>
      <c r="AJ1402" s="5">
        <v>1555</v>
      </c>
      <c r="AK1402">
        <v>1988</v>
      </c>
      <c r="AL1402" t="s">
        <v>491</v>
      </c>
      <c r="AM1402" s="1">
        <v>32415</v>
      </c>
      <c r="AN1402">
        <v>206</v>
      </c>
      <c r="AO1402">
        <v>240</v>
      </c>
      <c r="AP1402" t="s">
        <v>500</v>
      </c>
    </row>
    <row r="1403" spans="1:42" x14ac:dyDescent="0.35">
      <c r="A1403" t="s">
        <v>298</v>
      </c>
      <c r="B1403" t="s">
        <v>179</v>
      </c>
      <c r="C1403" s="1" t="s">
        <v>509</v>
      </c>
      <c r="D1403">
        <v>0</v>
      </c>
      <c r="E1403">
        <v>8</v>
      </c>
      <c r="F1403">
        <v>0</v>
      </c>
      <c r="G1403">
        <v>11</v>
      </c>
      <c r="H1403">
        <f>Table1[[#This Row],[Games Before Injury]]*Table1[[#This Row],[Minutes per Game]]</f>
        <v>376.11911764705877</v>
      </c>
      <c r="I1403">
        <v>11</v>
      </c>
      <c r="J1403">
        <f>Table1[[#This Row],[Minutes]]/Table1[[#This Row],[Games Played]]</f>
        <v>34.192647058823525</v>
      </c>
      <c r="K1403" s="1">
        <v>43047</v>
      </c>
      <c r="L1403" s="1">
        <v>43050</v>
      </c>
      <c r="M1403" s="1">
        <v>43030</v>
      </c>
      <c r="N1403" s="1">
        <v>43259</v>
      </c>
      <c r="O1403">
        <v>5</v>
      </c>
      <c r="P1403">
        <f>DATEDIF(Table1[[#This Row],[Birth Date]],Table1[[#This Row],[Date Returned]],"y")</f>
        <v>29</v>
      </c>
      <c r="Q1403" t="s">
        <v>501</v>
      </c>
      <c r="R1403" t="s">
        <v>19</v>
      </c>
      <c r="S1403">
        <f>DATEDIF(Table1[[#This Row],[Date Occurred]],Table1[[#This Row],[Date Returned]],"d")</f>
        <v>3</v>
      </c>
      <c r="T1403">
        <v>68</v>
      </c>
      <c r="U1403" s="5">
        <v>2325.1</v>
      </c>
      <c r="V1403" s="5">
        <v>630</v>
      </c>
      <c r="W1403" s="5">
        <v>1222</v>
      </c>
      <c r="X1403" s="5">
        <v>173</v>
      </c>
      <c r="Y1403" s="5">
        <v>413</v>
      </c>
      <c r="Z1403" s="5">
        <v>359</v>
      </c>
      <c r="AA1403" s="5">
        <v>404</v>
      </c>
      <c r="AB1403" s="5">
        <v>207</v>
      </c>
      <c r="AC1403" s="5">
        <v>133</v>
      </c>
      <c r="AD1403" s="5">
        <v>31</v>
      </c>
      <c r="AE1403" s="5">
        <v>433</v>
      </c>
      <c r="AF1403" s="5">
        <v>464</v>
      </c>
      <c r="AG1403" s="5">
        <v>366</v>
      </c>
      <c r="AH1403" s="5">
        <v>50</v>
      </c>
      <c r="AI1403" s="5">
        <v>119</v>
      </c>
      <c r="AJ1403" s="5">
        <v>1792</v>
      </c>
      <c r="AK1403">
        <v>1988</v>
      </c>
      <c r="AL1403" t="s">
        <v>491</v>
      </c>
      <c r="AM1403" s="1">
        <v>32415</v>
      </c>
      <c r="AN1403">
        <v>206</v>
      </c>
      <c r="AO1403">
        <v>240</v>
      </c>
      <c r="AP1403" t="s">
        <v>500</v>
      </c>
    </row>
    <row r="1404" spans="1:42" x14ac:dyDescent="0.35">
      <c r="A1404" t="s">
        <v>298</v>
      </c>
      <c r="B1404" t="s">
        <v>7</v>
      </c>
      <c r="C1404" s="1" t="s">
        <v>509</v>
      </c>
      <c r="D1404">
        <v>0</v>
      </c>
      <c r="E1404">
        <v>8</v>
      </c>
      <c r="F1404">
        <v>0</v>
      </c>
      <c r="G1404">
        <v>11</v>
      </c>
      <c r="H1404">
        <f>Table1[[#This Row],[Games Before Injury]]*Table1[[#This Row],[Minutes per Game]]</f>
        <v>136.7705882352941</v>
      </c>
      <c r="I1404">
        <v>4</v>
      </c>
      <c r="J1404">
        <f>Table1[[#This Row],[Minutes]]/Table1[[#This Row],[Games Played]]</f>
        <v>34.192647058823525</v>
      </c>
      <c r="K1404" s="1">
        <v>43058</v>
      </c>
      <c r="L1404" s="1">
        <v>43059</v>
      </c>
      <c r="M1404" s="1">
        <v>43030</v>
      </c>
      <c r="N1404" s="1">
        <v>43259</v>
      </c>
      <c r="O1404">
        <v>1</v>
      </c>
      <c r="P1404">
        <f>DATEDIF(Table1[[#This Row],[Birth Date]],Table1[[#This Row],[Date Returned]],"y")</f>
        <v>29</v>
      </c>
      <c r="Q1404" t="s">
        <v>32</v>
      </c>
      <c r="R1404" t="s">
        <v>9</v>
      </c>
      <c r="S1404">
        <f>DATEDIF(Table1[[#This Row],[Date Occurred]],Table1[[#This Row],[Date Returned]],"d")</f>
        <v>1</v>
      </c>
      <c r="T1404">
        <v>68</v>
      </c>
      <c r="U1404" s="5">
        <v>2325.1</v>
      </c>
      <c r="V1404" s="5">
        <v>630</v>
      </c>
      <c r="W1404" s="5">
        <v>1222</v>
      </c>
      <c r="X1404" s="5">
        <v>173</v>
      </c>
      <c r="Y1404" s="5">
        <v>413</v>
      </c>
      <c r="Z1404" s="5">
        <v>359</v>
      </c>
      <c r="AA1404" s="5">
        <v>404</v>
      </c>
      <c r="AB1404" s="5">
        <v>207</v>
      </c>
      <c r="AC1404" s="5">
        <v>133</v>
      </c>
      <c r="AD1404" s="5">
        <v>31</v>
      </c>
      <c r="AE1404" s="5">
        <v>433</v>
      </c>
      <c r="AF1404" s="5">
        <v>464</v>
      </c>
      <c r="AG1404" s="5">
        <v>366</v>
      </c>
      <c r="AH1404" s="5">
        <v>50</v>
      </c>
      <c r="AI1404" s="5">
        <v>119</v>
      </c>
      <c r="AJ1404" s="5">
        <v>1792</v>
      </c>
      <c r="AK1404">
        <v>1988</v>
      </c>
      <c r="AL1404" t="s">
        <v>491</v>
      </c>
      <c r="AM1404" s="1">
        <v>32415</v>
      </c>
      <c r="AN1404">
        <v>206</v>
      </c>
      <c r="AO1404">
        <v>240</v>
      </c>
      <c r="AP1404" t="s">
        <v>500</v>
      </c>
    </row>
    <row r="1405" spans="1:42" x14ac:dyDescent="0.35">
      <c r="A1405" t="s">
        <v>298</v>
      </c>
      <c r="B1405" t="s">
        <v>7</v>
      </c>
      <c r="C1405" s="1" t="s">
        <v>509</v>
      </c>
      <c r="D1405">
        <v>0</v>
      </c>
      <c r="E1405">
        <v>8</v>
      </c>
      <c r="F1405">
        <v>0</v>
      </c>
      <c r="G1405">
        <v>11</v>
      </c>
      <c r="H1405">
        <f>Table1[[#This Row],[Games Before Injury]]*Table1[[#This Row],[Minutes per Game]]</f>
        <v>34.192647058823525</v>
      </c>
      <c r="I1405">
        <v>1</v>
      </c>
      <c r="J1405">
        <f>Table1[[#This Row],[Minutes]]/Table1[[#This Row],[Games Played]]</f>
        <v>34.192647058823525</v>
      </c>
      <c r="K1405" s="1">
        <v>43058</v>
      </c>
      <c r="L1405" s="1">
        <v>43061</v>
      </c>
      <c r="M1405" s="1">
        <v>43030</v>
      </c>
      <c r="N1405" s="1">
        <v>43259</v>
      </c>
      <c r="O1405">
        <v>2</v>
      </c>
      <c r="P1405">
        <f>DATEDIF(Table1[[#This Row],[Birth Date]],Table1[[#This Row],[Date Returned]],"y")</f>
        <v>29</v>
      </c>
      <c r="Q1405" t="s">
        <v>501</v>
      </c>
      <c r="R1405" t="s">
        <v>9</v>
      </c>
      <c r="S1405">
        <f>DATEDIF(Table1[[#This Row],[Date Occurred]],Table1[[#This Row],[Date Returned]],"d")</f>
        <v>3</v>
      </c>
      <c r="T1405">
        <v>68</v>
      </c>
      <c r="U1405" s="5">
        <v>2325.1</v>
      </c>
      <c r="V1405" s="5">
        <v>630</v>
      </c>
      <c r="W1405" s="5">
        <v>1222</v>
      </c>
      <c r="X1405" s="5">
        <v>173</v>
      </c>
      <c r="Y1405" s="5">
        <v>413</v>
      </c>
      <c r="Z1405" s="5">
        <v>359</v>
      </c>
      <c r="AA1405" s="5">
        <v>404</v>
      </c>
      <c r="AB1405" s="5">
        <v>207</v>
      </c>
      <c r="AC1405" s="5">
        <v>133</v>
      </c>
      <c r="AD1405" s="5">
        <v>31</v>
      </c>
      <c r="AE1405" s="5">
        <v>433</v>
      </c>
      <c r="AF1405" s="5">
        <v>464</v>
      </c>
      <c r="AG1405" s="5">
        <v>366</v>
      </c>
      <c r="AH1405" s="5">
        <v>50</v>
      </c>
      <c r="AI1405" s="5">
        <v>119</v>
      </c>
      <c r="AJ1405" s="5">
        <v>1792</v>
      </c>
      <c r="AK1405">
        <v>1988</v>
      </c>
      <c r="AL1405" t="s">
        <v>491</v>
      </c>
      <c r="AM1405" s="1">
        <v>32415</v>
      </c>
      <c r="AN1405">
        <v>206</v>
      </c>
      <c r="AO1405">
        <v>240</v>
      </c>
      <c r="AP1405" t="s">
        <v>500</v>
      </c>
    </row>
    <row r="1406" spans="1:42" x14ac:dyDescent="0.35">
      <c r="A1406" t="s">
        <v>298</v>
      </c>
      <c r="B1406" t="s">
        <v>7</v>
      </c>
      <c r="C1406" s="1" t="s">
        <v>509</v>
      </c>
      <c r="D1406">
        <v>0</v>
      </c>
      <c r="E1406">
        <v>8</v>
      </c>
      <c r="F1406">
        <v>0</v>
      </c>
      <c r="G1406">
        <v>11</v>
      </c>
      <c r="H1406">
        <f>Table1[[#This Row],[Games Before Injury]]*Table1[[#This Row],[Minutes per Game]]</f>
        <v>34.192647058823525</v>
      </c>
      <c r="I1406">
        <v>1</v>
      </c>
      <c r="J1406">
        <f>Table1[[#This Row],[Minutes]]/Table1[[#This Row],[Games Played]]</f>
        <v>34.192647058823525</v>
      </c>
      <c r="K1406" s="1">
        <v>43063</v>
      </c>
      <c r="L1406" s="1">
        <v>43068</v>
      </c>
      <c r="M1406" s="1">
        <v>43030</v>
      </c>
      <c r="N1406" s="1">
        <v>43259</v>
      </c>
      <c r="O1406">
        <v>3</v>
      </c>
      <c r="P1406">
        <f>DATEDIF(Table1[[#This Row],[Birth Date]],Table1[[#This Row],[Date Returned]],"y")</f>
        <v>29</v>
      </c>
      <c r="Q1406" t="s">
        <v>501</v>
      </c>
      <c r="R1406" t="s">
        <v>9</v>
      </c>
      <c r="S1406">
        <f>DATEDIF(Table1[[#This Row],[Date Occurred]],Table1[[#This Row],[Date Returned]],"d")</f>
        <v>5</v>
      </c>
      <c r="T1406">
        <v>68</v>
      </c>
      <c r="U1406" s="5">
        <v>2325.1</v>
      </c>
      <c r="V1406" s="5">
        <v>630</v>
      </c>
      <c r="W1406" s="5">
        <v>1222</v>
      </c>
      <c r="X1406" s="5">
        <v>173</v>
      </c>
      <c r="Y1406" s="5">
        <v>413</v>
      </c>
      <c r="Z1406" s="5">
        <v>359</v>
      </c>
      <c r="AA1406" s="5">
        <v>404</v>
      </c>
      <c r="AB1406" s="5">
        <v>207</v>
      </c>
      <c r="AC1406" s="5">
        <v>133</v>
      </c>
      <c r="AD1406" s="5">
        <v>31</v>
      </c>
      <c r="AE1406" s="5">
        <v>433</v>
      </c>
      <c r="AF1406" s="5">
        <v>464</v>
      </c>
      <c r="AG1406" s="5">
        <v>366</v>
      </c>
      <c r="AH1406" s="5">
        <v>50</v>
      </c>
      <c r="AI1406" s="5">
        <v>119</v>
      </c>
      <c r="AJ1406" s="5">
        <v>1792</v>
      </c>
      <c r="AK1406">
        <v>1988</v>
      </c>
      <c r="AL1406" t="s">
        <v>491</v>
      </c>
      <c r="AM1406" s="1">
        <v>32415</v>
      </c>
      <c r="AN1406">
        <v>206</v>
      </c>
      <c r="AO1406">
        <v>240</v>
      </c>
      <c r="AP1406" t="s">
        <v>500</v>
      </c>
    </row>
    <row r="1407" spans="1:42" x14ac:dyDescent="0.35">
      <c r="A1407" t="s">
        <v>298</v>
      </c>
      <c r="B1407" t="s">
        <v>24</v>
      </c>
      <c r="C1407" s="1" t="s">
        <v>509</v>
      </c>
      <c r="D1407">
        <v>0</v>
      </c>
      <c r="E1407">
        <v>8</v>
      </c>
      <c r="F1407">
        <v>0</v>
      </c>
      <c r="G1407">
        <v>11</v>
      </c>
      <c r="H1407">
        <f>Table1[[#This Row],[Games Before Injury]]*Table1[[#This Row],[Minutes per Game]]</f>
        <v>581.27499999999986</v>
      </c>
      <c r="I1407">
        <v>17</v>
      </c>
      <c r="J1407">
        <f>Table1[[#This Row],[Minutes]]/Table1[[#This Row],[Games Played]]</f>
        <v>34.192647058823525</v>
      </c>
      <c r="K1407" s="1">
        <v>43104</v>
      </c>
      <c r="L1407" s="1">
        <v>43110</v>
      </c>
      <c r="M1407" s="1">
        <v>43030</v>
      </c>
      <c r="N1407" s="1">
        <v>43259</v>
      </c>
      <c r="O1407">
        <v>6</v>
      </c>
      <c r="P1407">
        <f>DATEDIF(Table1[[#This Row],[Birth Date]],Table1[[#This Row],[Date Returned]],"y")</f>
        <v>29</v>
      </c>
      <c r="Q1407" t="s">
        <v>501</v>
      </c>
      <c r="R1407" t="s">
        <v>19</v>
      </c>
      <c r="S1407">
        <f>DATEDIF(Table1[[#This Row],[Date Occurred]],Table1[[#This Row],[Date Returned]],"d")</f>
        <v>6</v>
      </c>
      <c r="T1407">
        <v>68</v>
      </c>
      <c r="U1407" s="5">
        <v>2325.1</v>
      </c>
      <c r="V1407" s="5">
        <v>630</v>
      </c>
      <c r="W1407" s="5">
        <v>1222</v>
      </c>
      <c r="X1407" s="5">
        <v>173</v>
      </c>
      <c r="Y1407" s="5">
        <v>413</v>
      </c>
      <c r="Z1407" s="5">
        <v>359</v>
      </c>
      <c r="AA1407" s="5">
        <v>404</v>
      </c>
      <c r="AB1407" s="5">
        <v>207</v>
      </c>
      <c r="AC1407" s="5">
        <v>133</v>
      </c>
      <c r="AD1407" s="5">
        <v>31</v>
      </c>
      <c r="AE1407" s="5">
        <v>433</v>
      </c>
      <c r="AF1407" s="5">
        <v>464</v>
      </c>
      <c r="AG1407" s="5">
        <v>366</v>
      </c>
      <c r="AH1407" s="5">
        <v>50</v>
      </c>
      <c r="AI1407" s="5">
        <v>119</v>
      </c>
      <c r="AJ1407" s="5">
        <v>1792</v>
      </c>
      <c r="AK1407">
        <v>1988</v>
      </c>
      <c r="AL1407" t="s">
        <v>491</v>
      </c>
      <c r="AM1407" s="1">
        <v>32415</v>
      </c>
      <c r="AN1407">
        <v>206</v>
      </c>
      <c r="AO1407">
        <v>240</v>
      </c>
      <c r="AP1407" t="s">
        <v>500</v>
      </c>
    </row>
    <row r="1408" spans="1:42" x14ac:dyDescent="0.35">
      <c r="A1408" t="s">
        <v>298</v>
      </c>
      <c r="B1408" t="s">
        <v>300</v>
      </c>
      <c r="C1408" s="1" t="s">
        <v>509</v>
      </c>
      <c r="D1408">
        <v>0</v>
      </c>
      <c r="E1408">
        <v>8</v>
      </c>
      <c r="F1408">
        <v>0</v>
      </c>
      <c r="G1408">
        <v>11</v>
      </c>
      <c r="H1408">
        <f>Table1[[#This Row],[Games Before Injury]]*Table1[[#This Row],[Minutes per Game]]</f>
        <v>889.00882352941164</v>
      </c>
      <c r="I1408">
        <v>26</v>
      </c>
      <c r="J1408">
        <f>Table1[[#This Row],[Minutes]]/Table1[[#This Row],[Games Played]]</f>
        <v>34.192647058823525</v>
      </c>
      <c r="K1408" s="1">
        <v>43175</v>
      </c>
      <c r="L1408" s="1">
        <v>43188</v>
      </c>
      <c r="M1408" s="1">
        <v>43030</v>
      </c>
      <c r="N1408" s="1">
        <v>43259</v>
      </c>
      <c r="O1408">
        <v>1</v>
      </c>
      <c r="P1408">
        <f>DATEDIF(Table1[[#This Row],[Birth Date]],Table1[[#This Row],[Date Returned]],"y")</f>
        <v>29</v>
      </c>
      <c r="Q1408" t="s">
        <v>501</v>
      </c>
      <c r="R1408" t="s">
        <v>27</v>
      </c>
      <c r="S1408">
        <f>DATEDIF(Table1[[#This Row],[Date Occurred]],Table1[[#This Row],[Date Returned]],"d")</f>
        <v>13</v>
      </c>
      <c r="T1408">
        <v>68</v>
      </c>
      <c r="U1408" s="5">
        <v>2325.1</v>
      </c>
      <c r="V1408" s="5">
        <v>630</v>
      </c>
      <c r="W1408" s="5">
        <v>1222</v>
      </c>
      <c r="X1408" s="5">
        <v>173</v>
      </c>
      <c r="Y1408" s="5">
        <v>413</v>
      </c>
      <c r="Z1408" s="5">
        <v>359</v>
      </c>
      <c r="AA1408" s="5">
        <v>404</v>
      </c>
      <c r="AB1408" s="5">
        <v>207</v>
      </c>
      <c r="AC1408" s="5">
        <v>133</v>
      </c>
      <c r="AD1408" s="5">
        <v>31</v>
      </c>
      <c r="AE1408" s="5">
        <v>433</v>
      </c>
      <c r="AF1408" s="5">
        <v>464</v>
      </c>
      <c r="AG1408" s="5">
        <v>366</v>
      </c>
      <c r="AH1408" s="5">
        <v>50</v>
      </c>
      <c r="AI1408" s="5">
        <v>119</v>
      </c>
      <c r="AJ1408" s="5">
        <v>1792</v>
      </c>
      <c r="AK1408">
        <v>1988</v>
      </c>
      <c r="AL1408" t="s">
        <v>491</v>
      </c>
      <c r="AM1408" s="1">
        <v>32415</v>
      </c>
      <c r="AN1408">
        <v>206</v>
      </c>
      <c r="AO1408">
        <v>240</v>
      </c>
      <c r="AP1408" t="s">
        <v>500</v>
      </c>
    </row>
    <row r="1409" spans="1:42" x14ac:dyDescent="0.35">
      <c r="A1409" t="s">
        <v>298</v>
      </c>
      <c r="B1409" t="s">
        <v>17</v>
      </c>
      <c r="C1409" s="1" t="s">
        <v>507</v>
      </c>
      <c r="D1409">
        <v>0</v>
      </c>
      <c r="E1409">
        <v>6</v>
      </c>
      <c r="F1409">
        <v>0</v>
      </c>
      <c r="G1409">
        <v>9</v>
      </c>
      <c r="H1409">
        <f>Table1[[#This Row],[Games Before Injury]]*Table1[[#This Row],[Minutes per Game]]</f>
        <v>286.39999999999998</v>
      </c>
      <c r="I1409">
        <v>8</v>
      </c>
      <c r="J1409">
        <f>Table1[[#This Row],[Minutes]]/Table1[[#This Row],[Games Played]]</f>
        <v>35.799999999999997</v>
      </c>
      <c r="K1409" s="1">
        <v>42319</v>
      </c>
      <c r="L1409" s="1">
        <v>42320</v>
      </c>
      <c r="M1409" s="1">
        <v>42304</v>
      </c>
      <c r="N1409" s="1">
        <v>42540</v>
      </c>
      <c r="O1409">
        <v>1</v>
      </c>
      <c r="P1409">
        <f>DATEDIF(Table1[[#This Row],[Birth Date]],Table1[[#This Row],[Date Returned]],"y")</f>
        <v>27</v>
      </c>
      <c r="Q1409" t="s">
        <v>32</v>
      </c>
      <c r="R1409" t="s">
        <v>19</v>
      </c>
      <c r="S1409">
        <f>DATEDIF(Table1[[#This Row],[Date Occurred]],Table1[[#This Row],[Date Returned]],"d")</f>
        <v>1</v>
      </c>
      <c r="T1409">
        <v>72</v>
      </c>
      <c r="U1409" s="5">
        <v>2577.6</v>
      </c>
      <c r="V1409" s="5">
        <v>698</v>
      </c>
      <c r="W1409" s="5">
        <v>1381</v>
      </c>
      <c r="X1409" s="5">
        <v>186</v>
      </c>
      <c r="Y1409" s="5">
        <v>480</v>
      </c>
      <c r="Z1409" s="5">
        <v>447</v>
      </c>
      <c r="AA1409" s="5">
        <v>498</v>
      </c>
      <c r="AB1409" s="5">
        <v>250</v>
      </c>
      <c r="AC1409" s="5">
        <v>137</v>
      </c>
      <c r="AD1409" s="5">
        <v>45</v>
      </c>
      <c r="AE1409" s="5">
        <v>544</v>
      </c>
      <c r="AF1409" s="5">
        <v>589</v>
      </c>
      <c r="AG1409" s="5">
        <v>361</v>
      </c>
      <c r="AH1409" s="5">
        <v>69</v>
      </c>
      <c r="AI1409" s="5">
        <v>85</v>
      </c>
      <c r="AJ1409" s="5">
        <v>2029</v>
      </c>
      <c r="AK1409">
        <v>1988</v>
      </c>
      <c r="AL1409" t="s">
        <v>491</v>
      </c>
      <c r="AM1409" s="1">
        <v>32415</v>
      </c>
      <c r="AN1409">
        <v>206</v>
      </c>
      <c r="AO1409">
        <v>240</v>
      </c>
      <c r="AP1409" t="s">
        <v>500</v>
      </c>
    </row>
    <row r="1410" spans="1:42" x14ac:dyDescent="0.35">
      <c r="A1410" t="s">
        <v>298</v>
      </c>
      <c r="B1410" t="s">
        <v>17</v>
      </c>
      <c r="C1410" s="1" t="s">
        <v>507</v>
      </c>
      <c r="D1410">
        <v>0</v>
      </c>
      <c r="E1410">
        <v>6</v>
      </c>
      <c r="F1410">
        <v>0</v>
      </c>
      <c r="G1410">
        <v>9</v>
      </c>
      <c r="H1410">
        <f>Table1[[#This Row],[Games Before Injury]]*Table1[[#This Row],[Minutes per Game]]</f>
        <v>35.799999999999997</v>
      </c>
      <c r="I1410">
        <v>1</v>
      </c>
      <c r="J1410">
        <f>Table1[[#This Row],[Minutes]]/Table1[[#This Row],[Games Played]]</f>
        <v>35.799999999999997</v>
      </c>
      <c r="K1410" s="1">
        <v>42321</v>
      </c>
      <c r="L1410" s="1">
        <v>42331</v>
      </c>
      <c r="M1410" s="1">
        <v>42304</v>
      </c>
      <c r="N1410" s="1">
        <v>42540</v>
      </c>
      <c r="O1410">
        <v>2</v>
      </c>
      <c r="P1410">
        <f>DATEDIF(Table1[[#This Row],[Birth Date]],Table1[[#This Row],[Date Returned]],"y")</f>
        <v>27</v>
      </c>
      <c r="Q1410" t="s">
        <v>501</v>
      </c>
      <c r="R1410" t="s">
        <v>19</v>
      </c>
      <c r="S1410">
        <f>DATEDIF(Table1[[#This Row],[Date Occurred]],Table1[[#This Row],[Date Returned]],"d")</f>
        <v>10</v>
      </c>
      <c r="T1410">
        <v>72</v>
      </c>
      <c r="U1410" s="5">
        <v>2577.6</v>
      </c>
      <c r="V1410" s="5">
        <v>698</v>
      </c>
      <c r="W1410" s="5">
        <v>1381</v>
      </c>
      <c r="X1410" s="5">
        <v>186</v>
      </c>
      <c r="Y1410" s="5">
        <v>480</v>
      </c>
      <c r="Z1410" s="5">
        <v>447</v>
      </c>
      <c r="AA1410" s="5">
        <v>498</v>
      </c>
      <c r="AB1410" s="5">
        <v>250</v>
      </c>
      <c r="AC1410" s="5">
        <v>137</v>
      </c>
      <c r="AD1410" s="5">
        <v>45</v>
      </c>
      <c r="AE1410" s="5">
        <v>544</v>
      </c>
      <c r="AF1410" s="5">
        <v>589</v>
      </c>
      <c r="AG1410" s="5">
        <v>361</v>
      </c>
      <c r="AH1410" s="5">
        <v>69</v>
      </c>
      <c r="AI1410" s="5">
        <v>85</v>
      </c>
      <c r="AJ1410" s="5">
        <v>2029</v>
      </c>
      <c r="AK1410">
        <v>1988</v>
      </c>
      <c r="AL1410" t="s">
        <v>491</v>
      </c>
      <c r="AM1410" s="1">
        <v>32415</v>
      </c>
      <c r="AN1410">
        <v>206</v>
      </c>
      <c r="AO1410">
        <v>240</v>
      </c>
      <c r="AP1410" t="s">
        <v>500</v>
      </c>
    </row>
    <row r="1411" spans="1:42" x14ac:dyDescent="0.35">
      <c r="A1411" t="s">
        <v>298</v>
      </c>
      <c r="B1411" t="s">
        <v>117</v>
      </c>
      <c r="C1411" s="1" t="s">
        <v>507</v>
      </c>
      <c r="D1411">
        <v>0</v>
      </c>
      <c r="E1411">
        <v>6</v>
      </c>
      <c r="F1411">
        <v>0</v>
      </c>
      <c r="G1411">
        <v>9</v>
      </c>
      <c r="H1411">
        <f>Table1[[#This Row],[Games Before Injury]]*Table1[[#This Row],[Minutes per Game]]</f>
        <v>680.19999999999993</v>
      </c>
      <c r="I1411">
        <v>19</v>
      </c>
      <c r="J1411">
        <f>Table1[[#This Row],[Minutes]]/Table1[[#This Row],[Games Played]]</f>
        <v>35.799999999999997</v>
      </c>
      <c r="K1411" s="1">
        <v>42373</v>
      </c>
      <c r="L1411" s="1">
        <v>42375</v>
      </c>
      <c r="M1411" s="1">
        <v>42304</v>
      </c>
      <c r="N1411" s="1">
        <v>42540</v>
      </c>
      <c r="O1411">
        <v>1</v>
      </c>
      <c r="P1411">
        <f>DATEDIF(Table1[[#This Row],[Birth Date]],Table1[[#This Row],[Date Returned]],"y")</f>
        <v>27</v>
      </c>
      <c r="Q1411" t="s">
        <v>501</v>
      </c>
      <c r="R1411" t="s">
        <v>82</v>
      </c>
      <c r="S1411">
        <f>DATEDIF(Table1[[#This Row],[Date Occurred]],Table1[[#This Row],[Date Returned]],"d")</f>
        <v>2</v>
      </c>
      <c r="T1411">
        <v>72</v>
      </c>
      <c r="U1411" s="5">
        <v>2577.6</v>
      </c>
      <c r="V1411" s="5">
        <v>698</v>
      </c>
      <c r="W1411" s="5">
        <v>1381</v>
      </c>
      <c r="X1411" s="5">
        <v>186</v>
      </c>
      <c r="Y1411" s="5">
        <v>480</v>
      </c>
      <c r="Z1411" s="5">
        <v>447</v>
      </c>
      <c r="AA1411" s="5">
        <v>498</v>
      </c>
      <c r="AB1411" s="5">
        <v>250</v>
      </c>
      <c r="AC1411" s="5">
        <v>137</v>
      </c>
      <c r="AD1411" s="5">
        <v>45</v>
      </c>
      <c r="AE1411" s="5">
        <v>544</v>
      </c>
      <c r="AF1411" s="5">
        <v>589</v>
      </c>
      <c r="AG1411" s="5">
        <v>361</v>
      </c>
      <c r="AH1411" s="5">
        <v>69</v>
      </c>
      <c r="AI1411" s="5">
        <v>85</v>
      </c>
      <c r="AJ1411" s="5">
        <v>2029</v>
      </c>
      <c r="AK1411">
        <v>1988</v>
      </c>
      <c r="AL1411" t="s">
        <v>491</v>
      </c>
      <c r="AM1411" s="1">
        <v>32415</v>
      </c>
      <c r="AN1411">
        <v>206</v>
      </c>
      <c r="AO1411">
        <v>240</v>
      </c>
      <c r="AP1411" t="s">
        <v>500</v>
      </c>
    </row>
    <row r="1412" spans="1:42" x14ac:dyDescent="0.35">
      <c r="A1412" t="s">
        <v>298</v>
      </c>
      <c r="B1412" t="s">
        <v>13</v>
      </c>
      <c r="C1412" s="1" t="s">
        <v>510</v>
      </c>
      <c r="D1412">
        <v>0</v>
      </c>
      <c r="E1412">
        <v>9</v>
      </c>
      <c r="F1412">
        <v>0</v>
      </c>
      <c r="G1412">
        <v>12</v>
      </c>
      <c r="H1412">
        <f>Table1[[#This Row],[Games Before Injury]]*Table1[[#This Row],[Minutes per Game]]</f>
        <v>2251.333333333333</v>
      </c>
      <c r="I1412">
        <v>65</v>
      </c>
      <c r="J1412">
        <f>Table1[[#This Row],[Minutes]]/Table1[[#This Row],[Games Played]]</f>
        <v>34.635897435897434</v>
      </c>
      <c r="K1412" s="1">
        <v>43536</v>
      </c>
      <c r="L1412" s="1">
        <v>43542</v>
      </c>
      <c r="M1412" s="1">
        <v>43389</v>
      </c>
      <c r="N1412" s="1">
        <v>43629</v>
      </c>
      <c r="O1412">
        <v>4</v>
      </c>
      <c r="P1412">
        <f>DATEDIF(Table1[[#This Row],[Birth Date]],Table1[[#This Row],[Date Returned]],"y")</f>
        <v>30</v>
      </c>
      <c r="Q1412" t="s">
        <v>501</v>
      </c>
      <c r="R1412" t="s">
        <v>9</v>
      </c>
      <c r="S1412">
        <f>DATEDIF(Table1[[#This Row],[Date Occurred]],Table1[[#This Row],[Date Returned]],"d")</f>
        <v>6</v>
      </c>
      <c r="T1412">
        <v>78</v>
      </c>
      <c r="U1412" s="5">
        <v>2701.6</v>
      </c>
      <c r="V1412" s="5">
        <v>721</v>
      </c>
      <c r="W1412" s="5">
        <v>1383</v>
      </c>
      <c r="X1412" s="5">
        <v>137</v>
      </c>
      <c r="Y1412" s="5">
        <v>388</v>
      </c>
      <c r="Z1412" s="5">
        <v>448</v>
      </c>
      <c r="AA1412" s="5">
        <v>506</v>
      </c>
      <c r="AB1412" s="5">
        <v>225</v>
      </c>
      <c r="AC1412" s="5">
        <v>155</v>
      </c>
      <c r="AD1412" s="5">
        <v>33</v>
      </c>
      <c r="AE1412" s="5">
        <v>464</v>
      </c>
      <c r="AF1412" s="5">
        <v>497</v>
      </c>
      <c r="AG1412" s="5">
        <v>457</v>
      </c>
      <c r="AH1412" s="5">
        <v>58</v>
      </c>
      <c r="AI1412" s="5">
        <v>84</v>
      </c>
      <c r="AJ1412" s="5">
        <v>2027</v>
      </c>
      <c r="AK1412">
        <v>1988</v>
      </c>
      <c r="AL1412" t="s">
        <v>491</v>
      </c>
      <c r="AM1412" s="1">
        <v>32415</v>
      </c>
      <c r="AN1412">
        <v>206</v>
      </c>
      <c r="AO1412">
        <v>240</v>
      </c>
      <c r="AP1412" t="s">
        <v>500</v>
      </c>
    </row>
    <row r="1413" spans="1:42" x14ac:dyDescent="0.35">
      <c r="A1413" t="s">
        <v>298</v>
      </c>
      <c r="B1413" t="s">
        <v>24</v>
      </c>
      <c r="C1413" s="1" t="s">
        <v>510</v>
      </c>
      <c r="D1413">
        <v>0</v>
      </c>
      <c r="E1413">
        <v>9</v>
      </c>
      <c r="F1413">
        <v>0</v>
      </c>
      <c r="G1413">
        <v>12</v>
      </c>
      <c r="H1413">
        <f>Table1[[#This Row],[Games Before Injury]]*Table1[[#This Row],[Minutes per Game]]</f>
        <v>450.26666666666665</v>
      </c>
      <c r="I1413">
        <v>13</v>
      </c>
      <c r="J1413">
        <f>Table1[[#This Row],[Minutes]]/Table1[[#This Row],[Games Played]]</f>
        <v>34.635897435897434</v>
      </c>
      <c r="K1413" s="1">
        <v>43594</v>
      </c>
      <c r="L1413" s="1">
        <v>43626</v>
      </c>
      <c r="M1413" s="1">
        <v>43389</v>
      </c>
      <c r="N1413" s="1">
        <v>43629</v>
      </c>
      <c r="O1413">
        <v>7</v>
      </c>
      <c r="P1413">
        <f>DATEDIF(Table1[[#This Row],[Birth Date]],Table1[[#This Row],[Date Returned]],"y")</f>
        <v>30</v>
      </c>
      <c r="Q1413" t="s">
        <v>501</v>
      </c>
      <c r="R1413" t="s">
        <v>19</v>
      </c>
      <c r="S1413">
        <f>DATEDIF(Table1[[#This Row],[Date Occurred]],Table1[[#This Row],[Date Returned]],"d")</f>
        <v>32</v>
      </c>
      <c r="T1413">
        <v>78</v>
      </c>
      <c r="U1413" s="5">
        <v>2701.6</v>
      </c>
      <c r="V1413" s="5">
        <v>721</v>
      </c>
      <c r="W1413" s="5">
        <v>1383</v>
      </c>
      <c r="X1413" s="5">
        <v>137</v>
      </c>
      <c r="Y1413" s="5">
        <v>388</v>
      </c>
      <c r="Z1413" s="5">
        <v>448</v>
      </c>
      <c r="AA1413" s="5">
        <v>506</v>
      </c>
      <c r="AB1413" s="5">
        <v>225</v>
      </c>
      <c r="AC1413" s="5">
        <v>155</v>
      </c>
      <c r="AD1413" s="5">
        <v>33</v>
      </c>
      <c r="AE1413" s="5">
        <v>464</v>
      </c>
      <c r="AF1413" s="5">
        <v>497</v>
      </c>
      <c r="AG1413" s="5">
        <v>457</v>
      </c>
      <c r="AH1413" s="5">
        <v>58</v>
      </c>
      <c r="AI1413" s="5">
        <v>84</v>
      </c>
      <c r="AJ1413" s="5">
        <v>2027</v>
      </c>
      <c r="AK1413">
        <v>1988</v>
      </c>
      <c r="AL1413" t="s">
        <v>491</v>
      </c>
      <c r="AM1413" s="1">
        <v>32415</v>
      </c>
      <c r="AN1413">
        <v>206</v>
      </c>
      <c r="AO1413">
        <v>240</v>
      </c>
      <c r="AP1413" t="s">
        <v>500</v>
      </c>
    </row>
    <row r="1414" spans="1:42" x14ac:dyDescent="0.35">
      <c r="A1414" t="s">
        <v>298</v>
      </c>
      <c r="B1414" t="s">
        <v>259</v>
      </c>
      <c r="C1414" s="1" t="s">
        <v>510</v>
      </c>
      <c r="D1414">
        <v>0</v>
      </c>
      <c r="E1414">
        <v>9</v>
      </c>
      <c r="F1414">
        <v>0</v>
      </c>
      <c r="G1414">
        <v>12</v>
      </c>
      <c r="H1414">
        <f>Table1[[#This Row],[Games Before Injury]]*Table1[[#This Row],[Minutes per Game]]</f>
        <v>103.9076923076923</v>
      </c>
      <c r="I1414">
        <v>3</v>
      </c>
      <c r="J1414">
        <f>Table1[[#This Row],[Minutes]]/Table1[[#This Row],[Games Played]]</f>
        <v>34.635897435897434</v>
      </c>
      <c r="K1414" s="1">
        <v>43628</v>
      </c>
      <c r="L1414" s="1">
        <v>43629</v>
      </c>
      <c r="M1414" s="1">
        <v>43389</v>
      </c>
      <c r="N1414" s="1">
        <v>43629</v>
      </c>
      <c r="O1414">
        <v>5</v>
      </c>
      <c r="P1414">
        <f>DATEDIF(Table1[[#This Row],[Birth Date]],Table1[[#This Row],[Date Returned]],"y")</f>
        <v>30</v>
      </c>
      <c r="Q1414" t="s">
        <v>11</v>
      </c>
      <c r="R1414" t="s">
        <v>9</v>
      </c>
      <c r="S1414">
        <f>DATEDIF(Table1[[#This Row],[Date Occurred]],Table1[[#This Row],[Date Returned]],"d")</f>
        <v>1</v>
      </c>
      <c r="T1414">
        <v>78</v>
      </c>
      <c r="U1414" s="5">
        <v>2701.6</v>
      </c>
      <c r="V1414" s="5">
        <v>721</v>
      </c>
      <c r="W1414" s="5">
        <v>1383</v>
      </c>
      <c r="X1414" s="5">
        <v>137</v>
      </c>
      <c r="Y1414" s="5">
        <v>388</v>
      </c>
      <c r="Z1414" s="5">
        <v>448</v>
      </c>
      <c r="AA1414" s="5">
        <v>506</v>
      </c>
      <c r="AB1414" s="5">
        <v>225</v>
      </c>
      <c r="AC1414" s="5">
        <v>155</v>
      </c>
      <c r="AD1414" s="5">
        <v>33</v>
      </c>
      <c r="AE1414" s="5">
        <v>464</v>
      </c>
      <c r="AF1414" s="5">
        <v>497</v>
      </c>
      <c r="AG1414" s="5">
        <v>457</v>
      </c>
      <c r="AH1414" s="5">
        <v>58</v>
      </c>
      <c r="AI1414" s="5">
        <v>84</v>
      </c>
      <c r="AJ1414" s="5">
        <v>2027</v>
      </c>
      <c r="AK1414">
        <v>1988</v>
      </c>
      <c r="AL1414" t="s">
        <v>491</v>
      </c>
      <c r="AM1414" s="1">
        <v>32415</v>
      </c>
      <c r="AN1414">
        <v>206</v>
      </c>
      <c r="AO1414">
        <v>240</v>
      </c>
      <c r="AP1414" t="s">
        <v>500</v>
      </c>
    </row>
    <row r="1415" spans="1:42" x14ac:dyDescent="0.35">
      <c r="A1415" t="s">
        <v>337</v>
      </c>
      <c r="B1415" t="s">
        <v>151</v>
      </c>
      <c r="C1415" s="1" t="s">
        <v>511</v>
      </c>
      <c r="D1415">
        <v>0</v>
      </c>
      <c r="E1415">
        <v>11</v>
      </c>
      <c r="F1415">
        <v>0</v>
      </c>
      <c r="G1415">
        <v>8</v>
      </c>
      <c r="H1415">
        <f>Table1[[#This Row],[Games Before Injury]]*Table1[[#This Row],[Minutes per Game]]</f>
        <v>298.83870967741933</v>
      </c>
      <c r="I1415">
        <v>10</v>
      </c>
      <c r="J1415">
        <f>Table1[[#This Row],[Minutes]]/Table1[[#This Row],[Games Played]]</f>
        <v>29.883870967741935</v>
      </c>
      <c r="K1415" s="1">
        <v>43780</v>
      </c>
      <c r="L1415" s="1">
        <v>43796</v>
      </c>
      <c r="M1415" s="1">
        <v>43760</v>
      </c>
      <c r="N1415" s="1">
        <v>44115</v>
      </c>
      <c r="O1415">
        <v>4</v>
      </c>
      <c r="P1415">
        <f>DATEDIF(Table1[[#This Row],[Birth Date]],Table1[[#This Row],[Date Returned]],"y")</f>
        <v>28</v>
      </c>
      <c r="Q1415" t="s">
        <v>501</v>
      </c>
      <c r="R1415" t="s">
        <v>19</v>
      </c>
      <c r="S1415">
        <f>DATEDIF(Table1[[#This Row],[Date Occurred]],Table1[[#This Row],[Date Returned]],"d")</f>
        <v>16</v>
      </c>
      <c r="T1415">
        <v>62</v>
      </c>
      <c r="U1415" s="5">
        <v>1852.8</v>
      </c>
      <c r="V1415" s="5">
        <v>471</v>
      </c>
      <c r="W1415" s="5">
        <v>947</v>
      </c>
      <c r="X1415" s="5">
        <v>147</v>
      </c>
      <c r="Y1415" s="5">
        <v>354</v>
      </c>
      <c r="Z1415" s="5">
        <v>208</v>
      </c>
      <c r="AA1415" s="5">
        <v>227</v>
      </c>
      <c r="AB1415" s="5">
        <v>137</v>
      </c>
      <c r="AC1415" s="5">
        <v>142</v>
      </c>
      <c r="AD1415" s="5">
        <v>44</v>
      </c>
      <c r="AE1415" s="5">
        <v>338</v>
      </c>
      <c r="AF1415" s="5">
        <v>382</v>
      </c>
      <c r="AG1415" s="5">
        <v>265</v>
      </c>
      <c r="AH1415" s="5">
        <v>53</v>
      </c>
      <c r="AI1415" s="5">
        <v>7</v>
      </c>
      <c r="AJ1415" s="5">
        <v>1297</v>
      </c>
      <c r="AK1415">
        <v>1991</v>
      </c>
      <c r="AL1415" t="s">
        <v>483</v>
      </c>
      <c r="AM1415" s="1">
        <v>33462</v>
      </c>
      <c r="AN1415">
        <v>203</v>
      </c>
      <c r="AO1415">
        <v>222</v>
      </c>
      <c r="AP1415" t="s">
        <v>500</v>
      </c>
    </row>
    <row r="1416" spans="1:42" x14ac:dyDescent="0.35">
      <c r="A1416" t="s">
        <v>337</v>
      </c>
      <c r="B1416" t="s">
        <v>338</v>
      </c>
      <c r="C1416" s="1" t="s">
        <v>507</v>
      </c>
      <c r="D1416">
        <v>0</v>
      </c>
      <c r="E1416">
        <v>6</v>
      </c>
      <c r="F1416">
        <v>0</v>
      </c>
      <c r="G1416">
        <v>4</v>
      </c>
      <c r="H1416">
        <f>Table1[[#This Row],[Games Before Injury]]*Table1[[#This Row],[Minutes per Game]]</f>
        <v>2743.6962025316457</v>
      </c>
      <c r="I1416">
        <v>76</v>
      </c>
      <c r="J1416">
        <f>Table1[[#This Row],[Minutes]]/Table1[[#This Row],[Games Played]]</f>
        <v>36.101265822784811</v>
      </c>
      <c r="K1416" s="1">
        <v>42463</v>
      </c>
      <c r="L1416" s="1">
        <v>42470</v>
      </c>
      <c r="M1416" s="1">
        <v>42304</v>
      </c>
      <c r="N1416" s="1">
        <v>42540</v>
      </c>
      <c r="O1416">
        <v>1</v>
      </c>
      <c r="P1416">
        <f>DATEDIF(Table1[[#This Row],[Birth Date]],Table1[[#This Row],[Date Returned]],"y")</f>
        <v>24</v>
      </c>
      <c r="Q1416" t="s">
        <v>501</v>
      </c>
      <c r="R1416" t="s">
        <v>19</v>
      </c>
      <c r="S1416">
        <f>DATEDIF(Table1[[#This Row],[Date Occurred]],Table1[[#This Row],[Date Returned]],"d")</f>
        <v>7</v>
      </c>
      <c r="T1416">
        <v>79</v>
      </c>
      <c r="U1416" s="5">
        <v>2852</v>
      </c>
      <c r="V1416" s="5">
        <v>507</v>
      </c>
      <c r="W1416" s="5">
        <v>1142</v>
      </c>
      <c r="X1416" s="5">
        <v>143</v>
      </c>
      <c r="Y1416" s="5">
        <v>361</v>
      </c>
      <c r="Z1416" s="5">
        <v>277</v>
      </c>
      <c r="AA1416" s="5">
        <v>312</v>
      </c>
      <c r="AB1416" s="5">
        <v>180</v>
      </c>
      <c r="AC1416" s="5">
        <v>204</v>
      </c>
      <c r="AD1416" s="5">
        <v>44</v>
      </c>
      <c r="AE1416" s="5">
        <v>258</v>
      </c>
      <c r="AF1416" s="5">
        <v>302</v>
      </c>
      <c r="AG1416" s="5">
        <v>331</v>
      </c>
      <c r="AH1416" s="5">
        <v>131</v>
      </c>
      <c r="AI1416" s="5">
        <v>19</v>
      </c>
      <c r="AJ1416" s="5">
        <v>1434</v>
      </c>
      <c r="AK1416">
        <v>1991</v>
      </c>
      <c r="AL1416" t="s">
        <v>483</v>
      </c>
      <c r="AM1416" s="1">
        <v>33462</v>
      </c>
      <c r="AN1416">
        <v>203</v>
      </c>
      <c r="AO1416">
        <v>222</v>
      </c>
      <c r="AP1416" t="s">
        <v>500</v>
      </c>
    </row>
    <row r="1417" spans="1:42" x14ac:dyDescent="0.35">
      <c r="A1417" t="s">
        <v>337</v>
      </c>
      <c r="B1417" t="s">
        <v>340</v>
      </c>
      <c r="C1417" s="1" t="s">
        <v>510</v>
      </c>
      <c r="D1417">
        <v>0</v>
      </c>
      <c r="E1417">
        <v>9</v>
      </c>
      <c r="F1417">
        <v>0</v>
      </c>
      <c r="G1417">
        <v>7</v>
      </c>
      <c r="H1417">
        <f>Table1[[#This Row],[Games Before Injury]]*Table1[[#This Row],[Minutes per Game]]</f>
        <v>808.19480519480521</v>
      </c>
      <c r="I1417">
        <v>26</v>
      </c>
      <c r="J1417">
        <f>Table1[[#This Row],[Minutes]]/Table1[[#This Row],[Games Played]]</f>
        <v>31.084415584415584</v>
      </c>
      <c r="K1417" s="1">
        <v>43448</v>
      </c>
      <c r="L1417" s="1">
        <v>43451</v>
      </c>
      <c r="M1417" s="1">
        <v>43389</v>
      </c>
      <c r="N1417" s="1">
        <v>43629</v>
      </c>
      <c r="O1417">
        <v>1</v>
      </c>
      <c r="P1417">
        <f>DATEDIF(Table1[[#This Row],[Birth Date]],Table1[[#This Row],[Date Returned]],"y")</f>
        <v>27</v>
      </c>
      <c r="Q1417" t="s">
        <v>32</v>
      </c>
      <c r="R1417" t="s">
        <v>16</v>
      </c>
      <c r="S1417">
        <f>DATEDIF(Table1[[#This Row],[Date Occurred]],Table1[[#This Row],[Date Returned]],"d")</f>
        <v>3</v>
      </c>
      <c r="T1417">
        <v>77</v>
      </c>
      <c r="U1417" s="5">
        <v>2393.5</v>
      </c>
      <c r="V1417" s="5">
        <v>506</v>
      </c>
      <c r="W1417" s="5">
        <v>1148</v>
      </c>
      <c r="X1417" s="5">
        <v>179</v>
      </c>
      <c r="Y1417" s="5">
        <v>474</v>
      </c>
      <c r="Z1417" s="5">
        <v>216</v>
      </c>
      <c r="AA1417" s="5">
        <v>258</v>
      </c>
      <c r="AB1417" s="5">
        <v>174</v>
      </c>
      <c r="AC1417" s="5">
        <v>172</v>
      </c>
      <c r="AD1417" s="5">
        <v>50</v>
      </c>
      <c r="AE1417" s="5">
        <v>411</v>
      </c>
      <c r="AF1417" s="5">
        <v>461</v>
      </c>
      <c r="AG1417" s="5">
        <v>331</v>
      </c>
      <c r="AH1417" s="5">
        <v>80</v>
      </c>
      <c r="AI1417" s="5">
        <v>7</v>
      </c>
      <c r="AJ1417" s="5">
        <v>1407</v>
      </c>
      <c r="AK1417">
        <v>1991</v>
      </c>
      <c r="AL1417" t="s">
        <v>483</v>
      </c>
      <c r="AM1417" s="1">
        <v>33462</v>
      </c>
      <c r="AN1417">
        <v>203</v>
      </c>
      <c r="AO1417">
        <v>222</v>
      </c>
      <c r="AP1417" t="s">
        <v>500</v>
      </c>
    </row>
    <row r="1418" spans="1:42" x14ac:dyDescent="0.35">
      <c r="A1418" t="s">
        <v>337</v>
      </c>
      <c r="B1418" t="s">
        <v>74</v>
      </c>
      <c r="C1418" s="1" t="s">
        <v>510</v>
      </c>
      <c r="D1418">
        <v>0</v>
      </c>
      <c r="E1418">
        <v>9</v>
      </c>
      <c r="F1418">
        <v>0</v>
      </c>
      <c r="G1418">
        <v>7</v>
      </c>
      <c r="H1418">
        <f>Table1[[#This Row],[Games Before Injury]]*Table1[[#This Row],[Minutes per Game]]</f>
        <v>1460.9675324675325</v>
      </c>
      <c r="I1418">
        <v>47</v>
      </c>
      <c r="J1418">
        <f>Table1[[#This Row],[Minutes]]/Table1[[#This Row],[Games Played]]</f>
        <v>31.084415584415584</v>
      </c>
      <c r="K1418" s="1">
        <v>43555</v>
      </c>
      <c r="L1418" s="1">
        <v>43559</v>
      </c>
      <c r="M1418" s="1">
        <v>43389</v>
      </c>
      <c r="N1418" s="1">
        <v>43629</v>
      </c>
      <c r="O1418">
        <v>2</v>
      </c>
      <c r="P1418">
        <f>DATEDIF(Table1[[#This Row],[Birth Date]],Table1[[#This Row],[Date Returned]],"y")</f>
        <v>27</v>
      </c>
      <c r="Q1418" t="s">
        <v>501</v>
      </c>
      <c r="R1418" t="s">
        <v>19</v>
      </c>
      <c r="S1418">
        <f>DATEDIF(Table1[[#This Row],[Date Occurred]],Table1[[#This Row],[Date Returned]],"d")</f>
        <v>4</v>
      </c>
      <c r="T1418">
        <v>77</v>
      </c>
      <c r="U1418" s="5">
        <v>2393.5</v>
      </c>
      <c r="V1418" s="5">
        <v>506</v>
      </c>
      <c r="W1418" s="5">
        <v>1148</v>
      </c>
      <c r="X1418" s="5">
        <v>179</v>
      </c>
      <c r="Y1418" s="5">
        <v>474</v>
      </c>
      <c r="Z1418" s="5">
        <v>216</v>
      </c>
      <c r="AA1418" s="5">
        <v>258</v>
      </c>
      <c r="AB1418" s="5">
        <v>174</v>
      </c>
      <c r="AC1418" s="5">
        <v>172</v>
      </c>
      <c r="AD1418" s="5">
        <v>50</v>
      </c>
      <c r="AE1418" s="5">
        <v>411</v>
      </c>
      <c r="AF1418" s="5">
        <v>461</v>
      </c>
      <c r="AG1418" s="5">
        <v>331</v>
      </c>
      <c r="AH1418" s="5">
        <v>80</v>
      </c>
      <c r="AI1418" s="5">
        <v>7</v>
      </c>
      <c r="AJ1418" s="5">
        <v>1407</v>
      </c>
      <c r="AK1418">
        <v>1991</v>
      </c>
      <c r="AL1418" t="s">
        <v>483</v>
      </c>
      <c r="AM1418" s="1">
        <v>33462</v>
      </c>
      <c r="AN1418">
        <v>203</v>
      </c>
      <c r="AO1418">
        <v>222</v>
      </c>
      <c r="AP1418" t="s">
        <v>500</v>
      </c>
    </row>
    <row r="1419" spans="1:42" x14ac:dyDescent="0.35">
      <c r="A1419" t="s">
        <v>337</v>
      </c>
      <c r="B1419" t="s">
        <v>74</v>
      </c>
      <c r="C1419" s="1" t="s">
        <v>510</v>
      </c>
      <c r="D1419">
        <v>0</v>
      </c>
      <c r="E1419">
        <v>10</v>
      </c>
      <c r="F1419">
        <v>1</v>
      </c>
      <c r="G1419">
        <v>7</v>
      </c>
      <c r="H1419">
        <f>Table1[[#This Row],[Games Before Injury]]*Table1[[#This Row],[Minutes per Game]]</f>
        <v>124.33766233766234</v>
      </c>
      <c r="I1419">
        <v>4</v>
      </c>
      <c r="J1419">
        <f>Table1[[#This Row],[Minutes]]/Table1[[#This Row],[Games Played]]</f>
        <v>31.084415584415584</v>
      </c>
      <c r="K1419" s="1">
        <v>43563</v>
      </c>
      <c r="L1419">
        <v>-1</v>
      </c>
      <c r="M1419" s="1">
        <v>43389</v>
      </c>
      <c r="N1419" s="1">
        <v>43629</v>
      </c>
      <c r="O1419">
        <v>3</v>
      </c>
      <c r="P1419">
        <f>DATEDIF(Table1[[#This Row],[Birth Date]],Table1[[#This Row],[Date Occurred]],"y")</f>
        <v>27</v>
      </c>
      <c r="Q1419" t="s">
        <v>501</v>
      </c>
      <c r="R1419" t="s">
        <v>19</v>
      </c>
      <c r="S1419">
        <f>DATEDIF(Table1[[#This Row],[Date Occurred]],Table1[[#This Row],[Season End Date]],"d")</f>
        <v>66</v>
      </c>
      <c r="T1419">
        <v>77</v>
      </c>
      <c r="U1419" s="5">
        <v>2393.5</v>
      </c>
      <c r="V1419" s="5">
        <v>506</v>
      </c>
      <c r="W1419" s="5">
        <v>1148</v>
      </c>
      <c r="X1419" s="5">
        <v>179</v>
      </c>
      <c r="Y1419" s="5">
        <v>474</v>
      </c>
      <c r="Z1419" s="5">
        <v>216</v>
      </c>
      <c r="AA1419" s="5">
        <v>258</v>
      </c>
      <c r="AB1419" s="5">
        <v>174</v>
      </c>
      <c r="AC1419" s="5">
        <v>172</v>
      </c>
      <c r="AD1419" s="5">
        <v>50</v>
      </c>
      <c r="AE1419" s="5">
        <v>411</v>
      </c>
      <c r="AF1419" s="5">
        <v>461</v>
      </c>
      <c r="AG1419" s="5">
        <v>331</v>
      </c>
      <c r="AH1419" s="5">
        <v>80</v>
      </c>
      <c r="AI1419" s="5">
        <v>7</v>
      </c>
      <c r="AJ1419" s="5">
        <v>1407</v>
      </c>
      <c r="AK1419">
        <v>1991</v>
      </c>
      <c r="AL1419" t="s">
        <v>483</v>
      </c>
      <c r="AM1419" s="1">
        <v>33462</v>
      </c>
      <c r="AN1419">
        <v>203</v>
      </c>
      <c r="AO1419">
        <v>222</v>
      </c>
      <c r="AP1419" t="s">
        <v>500</v>
      </c>
    </row>
    <row r="1420" spans="1:42" x14ac:dyDescent="0.35">
      <c r="A1420" t="s">
        <v>57</v>
      </c>
      <c r="B1420" t="s">
        <v>58</v>
      </c>
      <c r="C1420" s="1" t="s">
        <v>506</v>
      </c>
      <c r="D1420">
        <v>0</v>
      </c>
      <c r="E1420">
        <v>5</v>
      </c>
      <c r="F1420">
        <v>0</v>
      </c>
      <c r="G1420">
        <v>4</v>
      </c>
      <c r="H1420">
        <f>Table1[[#This Row],[Games Before Injury]]*Table1[[#This Row],[Minutes per Game]]</f>
        <v>159.38961038961037</v>
      </c>
      <c r="I1420">
        <v>5</v>
      </c>
      <c r="J1420">
        <f>Table1[[#This Row],[Minutes]]/Table1[[#This Row],[Games Played]]</f>
        <v>31.877922077922076</v>
      </c>
      <c r="K1420" s="1">
        <v>41952</v>
      </c>
      <c r="L1420" s="1">
        <v>41954</v>
      </c>
      <c r="M1420" s="1">
        <v>41940</v>
      </c>
      <c r="N1420" s="1">
        <v>42171</v>
      </c>
      <c r="O1420">
        <v>1</v>
      </c>
      <c r="P1420">
        <f>DATEDIF(Table1[[#This Row],[Birth Date]],Table1[[#This Row],[Date Returned]],"y")</f>
        <v>24</v>
      </c>
      <c r="Q1420" t="s">
        <v>501</v>
      </c>
      <c r="R1420" t="s">
        <v>39</v>
      </c>
      <c r="S1420">
        <f>DATEDIF(Table1[[#This Row],[Date Occurred]],Table1[[#This Row],[Date Returned]],"d")</f>
        <v>2</v>
      </c>
      <c r="T1420">
        <v>77</v>
      </c>
      <c r="U1420" s="5">
        <v>2454.6</v>
      </c>
      <c r="V1420" s="5">
        <v>602</v>
      </c>
      <c r="W1420" s="5">
        <v>1299</v>
      </c>
      <c r="X1420" s="5">
        <v>239</v>
      </c>
      <c r="Y1420" s="5">
        <v>545</v>
      </c>
      <c r="Z1420" s="5">
        <v>225</v>
      </c>
      <c r="AA1420" s="5">
        <v>256</v>
      </c>
      <c r="AB1420" s="5">
        <v>149</v>
      </c>
      <c r="AC1420" s="5">
        <v>122</v>
      </c>
      <c r="AD1420" s="5">
        <v>27</v>
      </c>
      <c r="AE1420" s="5">
        <v>220</v>
      </c>
      <c r="AF1420" s="5">
        <v>247</v>
      </c>
      <c r="AG1420" s="5">
        <v>222</v>
      </c>
      <c r="AH1420" s="5">
        <v>87</v>
      </c>
      <c r="AI1420" s="5">
        <v>60</v>
      </c>
      <c r="AJ1420" s="5">
        <v>1668</v>
      </c>
      <c r="AK1420">
        <v>1990</v>
      </c>
      <c r="AL1420" t="s">
        <v>487</v>
      </c>
      <c r="AM1420" s="1">
        <v>32912</v>
      </c>
      <c r="AN1420">
        <v>201</v>
      </c>
      <c r="AO1420">
        <v>215</v>
      </c>
      <c r="AP1420" t="s">
        <v>496</v>
      </c>
    </row>
    <row r="1421" spans="1:42" x14ac:dyDescent="0.35">
      <c r="A1421" t="s">
        <v>57</v>
      </c>
      <c r="B1421" t="s">
        <v>13</v>
      </c>
      <c r="C1421" s="1" t="s">
        <v>506</v>
      </c>
      <c r="D1421">
        <v>0</v>
      </c>
      <c r="E1421">
        <v>5</v>
      </c>
      <c r="F1421">
        <v>0</v>
      </c>
      <c r="G1421">
        <v>4</v>
      </c>
      <c r="H1421">
        <f>Table1[[#This Row],[Games Before Injury]]*Table1[[#This Row],[Minutes per Game]]</f>
        <v>1880.7974025974024</v>
      </c>
      <c r="I1421">
        <v>59</v>
      </c>
      <c r="J1421">
        <f>Table1[[#This Row],[Minutes]]/Table1[[#This Row],[Games Played]]</f>
        <v>31.877922077922076</v>
      </c>
      <c r="K1421" s="1">
        <v>42081</v>
      </c>
      <c r="L1421" s="1">
        <v>42086</v>
      </c>
      <c r="M1421" s="1">
        <v>41940</v>
      </c>
      <c r="N1421" s="1">
        <v>42171</v>
      </c>
      <c r="O1421">
        <v>1</v>
      </c>
      <c r="P1421">
        <f>DATEDIF(Table1[[#This Row],[Birth Date]],Table1[[#This Row],[Date Returned]],"y")</f>
        <v>25</v>
      </c>
      <c r="Q1421" t="s">
        <v>501</v>
      </c>
      <c r="R1421" t="s">
        <v>9</v>
      </c>
      <c r="S1421">
        <f>DATEDIF(Table1[[#This Row],[Date Occurred]],Table1[[#This Row],[Date Returned]],"d")</f>
        <v>5</v>
      </c>
      <c r="T1421">
        <v>77</v>
      </c>
      <c r="U1421" s="5">
        <v>2454.6</v>
      </c>
      <c r="V1421" s="5">
        <v>602</v>
      </c>
      <c r="W1421" s="5">
        <v>1299</v>
      </c>
      <c r="X1421" s="5">
        <v>239</v>
      </c>
      <c r="Y1421" s="5">
        <v>545</v>
      </c>
      <c r="Z1421" s="5">
        <v>225</v>
      </c>
      <c r="AA1421" s="5">
        <v>256</v>
      </c>
      <c r="AB1421" s="5">
        <v>149</v>
      </c>
      <c r="AC1421" s="5">
        <v>122</v>
      </c>
      <c r="AD1421" s="5">
        <v>27</v>
      </c>
      <c r="AE1421" s="5">
        <v>220</v>
      </c>
      <c r="AF1421" s="5">
        <v>247</v>
      </c>
      <c r="AG1421" s="5">
        <v>222</v>
      </c>
      <c r="AH1421" s="5">
        <v>87</v>
      </c>
      <c r="AI1421" s="5">
        <v>60</v>
      </c>
      <c r="AJ1421" s="5">
        <v>1668</v>
      </c>
      <c r="AK1421">
        <v>1990</v>
      </c>
      <c r="AL1421" t="s">
        <v>487</v>
      </c>
      <c r="AM1421" s="1">
        <v>32912</v>
      </c>
      <c r="AN1421">
        <v>201</v>
      </c>
      <c r="AO1421">
        <v>215</v>
      </c>
      <c r="AP1421" t="s">
        <v>496</v>
      </c>
    </row>
    <row r="1422" spans="1:42" x14ac:dyDescent="0.35">
      <c r="A1422" t="s">
        <v>57</v>
      </c>
      <c r="B1422" t="s">
        <v>13</v>
      </c>
      <c r="C1422" s="1" t="s">
        <v>507</v>
      </c>
      <c r="D1422">
        <v>0</v>
      </c>
      <c r="E1422">
        <v>6</v>
      </c>
      <c r="F1422">
        <v>0</v>
      </c>
      <c r="G1422">
        <v>5</v>
      </c>
      <c r="H1422">
        <f>Table1[[#This Row],[Games Before Injury]]*Table1[[#This Row],[Minutes per Game]]</f>
        <v>733.26</v>
      </c>
      <c r="I1422">
        <v>22</v>
      </c>
      <c r="J1422">
        <f>Table1[[#This Row],[Minutes]]/Table1[[#This Row],[Games Played]]</f>
        <v>33.33</v>
      </c>
      <c r="K1422" s="1">
        <v>42349</v>
      </c>
      <c r="L1422" s="1">
        <v>42350</v>
      </c>
      <c r="M1422" s="1">
        <v>42304</v>
      </c>
      <c r="N1422" s="1">
        <v>42540</v>
      </c>
      <c r="O1422">
        <v>2</v>
      </c>
      <c r="P1422">
        <f>DATEDIF(Table1[[#This Row],[Birth Date]],Table1[[#This Row],[Date Returned]],"y")</f>
        <v>25</v>
      </c>
      <c r="Q1422" t="s">
        <v>501</v>
      </c>
      <c r="R1422" t="s">
        <v>9</v>
      </c>
      <c r="S1422">
        <f>DATEDIF(Table1[[#This Row],[Date Occurred]],Table1[[#This Row],[Date Returned]],"d")</f>
        <v>1</v>
      </c>
      <c r="T1422">
        <v>80</v>
      </c>
      <c r="U1422" s="5">
        <v>2666.4</v>
      </c>
      <c r="V1422" s="5">
        <v>651</v>
      </c>
      <c r="W1422" s="5">
        <v>1386</v>
      </c>
      <c r="X1422" s="5">
        <v>276</v>
      </c>
      <c r="Y1422" s="5">
        <v>650</v>
      </c>
      <c r="Z1422" s="5">
        <v>193</v>
      </c>
      <c r="AA1422" s="5">
        <v>221</v>
      </c>
      <c r="AB1422" s="5">
        <v>138</v>
      </c>
      <c r="AC1422" s="5">
        <v>152</v>
      </c>
      <c r="AD1422" s="5">
        <v>35</v>
      </c>
      <c r="AE1422" s="5">
        <v>271</v>
      </c>
      <c r="AF1422" s="5">
        <v>306</v>
      </c>
      <c r="AG1422" s="5">
        <v>166</v>
      </c>
      <c r="AH1422" s="5">
        <v>60</v>
      </c>
      <c r="AI1422" s="5">
        <v>49</v>
      </c>
      <c r="AJ1422" s="5">
        <v>1771</v>
      </c>
      <c r="AK1422">
        <v>1990</v>
      </c>
      <c r="AL1422" t="s">
        <v>487</v>
      </c>
      <c r="AM1422" s="1">
        <v>32912</v>
      </c>
      <c r="AN1422">
        <v>201</v>
      </c>
      <c r="AO1422">
        <v>215</v>
      </c>
      <c r="AP1422" t="s">
        <v>496</v>
      </c>
    </row>
    <row r="1423" spans="1:42" x14ac:dyDescent="0.35">
      <c r="A1423" t="s">
        <v>57</v>
      </c>
      <c r="B1423" t="s">
        <v>59</v>
      </c>
      <c r="C1423" s="1" t="s">
        <v>509</v>
      </c>
      <c r="D1423">
        <v>0</v>
      </c>
      <c r="E1423">
        <v>8</v>
      </c>
      <c r="F1423">
        <v>0</v>
      </c>
      <c r="G1423">
        <v>7</v>
      </c>
      <c r="H1423">
        <f>Table1[[#This Row],[Games Before Injury]]*Table1[[#This Row],[Minutes per Game]]</f>
        <v>2265.33698630137</v>
      </c>
      <c r="I1423">
        <v>66</v>
      </c>
      <c r="J1423">
        <f>Table1[[#This Row],[Minutes]]/Table1[[#This Row],[Games Played]]</f>
        <v>34.323287671232876</v>
      </c>
      <c r="K1423" s="1">
        <v>43173</v>
      </c>
      <c r="L1423" s="1">
        <v>43191</v>
      </c>
      <c r="M1423" s="1">
        <v>43030</v>
      </c>
      <c r="N1423" s="1">
        <v>43259</v>
      </c>
      <c r="O1423">
        <v>1</v>
      </c>
      <c r="P1423">
        <f>DATEDIF(Table1[[#This Row],[Birth Date]],Table1[[#This Row],[Date Returned]],"y")</f>
        <v>28</v>
      </c>
      <c r="Q1423" t="s">
        <v>501</v>
      </c>
      <c r="R1423" t="s">
        <v>16</v>
      </c>
      <c r="S1423">
        <f>DATEDIF(Table1[[#This Row],[Date Occurred]],Table1[[#This Row],[Date Returned]],"d")</f>
        <v>18</v>
      </c>
      <c r="T1423">
        <v>73</v>
      </c>
      <c r="U1423" s="5">
        <v>2505.6</v>
      </c>
      <c r="V1423" s="5">
        <v>575</v>
      </c>
      <c r="W1423" s="5">
        <v>1178</v>
      </c>
      <c r="X1423" s="5">
        <v>229</v>
      </c>
      <c r="Y1423" s="5">
        <v>520</v>
      </c>
      <c r="Z1423" s="5">
        <v>82</v>
      </c>
      <c r="AA1423" s="5">
        <v>98</v>
      </c>
      <c r="AB1423" s="5">
        <v>128</v>
      </c>
      <c r="AC1423" s="5">
        <v>117</v>
      </c>
      <c r="AD1423" s="5">
        <v>31</v>
      </c>
      <c r="AE1423" s="5">
        <v>246</v>
      </c>
      <c r="AF1423" s="5">
        <v>277</v>
      </c>
      <c r="AG1423" s="5">
        <v>185</v>
      </c>
      <c r="AH1423" s="5">
        <v>55</v>
      </c>
      <c r="AI1423" s="5">
        <v>34</v>
      </c>
      <c r="AJ1423" s="5">
        <v>1461</v>
      </c>
      <c r="AK1423">
        <v>1990</v>
      </c>
      <c r="AL1423" t="s">
        <v>487</v>
      </c>
      <c r="AM1423" s="1">
        <v>32912</v>
      </c>
      <c r="AN1423">
        <v>201</v>
      </c>
      <c r="AO1423">
        <v>215</v>
      </c>
      <c r="AP1423" t="s">
        <v>496</v>
      </c>
    </row>
    <row r="1424" spans="1:42" x14ac:dyDescent="0.35">
      <c r="A1424" t="s">
        <v>57</v>
      </c>
      <c r="B1424" t="s">
        <v>17</v>
      </c>
      <c r="C1424" s="1" t="s">
        <v>510</v>
      </c>
      <c r="D1424">
        <v>0</v>
      </c>
      <c r="E1424">
        <v>9</v>
      </c>
      <c r="F1424">
        <v>0</v>
      </c>
      <c r="G1424">
        <v>8</v>
      </c>
      <c r="H1424">
        <f>Table1[[#This Row],[Games Before Injury]]*Table1[[#This Row],[Minutes per Game]]</f>
        <v>2788.3153846153846</v>
      </c>
      <c r="I1424">
        <v>82</v>
      </c>
      <c r="J1424">
        <f>Table1[[#This Row],[Minutes]]/Table1[[#This Row],[Games Played]]</f>
        <v>34.003846153846155</v>
      </c>
      <c r="K1424" s="1">
        <v>43621</v>
      </c>
      <c r="L1424" s="1">
        <v>43623</v>
      </c>
      <c r="M1424" s="1">
        <v>43389</v>
      </c>
      <c r="N1424" s="1">
        <v>43629</v>
      </c>
      <c r="O1424">
        <v>1</v>
      </c>
      <c r="P1424">
        <f>DATEDIF(Table1[[#This Row],[Birth Date]],Table1[[#This Row],[Date Returned]],"y")</f>
        <v>29</v>
      </c>
      <c r="Q1424" t="s">
        <v>501</v>
      </c>
      <c r="R1424" t="s">
        <v>19</v>
      </c>
      <c r="S1424">
        <f>DATEDIF(Table1[[#This Row],[Date Occurred]],Table1[[#This Row],[Date Returned]],"d")</f>
        <v>2</v>
      </c>
      <c r="T1424">
        <v>78</v>
      </c>
      <c r="U1424" s="5">
        <v>2652.3</v>
      </c>
      <c r="V1424" s="5">
        <v>655</v>
      </c>
      <c r="W1424" s="5">
        <v>1402</v>
      </c>
      <c r="X1424" s="5">
        <v>241</v>
      </c>
      <c r="Y1424" s="5">
        <v>599</v>
      </c>
      <c r="Z1424" s="5">
        <v>129</v>
      </c>
      <c r="AA1424" s="5">
        <v>158</v>
      </c>
      <c r="AB1424" s="5">
        <v>115</v>
      </c>
      <c r="AC1424" s="5">
        <v>157</v>
      </c>
      <c r="AD1424" s="5">
        <v>37</v>
      </c>
      <c r="AE1424" s="5">
        <v>262</v>
      </c>
      <c r="AF1424" s="5">
        <v>299</v>
      </c>
      <c r="AG1424" s="5">
        <v>186</v>
      </c>
      <c r="AH1424" s="5">
        <v>84</v>
      </c>
      <c r="AI1424" s="5">
        <v>47</v>
      </c>
      <c r="AJ1424" s="5">
        <v>1680</v>
      </c>
      <c r="AK1424">
        <v>1990</v>
      </c>
      <c r="AL1424" t="s">
        <v>487</v>
      </c>
      <c r="AM1424" s="1">
        <v>32912</v>
      </c>
      <c r="AN1424">
        <v>201</v>
      </c>
      <c r="AO1424">
        <v>215</v>
      </c>
      <c r="AP1424" t="s">
        <v>496</v>
      </c>
    </row>
    <row r="1425" spans="1:42" x14ac:dyDescent="0.35">
      <c r="A1425" t="s">
        <v>233</v>
      </c>
      <c r="B1425" t="s">
        <v>53</v>
      </c>
      <c r="C1425" s="1" t="s">
        <v>505</v>
      </c>
      <c r="D1425">
        <v>0</v>
      </c>
      <c r="E1425">
        <v>4</v>
      </c>
      <c r="F1425">
        <v>0</v>
      </c>
      <c r="G1425">
        <v>11</v>
      </c>
      <c r="H1425">
        <f>Table1[[#This Row],[Games Before Injury]]*Table1[[#This Row],[Minutes per Game]]</f>
        <v>1594.3591549295775</v>
      </c>
      <c r="I1425">
        <v>47</v>
      </c>
      <c r="J1425">
        <f>Table1[[#This Row],[Minutes]]/Table1[[#This Row],[Games Played]]</f>
        <v>33.922535211267608</v>
      </c>
      <c r="K1425" s="1">
        <v>41719</v>
      </c>
      <c r="L1425" s="1">
        <v>41727</v>
      </c>
      <c r="M1425" s="1">
        <v>41576</v>
      </c>
      <c r="N1425" s="1">
        <v>41805</v>
      </c>
      <c r="O1425">
        <v>1</v>
      </c>
      <c r="P1425">
        <f>DATEDIF(Table1[[#This Row],[Birth Date]],Table1[[#This Row],[Date Returned]],"y")</f>
        <v>33</v>
      </c>
      <c r="Q1425" t="s">
        <v>501</v>
      </c>
      <c r="R1425" t="s">
        <v>47</v>
      </c>
      <c r="S1425">
        <f>DATEDIF(Table1[[#This Row],[Date Occurred]],Table1[[#This Row],[Date Returned]],"d")</f>
        <v>8</v>
      </c>
      <c r="T1425">
        <v>71</v>
      </c>
      <c r="U1425" s="5">
        <v>2408.5</v>
      </c>
      <c r="V1425" s="5">
        <v>289</v>
      </c>
      <c r="W1425" s="5">
        <v>609</v>
      </c>
      <c r="X1425" s="5">
        <v>185</v>
      </c>
      <c r="Y1425" s="5">
        <v>392</v>
      </c>
      <c r="Z1425" s="5">
        <v>87</v>
      </c>
      <c r="AA1425" s="5">
        <v>94</v>
      </c>
      <c r="AB1425" s="5">
        <v>102</v>
      </c>
      <c r="AC1425" s="5">
        <v>147</v>
      </c>
      <c r="AD1425" s="5">
        <v>22</v>
      </c>
      <c r="AE1425" s="5">
        <v>260</v>
      </c>
      <c r="AF1425" s="5">
        <v>282</v>
      </c>
      <c r="AG1425" s="5">
        <v>208</v>
      </c>
      <c r="AH1425" s="5">
        <v>70</v>
      </c>
      <c r="AI1425" s="5">
        <v>24</v>
      </c>
      <c r="AJ1425" s="5">
        <v>850</v>
      </c>
      <c r="AK1425">
        <v>1981</v>
      </c>
      <c r="AL1425" t="s">
        <v>486</v>
      </c>
      <c r="AM1425" s="1">
        <v>29662</v>
      </c>
      <c r="AN1425">
        <v>201</v>
      </c>
      <c r="AO1425">
        <v>212</v>
      </c>
      <c r="AP1425" t="s">
        <v>496</v>
      </c>
    </row>
    <row r="1426" spans="1:42" x14ac:dyDescent="0.35">
      <c r="A1426" t="s">
        <v>233</v>
      </c>
      <c r="B1426" t="s">
        <v>235</v>
      </c>
      <c r="C1426" s="1" t="s">
        <v>505</v>
      </c>
      <c r="D1426">
        <v>0</v>
      </c>
      <c r="E1426">
        <v>4</v>
      </c>
      <c r="F1426">
        <v>0</v>
      </c>
      <c r="G1426">
        <v>11</v>
      </c>
      <c r="H1426">
        <f>Table1[[#This Row],[Games Before Injury]]*Table1[[#This Row],[Minutes per Game]]</f>
        <v>508.83802816901414</v>
      </c>
      <c r="I1426">
        <v>15</v>
      </c>
      <c r="J1426">
        <f>Table1[[#This Row],[Minutes]]/Table1[[#This Row],[Games Played]]</f>
        <v>33.922535211267608</v>
      </c>
      <c r="K1426" s="1">
        <v>41605</v>
      </c>
      <c r="L1426" s="1">
        <v>41612</v>
      </c>
      <c r="M1426" s="1">
        <v>41576</v>
      </c>
      <c r="N1426" s="1">
        <v>41805</v>
      </c>
      <c r="O1426">
        <v>1</v>
      </c>
      <c r="P1426">
        <f>DATEDIF(Table1[[#This Row],[Birth Date]],Table1[[#This Row],[Date Returned]],"y")</f>
        <v>32</v>
      </c>
      <c r="Q1426" t="s">
        <v>8</v>
      </c>
      <c r="R1426" t="s">
        <v>27</v>
      </c>
      <c r="S1426">
        <f>DATEDIF(Table1[[#This Row],[Date Occurred]],Table1[[#This Row],[Date Returned]],"d")</f>
        <v>7</v>
      </c>
      <c r="T1426">
        <v>71</v>
      </c>
      <c r="U1426" s="5">
        <v>2408.5</v>
      </c>
      <c r="V1426" s="5">
        <v>289</v>
      </c>
      <c r="W1426" s="5">
        <v>609</v>
      </c>
      <c r="X1426" s="5">
        <v>185</v>
      </c>
      <c r="Y1426" s="5">
        <v>392</v>
      </c>
      <c r="Z1426" s="5">
        <v>87</v>
      </c>
      <c r="AA1426" s="5">
        <v>94</v>
      </c>
      <c r="AB1426" s="5">
        <v>102</v>
      </c>
      <c r="AC1426" s="5">
        <v>147</v>
      </c>
      <c r="AD1426" s="5">
        <v>22</v>
      </c>
      <c r="AE1426" s="5">
        <v>260</v>
      </c>
      <c r="AF1426" s="5">
        <v>282</v>
      </c>
      <c r="AG1426" s="5">
        <v>208</v>
      </c>
      <c r="AH1426" s="5">
        <v>70</v>
      </c>
      <c r="AI1426" s="5">
        <v>24</v>
      </c>
      <c r="AJ1426" s="5">
        <v>850</v>
      </c>
      <c r="AK1426">
        <v>1981</v>
      </c>
      <c r="AL1426" t="s">
        <v>486</v>
      </c>
      <c r="AM1426" s="1">
        <v>29662</v>
      </c>
      <c r="AN1426">
        <v>201</v>
      </c>
      <c r="AO1426">
        <v>212</v>
      </c>
      <c r="AP1426" t="s">
        <v>496</v>
      </c>
    </row>
    <row r="1427" spans="1:42" x14ac:dyDescent="0.35">
      <c r="A1427" t="s">
        <v>233</v>
      </c>
      <c r="B1427" t="s">
        <v>234</v>
      </c>
      <c r="C1427" s="1" t="s">
        <v>504</v>
      </c>
      <c r="D1427">
        <v>0</v>
      </c>
      <c r="E1427">
        <v>3</v>
      </c>
      <c r="F1427">
        <v>0</v>
      </c>
      <c r="G1427">
        <v>10</v>
      </c>
      <c r="H1427">
        <f>Table1[[#This Row],[Games Before Injury]]*Table1[[#This Row],[Minutes per Game]]</f>
        <v>1617.7175675675674</v>
      </c>
      <c r="I1427">
        <v>53</v>
      </c>
      <c r="J1427">
        <f>Table1[[#This Row],[Minutes]]/Table1[[#This Row],[Games Played]]</f>
        <v>30.522972972972969</v>
      </c>
      <c r="K1427" s="1">
        <v>41337</v>
      </c>
      <c r="L1427" s="1">
        <v>41338</v>
      </c>
      <c r="M1427" s="1">
        <v>41212</v>
      </c>
      <c r="N1427" s="1">
        <v>41445</v>
      </c>
      <c r="O1427">
        <v>1</v>
      </c>
      <c r="P1427">
        <f>DATEDIF(Table1[[#This Row],[Birth Date]],Table1[[#This Row],[Date Returned]],"y")</f>
        <v>31</v>
      </c>
      <c r="Q1427" t="s">
        <v>8</v>
      </c>
      <c r="R1427" t="s">
        <v>82</v>
      </c>
      <c r="S1427">
        <f>DATEDIF(Table1[[#This Row],[Date Occurred]],Table1[[#This Row],[Date Returned]],"d")</f>
        <v>1</v>
      </c>
      <c r="T1427">
        <v>74</v>
      </c>
      <c r="U1427" s="5">
        <v>2258.6999999999998</v>
      </c>
      <c r="V1427" s="5">
        <f>576/Table1[[#This Row],[Games Played]]</f>
        <v>7.7837837837837842</v>
      </c>
      <c r="W1427" s="5">
        <v>601</v>
      </c>
      <c r="X1427" s="5">
        <v>189</v>
      </c>
      <c r="Y1427" s="5">
        <v>414</v>
      </c>
      <c r="Z1427" s="5">
        <v>67</v>
      </c>
      <c r="AA1427" s="5">
        <v>78</v>
      </c>
      <c r="AB1427" s="5">
        <v>70</v>
      </c>
      <c r="AC1427" s="5">
        <v>170</v>
      </c>
      <c r="AD1427" s="5">
        <v>23</v>
      </c>
      <c r="AE1427" s="5">
        <v>270</v>
      </c>
      <c r="AF1427" s="5">
        <v>293</v>
      </c>
      <c r="AG1427" s="5">
        <v>146</v>
      </c>
      <c r="AH1427" s="5">
        <v>70</v>
      </c>
      <c r="AI1427" s="5">
        <v>37</v>
      </c>
      <c r="AJ1427" s="5">
        <v>810</v>
      </c>
      <c r="AK1427">
        <v>1981</v>
      </c>
      <c r="AL1427" t="s">
        <v>486</v>
      </c>
      <c r="AM1427" s="1">
        <v>29662</v>
      </c>
      <c r="AN1427">
        <v>201</v>
      </c>
      <c r="AO1427">
        <v>212</v>
      </c>
      <c r="AP1427" t="s">
        <v>496</v>
      </c>
    </row>
    <row r="1428" spans="1:42" x14ac:dyDescent="0.35">
      <c r="A1428" t="s">
        <v>233</v>
      </c>
      <c r="B1428" t="s">
        <v>198</v>
      </c>
      <c r="C1428" s="1" t="s">
        <v>506</v>
      </c>
      <c r="D1428">
        <v>0</v>
      </c>
      <c r="E1428">
        <v>5</v>
      </c>
      <c r="F1428">
        <v>0</v>
      </c>
      <c r="G1428">
        <v>12</v>
      </c>
      <c r="H1428">
        <f>Table1[[#This Row],[Games Before Injury]]*Table1[[#This Row],[Minutes per Game]]</f>
        <v>2063.1893333333337</v>
      </c>
      <c r="I1428">
        <v>64</v>
      </c>
      <c r="J1428">
        <f>Table1[[#This Row],[Minutes]]/Table1[[#This Row],[Games Played]]</f>
        <v>32.237333333333339</v>
      </c>
      <c r="K1428" s="1">
        <v>42079</v>
      </c>
      <c r="L1428" s="1">
        <v>42085</v>
      </c>
      <c r="M1428" s="1">
        <v>41940</v>
      </c>
      <c r="N1428" s="1">
        <v>42171</v>
      </c>
      <c r="O1428">
        <v>2</v>
      </c>
      <c r="P1428">
        <f>DATEDIF(Table1[[#This Row],[Birth Date]],Table1[[#This Row],[Date Returned]],"y")</f>
        <v>34</v>
      </c>
      <c r="Q1428" t="s">
        <v>501</v>
      </c>
      <c r="R1428" t="s">
        <v>27</v>
      </c>
      <c r="S1428">
        <f>DATEDIF(Table1[[#This Row],[Date Occurred]],Table1[[#This Row],[Date Returned]],"d")</f>
        <v>6</v>
      </c>
      <c r="T1428">
        <v>75</v>
      </c>
      <c r="U1428" s="5">
        <v>2417.8000000000002</v>
      </c>
      <c r="V1428" s="5">
        <v>292</v>
      </c>
      <c r="W1428" s="5">
        <v>600</v>
      </c>
      <c r="X1428" s="5">
        <v>221</v>
      </c>
      <c r="Y1428" s="5">
        <v>449</v>
      </c>
      <c r="Z1428" s="5">
        <v>106</v>
      </c>
      <c r="AA1428" s="5">
        <v>118</v>
      </c>
      <c r="AB1428" s="5">
        <v>107</v>
      </c>
      <c r="AC1428" s="5">
        <v>140</v>
      </c>
      <c r="AD1428" s="5">
        <v>15</v>
      </c>
      <c r="AE1428" s="5">
        <v>289</v>
      </c>
      <c r="AF1428" s="5">
        <v>304</v>
      </c>
      <c r="AG1428" s="5">
        <v>196</v>
      </c>
      <c r="AH1428" s="5">
        <v>52</v>
      </c>
      <c r="AI1428" s="5">
        <v>42</v>
      </c>
      <c r="AJ1428" s="5">
        <v>911</v>
      </c>
      <c r="AK1428">
        <v>1981</v>
      </c>
      <c r="AL1428" t="s">
        <v>486</v>
      </c>
      <c r="AM1428" s="1">
        <v>29662</v>
      </c>
      <c r="AN1428">
        <v>201</v>
      </c>
      <c r="AO1428">
        <v>212</v>
      </c>
      <c r="AP1428" t="s">
        <v>496</v>
      </c>
    </row>
    <row r="1429" spans="1:42" x14ac:dyDescent="0.35">
      <c r="A1429" t="s">
        <v>233</v>
      </c>
      <c r="B1429" t="s">
        <v>13</v>
      </c>
      <c r="C1429" s="1" t="s">
        <v>506</v>
      </c>
      <c r="D1429">
        <v>0</v>
      </c>
      <c r="E1429">
        <v>5</v>
      </c>
      <c r="F1429">
        <v>0</v>
      </c>
      <c r="G1429">
        <v>12</v>
      </c>
      <c r="H1429">
        <f>Table1[[#This Row],[Games Before Injury]]*Table1[[#This Row],[Minutes per Game]]</f>
        <v>580.27200000000016</v>
      </c>
      <c r="I1429">
        <v>18</v>
      </c>
      <c r="J1429">
        <f>Table1[[#This Row],[Minutes]]/Table1[[#This Row],[Games Played]]</f>
        <v>32.237333333333339</v>
      </c>
      <c r="K1429" s="1">
        <v>42147</v>
      </c>
      <c r="L1429" s="1">
        <v>42171</v>
      </c>
      <c r="M1429" s="1">
        <v>41940</v>
      </c>
      <c r="N1429" s="1">
        <v>42171</v>
      </c>
      <c r="O1429">
        <v>1</v>
      </c>
      <c r="P1429">
        <f>DATEDIF(Table1[[#This Row],[Birth Date]],Table1[[#This Row],[Date Returned]],"y")</f>
        <v>34</v>
      </c>
      <c r="Q1429" t="s">
        <v>11</v>
      </c>
      <c r="R1429" t="s">
        <v>9</v>
      </c>
      <c r="S1429">
        <f>DATEDIF(Table1[[#This Row],[Date Occurred]],Table1[[#This Row],[Date Returned]],"d")</f>
        <v>24</v>
      </c>
      <c r="T1429">
        <v>75</v>
      </c>
      <c r="U1429" s="5">
        <v>2417.8000000000002</v>
      </c>
      <c r="V1429" s="5">
        <v>292</v>
      </c>
      <c r="W1429" s="5">
        <v>600</v>
      </c>
      <c r="X1429" s="5">
        <v>221</v>
      </c>
      <c r="Y1429" s="5">
        <v>449</v>
      </c>
      <c r="Z1429" s="5">
        <v>106</v>
      </c>
      <c r="AA1429" s="5">
        <v>118</v>
      </c>
      <c r="AB1429" s="5">
        <v>107</v>
      </c>
      <c r="AC1429" s="5">
        <v>140</v>
      </c>
      <c r="AD1429" s="5">
        <v>15</v>
      </c>
      <c r="AE1429" s="5">
        <v>289</v>
      </c>
      <c r="AF1429" s="5">
        <v>304</v>
      </c>
      <c r="AG1429" s="5">
        <v>196</v>
      </c>
      <c r="AH1429" s="5">
        <v>52</v>
      </c>
      <c r="AI1429" s="5">
        <v>42</v>
      </c>
      <c r="AJ1429" s="5">
        <v>911</v>
      </c>
      <c r="AK1429">
        <v>1981</v>
      </c>
      <c r="AL1429" t="s">
        <v>486</v>
      </c>
      <c r="AM1429" s="1">
        <v>29662</v>
      </c>
      <c r="AN1429">
        <v>201</v>
      </c>
      <c r="AO1429">
        <v>212</v>
      </c>
      <c r="AP1429" t="s">
        <v>496</v>
      </c>
    </row>
    <row r="1430" spans="1:42" x14ac:dyDescent="0.35">
      <c r="A1430" t="s">
        <v>233</v>
      </c>
      <c r="B1430" t="s">
        <v>236</v>
      </c>
      <c r="C1430" s="1" t="s">
        <v>511</v>
      </c>
      <c r="D1430">
        <v>0</v>
      </c>
      <c r="E1430">
        <v>10</v>
      </c>
      <c r="F1430">
        <v>0</v>
      </c>
      <c r="G1430">
        <v>17</v>
      </c>
      <c r="H1430">
        <f>Table1[[#This Row],[Games Before Injury]]*Table1[[#This Row],[Minutes per Game]]</f>
        <v>132.38620689655173</v>
      </c>
      <c r="I1430">
        <v>8</v>
      </c>
      <c r="J1430">
        <f>Table1[[#This Row],[Minutes]]/Table1[[#This Row],[Games Played]]</f>
        <v>16.548275862068966</v>
      </c>
      <c r="K1430" s="1">
        <v>43778</v>
      </c>
      <c r="L1430" s="1">
        <v>43783</v>
      </c>
      <c r="M1430" s="1">
        <v>43760</v>
      </c>
      <c r="N1430" s="1">
        <v>44115</v>
      </c>
      <c r="O1430">
        <v>1</v>
      </c>
      <c r="P1430">
        <f>DATEDIF(Table1[[#This Row],[Birth Date]],Table1[[#This Row],[Date Returned]],"y")</f>
        <v>38</v>
      </c>
      <c r="Q1430" t="s">
        <v>501</v>
      </c>
      <c r="R1430" t="s">
        <v>12</v>
      </c>
      <c r="S1430">
        <f>DATEDIF(Table1[[#This Row],[Date Occurred]],Table1[[#This Row],[Date Returned]],"d")</f>
        <v>5</v>
      </c>
      <c r="T1430">
        <v>58</v>
      </c>
      <c r="U1430" s="5">
        <v>959.8</v>
      </c>
      <c r="V1430" s="5">
        <v>126</v>
      </c>
      <c r="W1430" s="5">
        <v>293</v>
      </c>
      <c r="X1430" s="5">
        <v>99</v>
      </c>
      <c r="Y1430" s="5">
        <v>237</v>
      </c>
      <c r="Z1430" s="5">
        <v>35</v>
      </c>
      <c r="AA1430" s="5">
        <v>41</v>
      </c>
      <c r="AB1430" s="5">
        <v>48</v>
      </c>
      <c r="AC1430" s="5">
        <v>78</v>
      </c>
      <c r="AD1430" s="5">
        <v>15</v>
      </c>
      <c r="AE1430" s="5">
        <v>107</v>
      </c>
      <c r="AF1430" s="5">
        <v>122</v>
      </c>
      <c r="AG1430" s="5">
        <v>68</v>
      </c>
      <c r="AH1430" s="5">
        <v>26</v>
      </c>
      <c r="AI1430" s="5">
        <v>12</v>
      </c>
      <c r="AJ1430" s="5">
        <v>386</v>
      </c>
      <c r="AK1430">
        <v>1981</v>
      </c>
      <c r="AL1430" t="s">
        <v>486</v>
      </c>
      <c r="AM1430" s="1">
        <v>29662</v>
      </c>
      <c r="AN1430">
        <v>201</v>
      </c>
      <c r="AO1430">
        <v>212</v>
      </c>
      <c r="AP1430" t="s">
        <v>496</v>
      </c>
    </row>
    <row r="1431" spans="1:42" x14ac:dyDescent="0.35">
      <c r="A1431" t="s">
        <v>148</v>
      </c>
      <c r="B1431" t="s">
        <v>149</v>
      </c>
      <c r="C1431" s="1" t="s">
        <v>508</v>
      </c>
      <c r="D1431">
        <v>0</v>
      </c>
      <c r="E1431">
        <v>7</v>
      </c>
      <c r="F1431">
        <v>0</v>
      </c>
      <c r="G1431">
        <v>11</v>
      </c>
      <c r="H1431">
        <f>Table1[[#This Row],[Games Before Injury]]*Table1[[#This Row],[Minutes per Game]]</f>
        <v>2094.4</v>
      </c>
      <c r="I1431">
        <v>56</v>
      </c>
      <c r="J1431">
        <f>Table1[[#This Row],[Minutes]]/Table1[[#This Row],[Games Played]]</f>
        <v>37.4</v>
      </c>
      <c r="K1431" s="1">
        <v>42793</v>
      </c>
      <c r="L1431" s="1">
        <v>42830</v>
      </c>
      <c r="M1431" s="1">
        <v>42668</v>
      </c>
      <c r="N1431" s="1">
        <v>42898</v>
      </c>
      <c r="O1431">
        <v>1</v>
      </c>
      <c r="P1431">
        <f>DATEDIF(Table1[[#This Row],[Birth Date]],Table1[[#This Row],[Date Returned]],"y")</f>
        <v>31</v>
      </c>
      <c r="Q1431" t="s">
        <v>501</v>
      </c>
      <c r="R1431" t="s">
        <v>39</v>
      </c>
      <c r="S1431">
        <f>DATEDIF(Table1[[#This Row],[Date Occurred]],Table1[[#This Row],[Date Returned]],"d")</f>
        <v>37</v>
      </c>
      <c r="T1431">
        <v>60</v>
      </c>
      <c r="U1431" s="5">
        <v>2244</v>
      </c>
      <c r="V1431" s="5">
        <v>426</v>
      </c>
      <c r="W1431" s="5">
        <v>918</v>
      </c>
      <c r="X1431" s="5">
        <v>193</v>
      </c>
      <c r="Y1431" s="5">
        <v>468</v>
      </c>
      <c r="Z1431" s="5">
        <v>299</v>
      </c>
      <c r="AA1431" s="5">
        <v>365</v>
      </c>
      <c r="AB1431" s="5">
        <v>173</v>
      </c>
      <c r="AC1431" s="5">
        <v>170</v>
      </c>
      <c r="AD1431" s="5">
        <v>48</v>
      </c>
      <c r="AE1431" s="5">
        <v>238</v>
      </c>
      <c r="AF1431" s="5">
        <v>286</v>
      </c>
      <c r="AG1431" s="5">
        <v>417</v>
      </c>
      <c r="AH1431" s="5">
        <v>88</v>
      </c>
      <c r="AI1431" s="5">
        <v>19</v>
      </c>
      <c r="AJ1431" s="5">
        <v>1344</v>
      </c>
      <c r="AK1431">
        <v>1986</v>
      </c>
      <c r="AL1431" t="s">
        <v>486</v>
      </c>
      <c r="AM1431" s="1">
        <v>31496</v>
      </c>
      <c r="AN1431">
        <v>185</v>
      </c>
      <c r="AO1431">
        <v>196</v>
      </c>
      <c r="AP1431" t="s">
        <v>497</v>
      </c>
    </row>
    <row r="1432" spans="1:42" x14ac:dyDescent="0.35">
      <c r="A1432" t="s">
        <v>148</v>
      </c>
      <c r="B1432" t="s">
        <v>7</v>
      </c>
      <c r="C1432" s="1" t="s">
        <v>508</v>
      </c>
      <c r="D1432">
        <v>0</v>
      </c>
      <c r="E1432">
        <v>7</v>
      </c>
      <c r="F1432">
        <v>0</v>
      </c>
      <c r="G1432">
        <v>11</v>
      </c>
      <c r="H1432">
        <f>Table1[[#This Row],[Games Before Injury]]*Table1[[#This Row],[Minutes per Game]]</f>
        <v>448.79999999999995</v>
      </c>
      <c r="I1432">
        <v>12</v>
      </c>
      <c r="J1432">
        <f>Table1[[#This Row],[Minutes]]/Table1[[#This Row],[Games Played]]</f>
        <v>37.4</v>
      </c>
      <c r="K1432" s="1">
        <v>42860</v>
      </c>
      <c r="L1432" s="1">
        <v>42862</v>
      </c>
      <c r="M1432" s="1">
        <v>42668</v>
      </c>
      <c r="N1432" s="1">
        <v>42898</v>
      </c>
      <c r="O1432">
        <v>1</v>
      </c>
      <c r="P1432">
        <f>DATEDIF(Table1[[#This Row],[Birth Date]],Table1[[#This Row],[Date Returned]],"y")</f>
        <v>31</v>
      </c>
      <c r="Q1432" t="s">
        <v>501</v>
      </c>
      <c r="R1432" t="s">
        <v>9</v>
      </c>
      <c r="S1432">
        <f>DATEDIF(Table1[[#This Row],[Date Occurred]],Table1[[#This Row],[Date Returned]],"d")</f>
        <v>2</v>
      </c>
      <c r="T1432">
        <v>60</v>
      </c>
      <c r="U1432" s="5">
        <v>2244</v>
      </c>
      <c r="V1432" s="5">
        <v>426</v>
      </c>
      <c r="W1432" s="5">
        <v>918</v>
      </c>
      <c r="X1432" s="5">
        <v>193</v>
      </c>
      <c r="Y1432" s="5">
        <v>468</v>
      </c>
      <c r="Z1432" s="5">
        <v>299</v>
      </c>
      <c r="AA1432" s="5">
        <v>365</v>
      </c>
      <c r="AB1432" s="5">
        <v>173</v>
      </c>
      <c r="AC1432" s="5">
        <v>170</v>
      </c>
      <c r="AD1432" s="5">
        <v>48</v>
      </c>
      <c r="AE1432" s="5">
        <v>238</v>
      </c>
      <c r="AF1432" s="5">
        <v>286</v>
      </c>
      <c r="AG1432" s="5">
        <v>417</v>
      </c>
      <c r="AH1432" s="5">
        <v>88</v>
      </c>
      <c r="AI1432" s="5">
        <v>19</v>
      </c>
      <c r="AJ1432" s="5">
        <v>1344</v>
      </c>
      <c r="AK1432">
        <v>1986</v>
      </c>
      <c r="AL1432" t="s">
        <v>486</v>
      </c>
      <c r="AM1432" s="1">
        <v>31496</v>
      </c>
      <c r="AN1432">
        <v>185</v>
      </c>
      <c r="AO1432">
        <v>196</v>
      </c>
      <c r="AP1432" t="s">
        <v>497</v>
      </c>
    </row>
    <row r="1433" spans="1:42" x14ac:dyDescent="0.35">
      <c r="A1433" t="s">
        <v>148</v>
      </c>
      <c r="B1433" t="s">
        <v>73</v>
      </c>
      <c r="C1433" s="1" t="s">
        <v>506</v>
      </c>
      <c r="D1433">
        <v>0</v>
      </c>
      <c r="E1433">
        <v>5</v>
      </c>
      <c r="F1433">
        <v>0</v>
      </c>
      <c r="G1433">
        <v>9</v>
      </c>
      <c r="H1433">
        <f>Table1[[#This Row],[Games Before Injury]]*Table1[[#This Row],[Minutes per Game]]</f>
        <v>2241.9428571428571</v>
      </c>
      <c r="I1433">
        <v>65</v>
      </c>
      <c r="J1433">
        <f>Table1[[#This Row],[Minutes]]/Table1[[#This Row],[Games Played]]</f>
        <v>34.491428571428571</v>
      </c>
      <c r="K1433" s="1">
        <v>42085</v>
      </c>
      <c r="L1433" s="1">
        <v>42087</v>
      </c>
      <c r="M1433" s="1">
        <v>41940</v>
      </c>
      <c r="N1433" s="1">
        <v>42171</v>
      </c>
      <c r="O1433">
        <v>1</v>
      </c>
      <c r="P1433">
        <f>DATEDIF(Table1[[#This Row],[Birth Date]],Table1[[#This Row],[Date Returned]],"y")</f>
        <v>28</v>
      </c>
      <c r="Q1433" t="s">
        <v>501</v>
      </c>
      <c r="R1433" t="s">
        <v>47</v>
      </c>
      <c r="S1433">
        <f>DATEDIF(Table1[[#This Row],[Date Occurred]],Table1[[#This Row],[Date Returned]],"d")</f>
        <v>2</v>
      </c>
      <c r="T1433">
        <v>70</v>
      </c>
      <c r="U1433" s="5">
        <v>2414.4</v>
      </c>
      <c r="V1433" s="5">
        <v>430</v>
      </c>
      <c r="W1433" s="5">
        <v>1043</v>
      </c>
      <c r="X1433" s="5">
        <v>132</v>
      </c>
      <c r="Y1433" s="5">
        <v>391</v>
      </c>
      <c r="Z1433" s="5">
        <v>252</v>
      </c>
      <c r="AA1433" s="5">
        <v>312</v>
      </c>
      <c r="AB1433" s="5">
        <v>173</v>
      </c>
      <c r="AC1433" s="5">
        <v>212</v>
      </c>
      <c r="AD1433" s="5">
        <v>54</v>
      </c>
      <c r="AE1433" s="5">
        <v>274</v>
      </c>
      <c r="AF1433" s="5">
        <v>328</v>
      </c>
      <c r="AG1433" s="5">
        <v>473</v>
      </c>
      <c r="AH1433" s="5">
        <v>109</v>
      </c>
      <c r="AI1433" s="5">
        <v>13</v>
      </c>
      <c r="AJ1433" s="5">
        <v>1244</v>
      </c>
      <c r="AK1433">
        <v>1986</v>
      </c>
      <c r="AL1433" t="s">
        <v>486</v>
      </c>
      <c r="AM1433" s="1">
        <v>31496</v>
      </c>
      <c r="AN1433">
        <v>185</v>
      </c>
      <c r="AO1433">
        <v>196</v>
      </c>
      <c r="AP1433" t="s">
        <v>497</v>
      </c>
    </row>
    <row r="1434" spans="1:42" x14ac:dyDescent="0.35">
      <c r="A1434" t="s">
        <v>148</v>
      </c>
      <c r="B1434" t="s">
        <v>53</v>
      </c>
      <c r="C1434" s="1" t="s">
        <v>506</v>
      </c>
      <c r="D1434">
        <v>0</v>
      </c>
      <c r="E1434">
        <v>5</v>
      </c>
      <c r="F1434">
        <v>0</v>
      </c>
      <c r="G1434">
        <v>9</v>
      </c>
      <c r="H1434">
        <f>Table1[[#This Row],[Games Before Injury]]*Table1[[#This Row],[Minutes per Game]]</f>
        <v>34.491428571428571</v>
      </c>
      <c r="I1434">
        <v>1</v>
      </c>
      <c r="J1434">
        <f>Table1[[#This Row],[Minutes]]/Table1[[#This Row],[Games Played]]</f>
        <v>34.491428571428571</v>
      </c>
      <c r="K1434" s="1">
        <v>42088</v>
      </c>
      <c r="L1434" s="1">
        <v>42104</v>
      </c>
      <c r="M1434" s="1">
        <v>41940</v>
      </c>
      <c r="N1434" s="1">
        <v>42171</v>
      </c>
      <c r="O1434">
        <v>2</v>
      </c>
      <c r="P1434">
        <f>DATEDIF(Table1[[#This Row],[Birth Date]],Table1[[#This Row],[Date Returned]],"y")</f>
        <v>29</v>
      </c>
      <c r="Q1434" t="s">
        <v>501</v>
      </c>
      <c r="R1434" t="s">
        <v>47</v>
      </c>
      <c r="S1434">
        <f>DATEDIF(Table1[[#This Row],[Date Occurred]],Table1[[#This Row],[Date Returned]],"d")</f>
        <v>16</v>
      </c>
      <c r="T1434">
        <v>70</v>
      </c>
      <c r="U1434" s="5">
        <v>2414.4</v>
      </c>
      <c r="V1434" s="5">
        <v>430</v>
      </c>
      <c r="W1434" s="5">
        <v>1043</v>
      </c>
      <c r="X1434" s="5">
        <v>132</v>
      </c>
      <c r="Y1434" s="5">
        <v>391</v>
      </c>
      <c r="Z1434" s="5">
        <v>252</v>
      </c>
      <c r="AA1434" s="5">
        <v>312</v>
      </c>
      <c r="AB1434" s="5">
        <v>173</v>
      </c>
      <c r="AC1434" s="5">
        <v>212</v>
      </c>
      <c r="AD1434" s="5">
        <v>54</v>
      </c>
      <c r="AE1434" s="5">
        <v>274</v>
      </c>
      <c r="AF1434" s="5">
        <v>328</v>
      </c>
      <c r="AG1434" s="5">
        <v>473</v>
      </c>
      <c r="AH1434" s="5">
        <v>109</v>
      </c>
      <c r="AI1434" s="5">
        <v>13</v>
      </c>
      <c r="AJ1434" s="5">
        <v>1244</v>
      </c>
      <c r="AK1434">
        <v>1986</v>
      </c>
      <c r="AL1434" t="s">
        <v>486</v>
      </c>
      <c r="AM1434" s="1">
        <v>31496</v>
      </c>
      <c r="AN1434">
        <v>185</v>
      </c>
      <c r="AO1434">
        <v>196</v>
      </c>
      <c r="AP1434" t="s">
        <v>497</v>
      </c>
    </row>
    <row r="1435" spans="1:42" x14ac:dyDescent="0.35">
      <c r="A1435" t="s">
        <v>148</v>
      </c>
      <c r="B1435" t="s">
        <v>150</v>
      </c>
      <c r="C1435" s="1" t="s">
        <v>509</v>
      </c>
      <c r="D1435">
        <v>0</v>
      </c>
      <c r="E1435">
        <v>8</v>
      </c>
      <c r="F1435">
        <v>0</v>
      </c>
      <c r="G1435">
        <v>12</v>
      </c>
      <c r="H1435">
        <f>Table1[[#This Row],[Games Before Injury]]*Table1[[#This Row],[Minutes per Game]]</f>
        <v>1222.7230769230771</v>
      </c>
      <c r="I1435">
        <v>38</v>
      </c>
      <c r="J1435">
        <f>Table1[[#This Row],[Minutes]]/Table1[[#This Row],[Games Played]]</f>
        <v>32.176923076923082</v>
      </c>
      <c r="K1435" s="1">
        <v>43109</v>
      </c>
      <c r="L1435" s="1">
        <v>43115</v>
      </c>
      <c r="M1435" s="1">
        <v>43030</v>
      </c>
      <c r="N1435" s="1">
        <v>43259</v>
      </c>
      <c r="O1435">
        <v>1</v>
      </c>
      <c r="P1435">
        <f>DATEDIF(Table1[[#This Row],[Birth Date]],Table1[[#This Row],[Date Returned]],"y")</f>
        <v>31</v>
      </c>
      <c r="Q1435" t="s">
        <v>501</v>
      </c>
      <c r="R1435" t="s">
        <v>27</v>
      </c>
      <c r="S1435">
        <f>DATEDIF(Table1[[#This Row],[Date Occurred]],Table1[[#This Row],[Date Returned]],"d")</f>
        <v>6</v>
      </c>
      <c r="T1435">
        <v>78</v>
      </c>
      <c r="U1435" s="5">
        <v>2509.8000000000002</v>
      </c>
      <c r="V1435" s="5">
        <v>403</v>
      </c>
      <c r="W1435" s="5">
        <v>944</v>
      </c>
      <c r="X1435" s="5">
        <v>238</v>
      </c>
      <c r="Y1435" s="5">
        <v>596</v>
      </c>
      <c r="Z1435" s="5">
        <v>223</v>
      </c>
      <c r="AA1435" s="5">
        <v>261</v>
      </c>
      <c r="AB1435" s="5">
        <v>183</v>
      </c>
      <c r="AC1435" s="5">
        <v>192</v>
      </c>
      <c r="AD1435" s="5">
        <v>66</v>
      </c>
      <c r="AE1435" s="5">
        <v>368</v>
      </c>
      <c r="AF1435" s="5">
        <v>434</v>
      </c>
      <c r="AG1435" s="5">
        <v>537</v>
      </c>
      <c r="AH1435" s="5">
        <v>85</v>
      </c>
      <c r="AI1435" s="5">
        <v>19</v>
      </c>
      <c r="AJ1435" s="5">
        <v>1267</v>
      </c>
      <c r="AK1435">
        <v>1986</v>
      </c>
      <c r="AL1435" t="s">
        <v>486</v>
      </c>
      <c r="AM1435" s="1">
        <v>31496</v>
      </c>
      <c r="AN1435">
        <v>185</v>
      </c>
      <c r="AO1435">
        <v>196</v>
      </c>
      <c r="AP1435" t="s">
        <v>497</v>
      </c>
    </row>
    <row r="1436" spans="1:42" x14ac:dyDescent="0.35">
      <c r="A1436" t="s">
        <v>148</v>
      </c>
      <c r="B1436" t="s">
        <v>152</v>
      </c>
      <c r="C1436" s="1" t="s">
        <v>511</v>
      </c>
      <c r="D1436">
        <v>0</v>
      </c>
      <c r="E1436">
        <v>10</v>
      </c>
      <c r="F1436">
        <v>0</v>
      </c>
      <c r="G1436">
        <v>14</v>
      </c>
      <c r="H1436">
        <f>Table1[[#This Row],[Games Before Injury]]*Table1[[#This Row],[Minutes per Game]]</f>
        <v>289.42068965517245</v>
      </c>
      <c r="I1436">
        <v>8</v>
      </c>
      <c r="J1436">
        <f>Table1[[#This Row],[Minutes]]/Table1[[#This Row],[Games Played]]</f>
        <v>36.177586206896557</v>
      </c>
      <c r="K1436" s="1">
        <v>43778</v>
      </c>
      <c r="L1436" s="1">
        <v>43802</v>
      </c>
      <c r="M1436" s="1">
        <v>43760</v>
      </c>
      <c r="N1436" s="1">
        <v>44115</v>
      </c>
      <c r="O1436">
        <v>1</v>
      </c>
      <c r="P1436">
        <f>DATEDIF(Table1[[#This Row],[Birth Date]],Table1[[#This Row],[Date Returned]],"y")</f>
        <v>33</v>
      </c>
      <c r="Q1436" t="s">
        <v>501</v>
      </c>
      <c r="R1436" t="s">
        <v>16</v>
      </c>
      <c r="S1436">
        <f>DATEDIF(Table1[[#This Row],[Date Occurred]],Table1[[#This Row],[Date Returned]],"d")</f>
        <v>24</v>
      </c>
      <c r="T1436">
        <v>58</v>
      </c>
      <c r="U1436" s="5">
        <v>2098.3000000000002</v>
      </c>
      <c r="V1436" s="5">
        <v>334</v>
      </c>
      <c r="W1436" s="5">
        <v>803</v>
      </c>
      <c r="X1436" s="5">
        <v>164</v>
      </c>
      <c r="Y1436" s="5">
        <v>466</v>
      </c>
      <c r="Z1436" s="5">
        <v>294</v>
      </c>
      <c r="AA1436" s="5">
        <v>343</v>
      </c>
      <c r="AB1436" s="5">
        <v>178</v>
      </c>
      <c r="AC1436" s="5">
        <v>190</v>
      </c>
      <c r="AD1436" s="5">
        <v>32</v>
      </c>
      <c r="AE1436" s="5">
        <v>260</v>
      </c>
      <c r="AF1436" s="5">
        <v>292</v>
      </c>
      <c r="AG1436" s="5">
        <v>433</v>
      </c>
      <c r="AH1436" s="5">
        <v>82</v>
      </c>
      <c r="AI1436" s="5">
        <v>26</v>
      </c>
      <c r="AJ1436" s="5">
        <v>1126</v>
      </c>
      <c r="AK1436">
        <v>1986</v>
      </c>
      <c r="AL1436" t="s">
        <v>486</v>
      </c>
      <c r="AM1436" s="1">
        <v>31496</v>
      </c>
      <c r="AN1436">
        <v>185</v>
      </c>
      <c r="AO1436">
        <v>196</v>
      </c>
      <c r="AP1436" t="s">
        <v>497</v>
      </c>
    </row>
    <row r="1437" spans="1:42" x14ac:dyDescent="0.35">
      <c r="A1437" t="s">
        <v>148</v>
      </c>
      <c r="B1437" t="s">
        <v>128</v>
      </c>
      <c r="C1437" s="1" t="s">
        <v>511</v>
      </c>
      <c r="D1437">
        <v>0</v>
      </c>
      <c r="E1437">
        <v>10</v>
      </c>
      <c r="F1437">
        <v>0</v>
      </c>
      <c r="G1437">
        <v>14</v>
      </c>
      <c r="H1437">
        <f>Table1[[#This Row],[Games Before Injury]]*Table1[[#This Row],[Minutes per Game]]</f>
        <v>1193.8603448275865</v>
      </c>
      <c r="I1437">
        <v>33</v>
      </c>
      <c r="J1437">
        <f>Table1[[#This Row],[Minutes]]/Table1[[#This Row],[Games Played]]</f>
        <v>36.177586206896557</v>
      </c>
      <c r="K1437" s="1">
        <v>43869</v>
      </c>
      <c r="L1437" s="1">
        <v>43871</v>
      </c>
      <c r="M1437" s="1">
        <v>43760</v>
      </c>
      <c r="N1437" s="1">
        <v>44115</v>
      </c>
      <c r="O1437">
        <v>2</v>
      </c>
      <c r="P1437">
        <f>DATEDIF(Table1[[#This Row],[Birth Date]],Table1[[#This Row],[Date Returned]],"y")</f>
        <v>33</v>
      </c>
      <c r="Q1437" t="s">
        <v>501</v>
      </c>
      <c r="R1437" t="s">
        <v>27</v>
      </c>
      <c r="S1437">
        <f>DATEDIF(Table1[[#This Row],[Date Occurred]],Table1[[#This Row],[Date Returned]],"d")</f>
        <v>2</v>
      </c>
      <c r="T1437">
        <v>58</v>
      </c>
      <c r="U1437" s="5">
        <v>2098.3000000000002</v>
      </c>
      <c r="V1437" s="5">
        <v>334</v>
      </c>
      <c r="W1437" s="5">
        <v>803</v>
      </c>
      <c r="X1437" s="5">
        <v>164</v>
      </c>
      <c r="Y1437" s="5">
        <v>466</v>
      </c>
      <c r="Z1437" s="5">
        <v>294</v>
      </c>
      <c r="AA1437" s="5">
        <v>343</v>
      </c>
      <c r="AB1437" s="5">
        <v>178</v>
      </c>
      <c r="AC1437" s="5">
        <v>190</v>
      </c>
      <c r="AD1437" s="5">
        <v>32</v>
      </c>
      <c r="AE1437" s="5">
        <v>260</v>
      </c>
      <c r="AF1437" s="5">
        <v>292</v>
      </c>
      <c r="AG1437" s="5">
        <v>433</v>
      </c>
      <c r="AH1437" s="5">
        <v>82</v>
      </c>
      <c r="AI1437" s="5">
        <v>26</v>
      </c>
      <c r="AJ1437" s="5">
        <v>1126</v>
      </c>
      <c r="AK1437">
        <v>1986</v>
      </c>
      <c r="AL1437" t="s">
        <v>486</v>
      </c>
      <c r="AM1437" s="1">
        <v>31496</v>
      </c>
      <c r="AN1437">
        <v>185</v>
      </c>
      <c r="AO1437">
        <v>196</v>
      </c>
      <c r="AP1437" t="s">
        <v>497</v>
      </c>
    </row>
    <row r="1438" spans="1:42" x14ac:dyDescent="0.35">
      <c r="A1438" t="s">
        <v>148</v>
      </c>
      <c r="B1438" t="s">
        <v>151</v>
      </c>
      <c r="C1438" s="1" t="s">
        <v>510</v>
      </c>
      <c r="D1438">
        <v>0</v>
      </c>
      <c r="E1438">
        <v>9</v>
      </c>
      <c r="F1438">
        <v>0</v>
      </c>
      <c r="G1438">
        <v>13</v>
      </c>
      <c r="H1438">
        <f>Table1[[#This Row],[Games Before Injury]]*Table1[[#This Row],[Minutes per Game]]</f>
        <v>987.51692307692315</v>
      </c>
      <c r="I1438">
        <v>29</v>
      </c>
      <c r="J1438">
        <f>Table1[[#This Row],[Minutes]]/Table1[[#This Row],[Games Played]]</f>
        <v>34.052307692307693</v>
      </c>
      <c r="K1438" s="1">
        <v>43448</v>
      </c>
      <c r="L1438" s="1">
        <v>43456</v>
      </c>
      <c r="M1438" s="1">
        <v>43389</v>
      </c>
      <c r="N1438" s="1">
        <v>43629</v>
      </c>
      <c r="O1438">
        <v>1</v>
      </c>
      <c r="P1438">
        <f>DATEDIF(Table1[[#This Row],[Birth Date]],Table1[[#This Row],[Date Returned]],"y")</f>
        <v>32</v>
      </c>
      <c r="Q1438" t="s">
        <v>501</v>
      </c>
      <c r="R1438" t="s">
        <v>19</v>
      </c>
      <c r="S1438">
        <f>DATEDIF(Table1[[#This Row],[Date Occurred]],Table1[[#This Row],[Date Returned]],"d")</f>
        <v>8</v>
      </c>
      <c r="T1438">
        <v>65</v>
      </c>
      <c r="U1438" s="5">
        <v>2213.4</v>
      </c>
      <c r="V1438" s="5">
        <v>304</v>
      </c>
      <c r="W1438" s="5">
        <v>739</v>
      </c>
      <c r="X1438" s="5">
        <v>157</v>
      </c>
      <c r="Y1438" s="5">
        <v>453</v>
      </c>
      <c r="Z1438" s="5">
        <v>161</v>
      </c>
      <c r="AA1438" s="5">
        <v>194</v>
      </c>
      <c r="AB1438" s="5">
        <v>182</v>
      </c>
      <c r="AC1438" s="5">
        <v>166</v>
      </c>
      <c r="AD1438" s="5">
        <v>41</v>
      </c>
      <c r="AE1438" s="5">
        <v>271</v>
      </c>
      <c r="AF1438" s="5">
        <v>312</v>
      </c>
      <c r="AG1438" s="5">
        <v>564</v>
      </c>
      <c r="AH1438" s="5">
        <v>91</v>
      </c>
      <c r="AI1438" s="5">
        <v>31</v>
      </c>
      <c r="AJ1438" s="5">
        <v>926</v>
      </c>
      <c r="AK1438">
        <v>1986</v>
      </c>
      <c r="AL1438" t="s">
        <v>486</v>
      </c>
      <c r="AM1438" s="1">
        <v>31496</v>
      </c>
      <c r="AN1438">
        <v>185</v>
      </c>
      <c r="AO1438">
        <v>196</v>
      </c>
      <c r="AP1438" t="s">
        <v>497</v>
      </c>
    </row>
    <row r="1439" spans="1:42" x14ac:dyDescent="0.35">
      <c r="A1439" t="s">
        <v>148</v>
      </c>
      <c r="B1439" t="s">
        <v>7</v>
      </c>
      <c r="C1439" s="1" t="s">
        <v>510</v>
      </c>
      <c r="D1439">
        <v>0</v>
      </c>
      <c r="E1439">
        <v>9</v>
      </c>
      <c r="F1439">
        <v>0</v>
      </c>
      <c r="G1439">
        <v>13</v>
      </c>
      <c r="H1439">
        <f>Table1[[#This Row],[Games Before Injury]]*Table1[[#This Row],[Minutes per Game]]</f>
        <v>919.41230769230765</v>
      </c>
      <c r="I1439">
        <v>27</v>
      </c>
      <c r="J1439">
        <f>Table1[[#This Row],[Minutes]]/Table1[[#This Row],[Games Played]]</f>
        <v>34.052307692307693</v>
      </c>
      <c r="K1439" s="1">
        <v>43538</v>
      </c>
      <c r="L1439" s="1">
        <v>43542</v>
      </c>
      <c r="M1439" s="1">
        <v>43389</v>
      </c>
      <c r="N1439" s="1">
        <v>43629</v>
      </c>
      <c r="O1439">
        <v>2</v>
      </c>
      <c r="P1439">
        <f>DATEDIF(Table1[[#This Row],[Birth Date]],Table1[[#This Row],[Date Returned]],"y")</f>
        <v>32</v>
      </c>
      <c r="Q1439" t="s">
        <v>501</v>
      </c>
      <c r="R1439" t="s">
        <v>9</v>
      </c>
      <c r="S1439">
        <f>DATEDIF(Table1[[#This Row],[Date Occurred]],Table1[[#This Row],[Date Returned]],"d")</f>
        <v>4</v>
      </c>
      <c r="T1439">
        <v>65</v>
      </c>
      <c r="U1439" s="5">
        <v>2213.4</v>
      </c>
      <c r="V1439" s="5">
        <v>304</v>
      </c>
      <c r="W1439" s="5">
        <v>739</v>
      </c>
      <c r="X1439" s="5">
        <v>157</v>
      </c>
      <c r="Y1439" s="5">
        <v>453</v>
      </c>
      <c r="Z1439" s="5">
        <v>161</v>
      </c>
      <c r="AA1439" s="5">
        <v>194</v>
      </c>
      <c r="AB1439" s="5">
        <v>182</v>
      </c>
      <c r="AC1439" s="5">
        <v>166</v>
      </c>
      <c r="AD1439" s="5">
        <v>41</v>
      </c>
      <c r="AE1439" s="5">
        <v>271</v>
      </c>
      <c r="AF1439" s="5">
        <v>312</v>
      </c>
      <c r="AG1439" s="5">
        <v>564</v>
      </c>
      <c r="AH1439" s="5">
        <v>91</v>
      </c>
      <c r="AI1439" s="5">
        <v>31</v>
      </c>
      <c r="AJ1439" s="5">
        <v>926</v>
      </c>
      <c r="AK1439">
        <v>1986</v>
      </c>
      <c r="AL1439" t="s">
        <v>486</v>
      </c>
      <c r="AM1439" s="1">
        <v>31496</v>
      </c>
      <c r="AN1439">
        <v>185</v>
      </c>
      <c r="AO1439">
        <v>196</v>
      </c>
      <c r="AP1439" t="s">
        <v>497</v>
      </c>
    </row>
    <row r="1440" spans="1:42" x14ac:dyDescent="0.35">
      <c r="A1440" t="s">
        <v>148</v>
      </c>
      <c r="B1440" t="s">
        <v>13</v>
      </c>
      <c r="C1440" s="1" t="s">
        <v>510</v>
      </c>
      <c r="D1440">
        <v>0</v>
      </c>
      <c r="E1440">
        <v>9</v>
      </c>
      <c r="F1440">
        <v>0</v>
      </c>
      <c r="G1440">
        <v>13</v>
      </c>
      <c r="H1440">
        <f>Table1[[#This Row],[Games Before Injury]]*Table1[[#This Row],[Minutes per Game]]</f>
        <v>34.052307692307693</v>
      </c>
      <c r="I1440">
        <v>1</v>
      </c>
      <c r="J1440">
        <f>Table1[[#This Row],[Minutes]]/Table1[[#This Row],[Games Played]]</f>
        <v>34.052307692307693</v>
      </c>
      <c r="K1440" s="1">
        <v>43544</v>
      </c>
      <c r="L1440" s="1">
        <v>43548</v>
      </c>
      <c r="M1440" s="1">
        <v>43389</v>
      </c>
      <c r="N1440" s="1">
        <v>43629</v>
      </c>
      <c r="O1440">
        <v>3</v>
      </c>
      <c r="P1440">
        <f>DATEDIF(Table1[[#This Row],[Birth Date]],Table1[[#This Row],[Date Returned]],"y")</f>
        <v>32</v>
      </c>
      <c r="Q1440" t="s">
        <v>501</v>
      </c>
      <c r="R1440" t="s">
        <v>9</v>
      </c>
      <c r="S1440">
        <f>DATEDIF(Table1[[#This Row],[Date Occurred]],Table1[[#This Row],[Date Returned]],"d")</f>
        <v>4</v>
      </c>
      <c r="T1440">
        <v>65</v>
      </c>
      <c r="U1440" s="5">
        <v>2213.4</v>
      </c>
      <c r="V1440" s="5">
        <v>304</v>
      </c>
      <c r="W1440" s="5">
        <v>739</v>
      </c>
      <c r="X1440" s="5">
        <v>157</v>
      </c>
      <c r="Y1440" s="5">
        <v>453</v>
      </c>
      <c r="Z1440" s="5">
        <v>161</v>
      </c>
      <c r="AA1440" s="5">
        <v>194</v>
      </c>
      <c r="AB1440" s="5">
        <v>182</v>
      </c>
      <c r="AC1440" s="5">
        <v>166</v>
      </c>
      <c r="AD1440" s="5">
        <v>41</v>
      </c>
      <c r="AE1440" s="5">
        <v>271</v>
      </c>
      <c r="AF1440" s="5">
        <v>312</v>
      </c>
      <c r="AG1440" s="5">
        <v>564</v>
      </c>
      <c r="AH1440" s="5">
        <v>91</v>
      </c>
      <c r="AI1440" s="5">
        <v>31</v>
      </c>
      <c r="AJ1440" s="5">
        <v>926</v>
      </c>
      <c r="AK1440">
        <v>1986</v>
      </c>
      <c r="AL1440" t="s">
        <v>486</v>
      </c>
      <c r="AM1440" s="1">
        <v>31496</v>
      </c>
      <c r="AN1440">
        <v>185</v>
      </c>
      <c r="AO1440">
        <v>196</v>
      </c>
      <c r="AP1440" t="s">
        <v>497</v>
      </c>
    </row>
    <row r="1441" spans="1:42" x14ac:dyDescent="0.35">
      <c r="A1441" t="s">
        <v>319</v>
      </c>
      <c r="B1441" t="s">
        <v>36</v>
      </c>
      <c r="C1441" s="1" t="s">
        <v>505</v>
      </c>
      <c r="D1441">
        <v>0</v>
      </c>
      <c r="E1441">
        <v>4</v>
      </c>
      <c r="F1441">
        <v>0</v>
      </c>
      <c r="G1441">
        <v>3</v>
      </c>
      <c r="H1441">
        <f>Table1[[#This Row],[Games Before Injury]]*Table1[[#This Row],[Minutes per Game]]</f>
        <v>1089.6718309859154</v>
      </c>
      <c r="I1441">
        <v>31</v>
      </c>
      <c r="J1441">
        <f>Table1[[#This Row],[Minutes]]/Table1[[#This Row],[Games Played]]</f>
        <v>35.150704225352108</v>
      </c>
      <c r="K1441" s="1">
        <v>41641</v>
      </c>
      <c r="L1441" s="1">
        <v>41646</v>
      </c>
      <c r="M1441" s="1">
        <v>41576</v>
      </c>
      <c r="N1441" s="1">
        <v>41805</v>
      </c>
      <c r="O1441">
        <v>1</v>
      </c>
      <c r="P1441">
        <f>DATEDIF(Table1[[#This Row],[Birth Date]],Table1[[#This Row],[Date Returned]],"y")</f>
        <v>21</v>
      </c>
      <c r="Q1441" t="s">
        <v>501</v>
      </c>
      <c r="R1441" t="s">
        <v>19</v>
      </c>
      <c r="S1441">
        <f>DATEDIF(Table1[[#This Row],[Date Occurred]],Table1[[#This Row],[Date Returned]],"d")</f>
        <v>5</v>
      </c>
      <c r="T1441">
        <v>71</v>
      </c>
      <c r="U1441" s="5">
        <v>2495.6999999999998</v>
      </c>
      <c r="V1441" s="5">
        <v>532</v>
      </c>
      <c r="W1441" s="5">
        <v>1237</v>
      </c>
      <c r="X1441" s="5">
        <v>123</v>
      </c>
      <c r="Y1441" s="5">
        <v>344</v>
      </c>
      <c r="Z1441" s="5">
        <v>291</v>
      </c>
      <c r="AA1441" s="5">
        <v>338</v>
      </c>
      <c r="AB1441" s="5">
        <v>190</v>
      </c>
      <c r="AC1441" s="5">
        <v>163</v>
      </c>
      <c r="AD1441" s="5">
        <v>52</v>
      </c>
      <c r="AE1441" s="5">
        <v>207</v>
      </c>
      <c r="AF1441" s="5">
        <v>259</v>
      </c>
      <c r="AG1441" s="5">
        <v>433</v>
      </c>
      <c r="AH1441" s="5">
        <v>108</v>
      </c>
      <c r="AI1441" s="5">
        <v>23</v>
      </c>
      <c r="AJ1441" s="5">
        <v>1478</v>
      </c>
      <c r="AK1441">
        <v>1992</v>
      </c>
      <c r="AL1441" t="s">
        <v>486</v>
      </c>
      <c r="AM1441" s="1">
        <v>33686</v>
      </c>
      <c r="AN1441">
        <v>191</v>
      </c>
      <c r="AO1441">
        <v>193</v>
      </c>
      <c r="AP1441" t="s">
        <v>497</v>
      </c>
    </row>
    <row r="1442" spans="1:42" x14ac:dyDescent="0.35">
      <c r="A1442" t="s">
        <v>319</v>
      </c>
      <c r="B1442" t="s">
        <v>36</v>
      </c>
      <c r="C1442" s="1" t="s">
        <v>506</v>
      </c>
      <c r="D1442">
        <v>0</v>
      </c>
      <c r="E1442">
        <v>5</v>
      </c>
      <c r="F1442">
        <v>0</v>
      </c>
      <c r="G1442">
        <v>4</v>
      </c>
      <c r="H1442">
        <f>Table1[[#This Row],[Games Before Injury]]*Table1[[#This Row],[Minutes per Game]]</f>
        <v>1019.1626666666668</v>
      </c>
      <c r="I1442">
        <v>28</v>
      </c>
      <c r="J1442">
        <f>Table1[[#This Row],[Minutes]]/Table1[[#This Row],[Games Played]]</f>
        <v>36.398666666666671</v>
      </c>
      <c r="K1442" s="1">
        <v>41999</v>
      </c>
      <c r="L1442" s="1">
        <v>42003</v>
      </c>
      <c r="M1442" s="1">
        <v>41940</v>
      </c>
      <c r="N1442" s="1">
        <v>42171</v>
      </c>
      <c r="O1442">
        <v>2</v>
      </c>
      <c r="P1442">
        <f>DATEDIF(Table1[[#This Row],[Birth Date]],Table1[[#This Row],[Date Returned]],"y")</f>
        <v>22</v>
      </c>
      <c r="Q1442" t="s">
        <v>501</v>
      </c>
      <c r="R1442" t="s">
        <v>19</v>
      </c>
      <c r="S1442">
        <f>DATEDIF(Table1[[#This Row],[Date Occurred]],Table1[[#This Row],[Date Returned]],"d")</f>
        <v>4</v>
      </c>
      <c r="T1442">
        <v>75</v>
      </c>
      <c r="U1442" s="5">
        <v>2729.9</v>
      </c>
      <c r="V1442" s="5">
        <v>578</v>
      </c>
      <c r="W1442" s="5">
        <v>1235</v>
      </c>
      <c r="X1442" s="5">
        <v>157</v>
      </c>
      <c r="Y1442" s="5">
        <v>378</v>
      </c>
      <c r="Z1442" s="5">
        <v>315</v>
      </c>
      <c r="AA1442" s="5">
        <v>365</v>
      </c>
      <c r="AB1442" s="5">
        <v>186</v>
      </c>
      <c r="AC1442" s="5">
        <v>146</v>
      </c>
      <c r="AD1442" s="5">
        <v>55</v>
      </c>
      <c r="AE1442" s="5">
        <v>182</v>
      </c>
      <c r="AF1442" s="5">
        <v>237</v>
      </c>
      <c r="AG1442" s="5">
        <v>389</v>
      </c>
      <c r="AH1442" s="5">
        <v>114</v>
      </c>
      <c r="AI1442" s="5">
        <v>20</v>
      </c>
      <c r="AJ1442" s="5">
        <v>1628</v>
      </c>
      <c r="AK1442">
        <v>1992</v>
      </c>
      <c r="AL1442" t="s">
        <v>486</v>
      </c>
      <c r="AM1442" s="1">
        <v>33686</v>
      </c>
      <c r="AN1442">
        <v>191</v>
      </c>
      <c r="AO1442">
        <v>193</v>
      </c>
      <c r="AP1442" t="s">
        <v>497</v>
      </c>
    </row>
    <row r="1443" spans="1:42" x14ac:dyDescent="0.35">
      <c r="A1443" t="s">
        <v>319</v>
      </c>
      <c r="B1443" t="s">
        <v>119</v>
      </c>
      <c r="C1443" s="1" t="s">
        <v>506</v>
      </c>
      <c r="D1443">
        <v>0</v>
      </c>
      <c r="E1443">
        <v>5</v>
      </c>
      <c r="F1443">
        <v>0</v>
      </c>
      <c r="G1443">
        <v>4</v>
      </c>
      <c r="H1443">
        <f>Table1[[#This Row],[Games Before Injury]]*Table1[[#This Row],[Minutes per Game]]</f>
        <v>145.59466666666668</v>
      </c>
      <c r="I1443">
        <v>4</v>
      </c>
      <c r="J1443">
        <f>Table1[[#This Row],[Minutes]]/Table1[[#This Row],[Games Played]]</f>
        <v>36.398666666666671</v>
      </c>
      <c r="K1443" s="1">
        <v>42009</v>
      </c>
      <c r="L1443" s="1">
        <v>42011</v>
      </c>
      <c r="M1443" s="1">
        <v>41940</v>
      </c>
      <c r="N1443" s="1">
        <v>42171</v>
      </c>
      <c r="O1443">
        <v>1</v>
      </c>
      <c r="P1443">
        <f>DATEDIF(Table1[[#This Row],[Birth Date]],Table1[[#This Row],[Date Returned]],"y")</f>
        <v>22</v>
      </c>
      <c r="Q1443" t="s">
        <v>501</v>
      </c>
      <c r="R1443" t="s">
        <v>47</v>
      </c>
      <c r="S1443">
        <f>DATEDIF(Table1[[#This Row],[Date Occurred]],Table1[[#This Row],[Date Returned]],"d")</f>
        <v>2</v>
      </c>
      <c r="T1443">
        <v>75</v>
      </c>
      <c r="U1443" s="5">
        <v>2729.9</v>
      </c>
      <c r="V1443" s="5">
        <v>578</v>
      </c>
      <c r="W1443" s="5">
        <v>1235</v>
      </c>
      <c r="X1443" s="5">
        <v>157</v>
      </c>
      <c r="Y1443" s="5">
        <v>378</v>
      </c>
      <c r="Z1443" s="5">
        <v>315</v>
      </c>
      <c r="AA1443" s="5">
        <v>365</v>
      </c>
      <c r="AB1443" s="5">
        <v>186</v>
      </c>
      <c r="AC1443" s="5">
        <v>146</v>
      </c>
      <c r="AD1443" s="5">
        <v>55</v>
      </c>
      <c r="AE1443" s="5">
        <v>182</v>
      </c>
      <c r="AF1443" s="5">
        <v>237</v>
      </c>
      <c r="AG1443" s="5">
        <v>389</v>
      </c>
      <c r="AH1443" s="5">
        <v>114</v>
      </c>
      <c r="AI1443" s="5">
        <v>20</v>
      </c>
      <c r="AJ1443" s="5">
        <v>1628</v>
      </c>
      <c r="AK1443">
        <v>1992</v>
      </c>
      <c r="AL1443" t="s">
        <v>486</v>
      </c>
      <c r="AM1443" s="1">
        <v>33686</v>
      </c>
      <c r="AN1443">
        <v>191</v>
      </c>
      <c r="AO1443">
        <v>193</v>
      </c>
      <c r="AP1443" t="s">
        <v>497</v>
      </c>
    </row>
    <row r="1444" spans="1:42" x14ac:dyDescent="0.35">
      <c r="A1444" t="s">
        <v>319</v>
      </c>
      <c r="B1444" t="s">
        <v>322</v>
      </c>
      <c r="C1444" s="1" t="s">
        <v>506</v>
      </c>
      <c r="D1444">
        <v>0</v>
      </c>
      <c r="E1444">
        <v>5</v>
      </c>
      <c r="F1444">
        <v>1</v>
      </c>
      <c r="G1444">
        <v>4</v>
      </c>
      <c r="H1444">
        <f>Table1[[#This Row],[Games Before Injury]]*Table1[[#This Row],[Minutes per Game]]</f>
        <v>873.5680000000001</v>
      </c>
      <c r="I1444">
        <v>24</v>
      </c>
      <c r="J1444">
        <f>Table1[[#This Row],[Minutes]]/Table1[[#This Row],[Games Played]]</f>
        <v>36.398666666666671</v>
      </c>
      <c r="K1444" s="1">
        <v>42062</v>
      </c>
      <c r="L1444">
        <v>-1</v>
      </c>
      <c r="M1444" s="1">
        <v>41940</v>
      </c>
      <c r="N1444" s="1">
        <v>42171</v>
      </c>
      <c r="O1444">
        <v>2</v>
      </c>
      <c r="P1444">
        <f>DATEDIF(Table1[[#This Row],[Birth Date]],Table1[[#This Row],[Date Occurred]],"y")</f>
        <v>22</v>
      </c>
      <c r="Q1444" t="s">
        <v>501</v>
      </c>
      <c r="R1444" t="s">
        <v>44</v>
      </c>
      <c r="S1444">
        <f>DATEDIF(Table1[[#This Row],[Date Occurred]],K1445,"d")</f>
        <v>84</v>
      </c>
      <c r="T1444">
        <v>75</v>
      </c>
      <c r="U1444" s="5">
        <v>2729.9</v>
      </c>
      <c r="V1444" s="5">
        <v>578</v>
      </c>
      <c r="W1444" s="5">
        <v>1235</v>
      </c>
      <c r="X1444" s="5">
        <v>157</v>
      </c>
      <c r="Y1444" s="5">
        <v>378</v>
      </c>
      <c r="Z1444" s="5">
        <v>315</v>
      </c>
      <c r="AA1444" s="5">
        <v>365</v>
      </c>
      <c r="AB1444" s="5">
        <v>186</v>
      </c>
      <c r="AC1444" s="5">
        <v>146</v>
      </c>
      <c r="AD1444" s="5">
        <v>55</v>
      </c>
      <c r="AE1444" s="5">
        <v>182</v>
      </c>
      <c r="AF1444" s="5">
        <v>237</v>
      </c>
      <c r="AG1444" s="5">
        <v>389</v>
      </c>
      <c r="AH1444" s="5">
        <v>114</v>
      </c>
      <c r="AI1444" s="5">
        <v>20</v>
      </c>
      <c r="AJ1444" s="5">
        <v>1628</v>
      </c>
      <c r="AK1444">
        <v>1992</v>
      </c>
      <c r="AL1444" t="s">
        <v>486</v>
      </c>
      <c r="AM1444" s="1">
        <v>33686</v>
      </c>
      <c r="AN1444">
        <v>191</v>
      </c>
      <c r="AO1444">
        <v>193</v>
      </c>
      <c r="AP1444" t="s">
        <v>497</v>
      </c>
    </row>
    <row r="1445" spans="1:42" x14ac:dyDescent="0.35">
      <c r="A1445" t="s">
        <v>319</v>
      </c>
      <c r="B1445" t="s">
        <v>95</v>
      </c>
      <c r="C1445" s="1" t="s">
        <v>506</v>
      </c>
      <c r="D1445">
        <v>0</v>
      </c>
      <c r="E1445">
        <v>5</v>
      </c>
      <c r="F1445">
        <v>0</v>
      </c>
      <c r="G1445">
        <v>4</v>
      </c>
      <c r="H1445">
        <f>Table1[[#This Row],[Games Before Injury]]*Table1[[#This Row],[Minutes per Game]]</f>
        <v>691.57466666666676</v>
      </c>
      <c r="I1445">
        <v>19</v>
      </c>
      <c r="J1445">
        <f>Table1[[#This Row],[Minutes]]/Table1[[#This Row],[Games Played]]</f>
        <v>36.398666666666671</v>
      </c>
      <c r="K1445" s="1">
        <v>42146</v>
      </c>
      <c r="L1445" s="1">
        <v>42150</v>
      </c>
      <c r="M1445" s="1">
        <v>41940</v>
      </c>
      <c r="N1445" s="1">
        <v>42171</v>
      </c>
      <c r="O1445">
        <v>3</v>
      </c>
      <c r="P1445">
        <f>DATEDIF(Table1[[#This Row],[Birth Date]],Table1[[#This Row],[Date Returned]],"y")</f>
        <v>23</v>
      </c>
      <c r="Q1445" t="s">
        <v>501</v>
      </c>
      <c r="R1445" t="s">
        <v>19</v>
      </c>
      <c r="S1445">
        <f>DATEDIF(Table1[[#This Row],[Date Occurred]],Table1[[#This Row],[Date Returned]],"d")</f>
        <v>4</v>
      </c>
      <c r="T1445">
        <v>75</v>
      </c>
      <c r="U1445" s="5">
        <v>2729.9</v>
      </c>
      <c r="V1445" s="5">
        <v>578</v>
      </c>
      <c r="W1445" s="5">
        <v>1235</v>
      </c>
      <c r="X1445" s="5">
        <v>157</v>
      </c>
      <c r="Y1445" s="5">
        <v>378</v>
      </c>
      <c r="Z1445" s="5">
        <v>315</v>
      </c>
      <c r="AA1445" s="5">
        <v>365</v>
      </c>
      <c r="AB1445" s="5">
        <v>186</v>
      </c>
      <c r="AC1445" s="5">
        <v>146</v>
      </c>
      <c r="AD1445" s="5">
        <v>55</v>
      </c>
      <c r="AE1445" s="5">
        <v>182</v>
      </c>
      <c r="AF1445" s="5">
        <v>237</v>
      </c>
      <c r="AG1445" s="5">
        <v>389</v>
      </c>
      <c r="AH1445" s="5">
        <v>114</v>
      </c>
      <c r="AI1445" s="5">
        <v>20</v>
      </c>
      <c r="AJ1445" s="5">
        <v>1628</v>
      </c>
      <c r="AK1445">
        <v>1992</v>
      </c>
      <c r="AL1445" t="s">
        <v>486</v>
      </c>
      <c r="AM1445" s="1">
        <v>33686</v>
      </c>
      <c r="AN1445">
        <v>191</v>
      </c>
      <c r="AO1445">
        <v>193</v>
      </c>
      <c r="AP1445" t="s">
        <v>497</v>
      </c>
    </row>
    <row r="1446" spans="1:42" x14ac:dyDescent="0.35">
      <c r="A1446" t="s">
        <v>319</v>
      </c>
      <c r="B1446" t="s">
        <v>104</v>
      </c>
      <c r="C1446" s="1" t="s">
        <v>508</v>
      </c>
      <c r="D1446">
        <v>0</v>
      </c>
      <c r="E1446">
        <v>7</v>
      </c>
      <c r="F1446">
        <v>0</v>
      </c>
      <c r="G1446">
        <v>6</v>
      </c>
      <c r="H1446">
        <f>Table1[[#This Row],[Games Before Injury]]*Table1[[#This Row],[Minutes per Game]]</f>
        <v>140.25555555555556</v>
      </c>
      <c r="I1446">
        <v>4</v>
      </c>
      <c r="J1446">
        <f>Table1[[#This Row],[Minutes]]/Table1[[#This Row],[Games Played]]</f>
        <v>35.06388888888889</v>
      </c>
      <c r="K1446" s="1">
        <v>42735</v>
      </c>
      <c r="L1446" s="1">
        <v>42741</v>
      </c>
      <c r="M1446" s="1">
        <v>42668</v>
      </c>
      <c r="N1446" s="1">
        <v>42898</v>
      </c>
      <c r="O1446">
        <v>4</v>
      </c>
      <c r="P1446">
        <f>DATEDIF(Table1[[#This Row],[Birth Date]],Table1[[#This Row],[Date Returned]],"y")</f>
        <v>24</v>
      </c>
      <c r="Q1446" t="s">
        <v>501</v>
      </c>
      <c r="R1446" t="s">
        <v>19</v>
      </c>
      <c r="S1446">
        <f>DATEDIF(Table1[[#This Row],[Date Occurred]],Table1[[#This Row],[Date Returned]],"d")</f>
        <v>6</v>
      </c>
      <c r="T1446">
        <v>72</v>
      </c>
      <c r="U1446" s="5">
        <v>2524.6</v>
      </c>
      <c r="V1446" s="5">
        <v>671</v>
      </c>
      <c r="W1446" s="5">
        <v>1420</v>
      </c>
      <c r="X1446" s="5">
        <v>177</v>
      </c>
      <c r="Y1446" s="5">
        <v>441</v>
      </c>
      <c r="Z1446" s="5">
        <v>297</v>
      </c>
      <c r="AA1446" s="5">
        <v>328</v>
      </c>
      <c r="AB1446" s="5">
        <v>180</v>
      </c>
      <c r="AC1446" s="5">
        <v>157</v>
      </c>
      <c r="AD1446" s="5">
        <v>52</v>
      </c>
      <c r="AE1446" s="5">
        <v>178</v>
      </c>
      <c r="AF1446" s="5">
        <v>230</v>
      </c>
      <c r="AG1446" s="5">
        <v>418</v>
      </c>
      <c r="AH1446" s="5">
        <v>83</v>
      </c>
      <c r="AI1446" s="5">
        <v>24</v>
      </c>
      <c r="AJ1446" s="5">
        <v>1816</v>
      </c>
      <c r="AK1446">
        <v>1992</v>
      </c>
      <c r="AL1446" t="s">
        <v>486</v>
      </c>
      <c r="AM1446" s="1">
        <v>33686</v>
      </c>
      <c r="AN1446">
        <v>191</v>
      </c>
      <c r="AO1446">
        <v>193</v>
      </c>
      <c r="AP1446" t="s">
        <v>497</v>
      </c>
    </row>
    <row r="1447" spans="1:42" x14ac:dyDescent="0.35">
      <c r="A1447" t="s">
        <v>319</v>
      </c>
      <c r="B1447" t="s">
        <v>92</v>
      </c>
      <c r="C1447" s="1" t="s">
        <v>508</v>
      </c>
      <c r="D1447">
        <v>0</v>
      </c>
      <c r="E1447">
        <v>7</v>
      </c>
      <c r="F1447">
        <v>0</v>
      </c>
      <c r="G1447">
        <v>6</v>
      </c>
      <c r="H1447">
        <f>Table1[[#This Row],[Games Before Injury]]*Table1[[#This Row],[Minutes per Game]]</f>
        <v>1507.7472222222223</v>
      </c>
      <c r="I1447">
        <v>43</v>
      </c>
      <c r="J1447">
        <f>Table1[[#This Row],[Minutes]]/Table1[[#This Row],[Games Played]]</f>
        <v>35.06388888888889</v>
      </c>
      <c r="K1447" s="1">
        <v>42770</v>
      </c>
      <c r="L1447" s="1">
        <v>42772</v>
      </c>
      <c r="M1447" s="1">
        <v>42668</v>
      </c>
      <c r="N1447" s="1">
        <v>42898</v>
      </c>
      <c r="O1447">
        <v>5</v>
      </c>
      <c r="P1447">
        <f>DATEDIF(Table1[[#This Row],[Birth Date]],Table1[[#This Row],[Date Returned]],"y")</f>
        <v>24</v>
      </c>
      <c r="Q1447" t="s">
        <v>501</v>
      </c>
      <c r="R1447" t="s">
        <v>19</v>
      </c>
      <c r="S1447">
        <f>DATEDIF(Table1[[#This Row],[Date Occurred]],Table1[[#This Row],[Date Returned]],"d")</f>
        <v>2</v>
      </c>
      <c r="T1447">
        <v>72</v>
      </c>
      <c r="U1447" s="5">
        <v>2524.6</v>
      </c>
      <c r="V1447" s="5">
        <v>671</v>
      </c>
      <c r="W1447" s="5">
        <v>1420</v>
      </c>
      <c r="X1447" s="5">
        <v>177</v>
      </c>
      <c r="Y1447" s="5">
        <v>441</v>
      </c>
      <c r="Z1447" s="5">
        <v>297</v>
      </c>
      <c r="AA1447" s="5">
        <v>328</v>
      </c>
      <c r="AB1447" s="5">
        <v>180</v>
      </c>
      <c r="AC1447" s="5">
        <v>157</v>
      </c>
      <c r="AD1447" s="5">
        <v>52</v>
      </c>
      <c r="AE1447" s="5">
        <v>178</v>
      </c>
      <c r="AF1447" s="5">
        <v>230</v>
      </c>
      <c r="AG1447" s="5">
        <v>418</v>
      </c>
      <c r="AH1447" s="5">
        <v>83</v>
      </c>
      <c r="AI1447" s="5">
        <v>24</v>
      </c>
      <c r="AJ1447" s="5">
        <v>1816</v>
      </c>
      <c r="AK1447">
        <v>1992</v>
      </c>
      <c r="AL1447" t="s">
        <v>486</v>
      </c>
      <c r="AM1447" s="1">
        <v>33686</v>
      </c>
      <c r="AN1447">
        <v>191</v>
      </c>
      <c r="AO1447">
        <v>193</v>
      </c>
      <c r="AP1447" t="s">
        <v>497</v>
      </c>
    </row>
    <row r="1448" spans="1:42" x14ac:dyDescent="0.35">
      <c r="A1448" t="s">
        <v>319</v>
      </c>
      <c r="B1448" t="s">
        <v>321</v>
      </c>
      <c r="C1448" s="1" t="s">
        <v>505</v>
      </c>
      <c r="D1448">
        <v>0</v>
      </c>
      <c r="E1448">
        <v>4</v>
      </c>
      <c r="F1448">
        <v>0</v>
      </c>
      <c r="G1448">
        <v>3</v>
      </c>
      <c r="H1448">
        <f>Table1[[#This Row],[Games Before Injury]]*Table1[[#This Row],[Minutes per Game]]</f>
        <v>1159.9732394366195</v>
      </c>
      <c r="I1448">
        <v>33</v>
      </c>
      <c r="J1448">
        <f>Table1[[#This Row],[Minutes]]/Table1[[#This Row],[Games Played]]</f>
        <v>35.150704225352108</v>
      </c>
      <c r="K1448" s="1">
        <v>41716</v>
      </c>
      <c r="L1448" s="1">
        <v>41731</v>
      </c>
      <c r="M1448" s="1">
        <v>41576</v>
      </c>
      <c r="N1448" s="1">
        <v>41805</v>
      </c>
      <c r="O1448">
        <v>1</v>
      </c>
      <c r="P1448">
        <f>DATEDIF(Table1[[#This Row],[Birth Date]],Table1[[#This Row],[Date Returned]],"y")</f>
        <v>22</v>
      </c>
      <c r="Q1448" t="s">
        <v>501</v>
      </c>
      <c r="R1448" t="s">
        <v>44</v>
      </c>
      <c r="S1448">
        <f>DATEDIF(Table1[[#This Row],[Date Occurred]],Table1[[#This Row],[Date Returned]],"d")</f>
        <v>15</v>
      </c>
      <c r="T1448">
        <v>71</v>
      </c>
      <c r="U1448" s="5">
        <v>2495.6999999999998</v>
      </c>
      <c r="V1448" s="5">
        <v>532</v>
      </c>
      <c r="W1448" s="5">
        <v>1237</v>
      </c>
      <c r="X1448" s="5">
        <v>123</v>
      </c>
      <c r="Y1448" s="5">
        <v>344</v>
      </c>
      <c r="Z1448" s="5">
        <v>291</v>
      </c>
      <c r="AA1448" s="5">
        <v>338</v>
      </c>
      <c r="AB1448" s="5">
        <v>190</v>
      </c>
      <c r="AC1448" s="5">
        <v>163</v>
      </c>
      <c r="AD1448" s="5">
        <v>52</v>
      </c>
      <c r="AE1448" s="5">
        <v>207</v>
      </c>
      <c r="AF1448" s="5">
        <v>259</v>
      </c>
      <c r="AG1448" s="5">
        <v>433</v>
      </c>
      <c r="AH1448" s="5">
        <v>108</v>
      </c>
      <c r="AI1448" s="5">
        <v>23</v>
      </c>
      <c r="AJ1448" s="5">
        <v>1478</v>
      </c>
      <c r="AK1448">
        <v>1992</v>
      </c>
      <c r="AL1448" t="s">
        <v>486</v>
      </c>
      <c r="AM1448" s="1">
        <v>33686</v>
      </c>
      <c r="AN1448">
        <v>191</v>
      </c>
      <c r="AO1448">
        <v>193</v>
      </c>
      <c r="AP1448" t="s">
        <v>497</v>
      </c>
    </row>
    <row r="1449" spans="1:42" x14ac:dyDescent="0.35">
      <c r="A1449" t="s">
        <v>42</v>
      </c>
      <c r="B1449" t="s">
        <v>46</v>
      </c>
      <c r="C1449" s="1" t="s">
        <v>505</v>
      </c>
      <c r="D1449">
        <v>0</v>
      </c>
      <c r="E1449">
        <v>4</v>
      </c>
      <c r="F1449">
        <v>0</v>
      </c>
      <c r="G1449">
        <v>8</v>
      </c>
      <c r="H1449">
        <f>Table1[[#This Row],[Games Before Injury]]*Table1[[#This Row],[Minutes per Game]]</f>
        <v>253.46086956521742</v>
      </c>
      <c r="I1449">
        <v>7</v>
      </c>
      <c r="J1449">
        <f>Table1[[#This Row],[Minutes]]/Table1[[#This Row],[Games Played]]</f>
        <v>36.208695652173915</v>
      </c>
      <c r="K1449" s="1">
        <v>41711</v>
      </c>
      <c r="L1449" s="1">
        <v>41725</v>
      </c>
      <c r="M1449" s="1">
        <v>41576</v>
      </c>
      <c r="N1449" s="1">
        <v>41805</v>
      </c>
      <c r="O1449">
        <v>1</v>
      </c>
      <c r="P1449">
        <f>DATEDIF(Table1[[#This Row],[Birth Date]],Table1[[#This Row],[Date Returned]],"y")</f>
        <v>28</v>
      </c>
      <c r="Q1449" t="s">
        <v>501</v>
      </c>
      <c r="R1449" t="s">
        <v>47</v>
      </c>
      <c r="S1449">
        <f>DATEDIF(Table1[[#This Row],[Date Occurred]],Table1[[#This Row],[Date Returned]],"d")</f>
        <v>14</v>
      </c>
      <c r="T1449">
        <v>69</v>
      </c>
      <c r="U1449" s="5">
        <v>2498.4</v>
      </c>
      <c r="V1449" s="5">
        <v>652</v>
      </c>
      <c r="W1449" s="5">
        <v>1423</v>
      </c>
      <c r="X1449" s="5">
        <v>3</v>
      </c>
      <c r="Y1449" s="5">
        <v>15</v>
      </c>
      <c r="Z1449" s="5">
        <v>296</v>
      </c>
      <c r="AA1449" s="5">
        <v>360</v>
      </c>
      <c r="AB1449" s="5">
        <v>123</v>
      </c>
      <c r="AC1449" s="5">
        <v>147</v>
      </c>
      <c r="AD1449" s="5">
        <v>166</v>
      </c>
      <c r="AE1449" s="5">
        <v>599</v>
      </c>
      <c r="AF1449" s="5">
        <v>765</v>
      </c>
      <c r="AG1449" s="5">
        <v>178</v>
      </c>
      <c r="AH1449" s="5">
        <v>63</v>
      </c>
      <c r="AI1449" s="5">
        <v>68</v>
      </c>
      <c r="AJ1449" s="5">
        <v>1603</v>
      </c>
      <c r="AK1449">
        <v>1985</v>
      </c>
      <c r="AL1449" t="s">
        <v>484</v>
      </c>
      <c r="AM1449" s="1">
        <v>31247</v>
      </c>
      <c r="AN1449">
        <v>211</v>
      </c>
      <c r="AO1449">
        <v>265</v>
      </c>
      <c r="AP1449" t="s">
        <v>499</v>
      </c>
    </row>
    <row r="1450" spans="1:42" x14ac:dyDescent="0.35">
      <c r="A1450" t="s">
        <v>42</v>
      </c>
      <c r="B1450" t="s">
        <v>13</v>
      </c>
      <c r="C1450" s="1" t="s">
        <v>504</v>
      </c>
      <c r="D1450">
        <v>0</v>
      </c>
      <c r="E1450">
        <v>3</v>
      </c>
      <c r="F1450">
        <v>0</v>
      </c>
      <c r="G1450">
        <v>7</v>
      </c>
      <c r="H1450">
        <f>Table1[[#This Row],[Games Before Injury]]*Table1[[#This Row],[Minutes per Game]]</f>
        <v>2601.3932432432434</v>
      </c>
      <c r="I1450">
        <v>69</v>
      </c>
      <c r="J1450">
        <f>Table1[[#This Row],[Minutes]]/Table1[[#This Row],[Games Played]]</f>
        <v>37.701351351351356</v>
      </c>
      <c r="K1450" s="1">
        <v>41362</v>
      </c>
      <c r="L1450" s="1">
        <v>41369</v>
      </c>
      <c r="M1450" s="1">
        <v>41212</v>
      </c>
      <c r="N1450" s="1">
        <v>41445</v>
      </c>
      <c r="O1450">
        <v>1</v>
      </c>
      <c r="P1450">
        <f>DATEDIF(Table1[[#This Row],[Birth Date]],Table1[[#This Row],[Date Returned]],"y")</f>
        <v>27</v>
      </c>
      <c r="Q1450" t="s">
        <v>501</v>
      </c>
      <c r="R1450" t="s">
        <v>9</v>
      </c>
      <c r="S1450">
        <f>DATEDIF(Table1[[#This Row],[Date Occurred]],Table1[[#This Row],[Date Returned]],"d")</f>
        <v>7</v>
      </c>
      <c r="T1450">
        <v>74</v>
      </c>
      <c r="U1450" s="5">
        <v>2789.9</v>
      </c>
      <c r="V1450" s="5">
        <f>576/Table1[[#This Row],[Games Played]]</f>
        <v>7.7837837837837842</v>
      </c>
      <c r="W1450" s="5">
        <v>1318</v>
      </c>
      <c r="X1450" s="5">
        <v>2</v>
      </c>
      <c r="Y1450" s="5">
        <v>14</v>
      </c>
      <c r="Z1450" s="5">
        <v>282</v>
      </c>
      <c r="AA1450" s="5">
        <v>348</v>
      </c>
      <c r="AB1450" s="5">
        <v>143</v>
      </c>
      <c r="AC1450" s="5">
        <v>187</v>
      </c>
      <c r="AD1450" s="5">
        <v>175</v>
      </c>
      <c r="AE1450" s="5">
        <v>495</v>
      </c>
      <c r="AF1450" s="5">
        <v>670</v>
      </c>
      <c r="AG1450" s="5">
        <v>192</v>
      </c>
      <c r="AH1450" s="5">
        <v>62</v>
      </c>
      <c r="AI1450" s="5">
        <v>91</v>
      </c>
      <c r="AJ1450" s="5">
        <v>1560</v>
      </c>
      <c r="AK1450">
        <v>1985</v>
      </c>
      <c r="AL1450" t="s">
        <v>484</v>
      </c>
      <c r="AM1450" s="1">
        <v>31247</v>
      </c>
      <c r="AN1450">
        <v>211</v>
      </c>
      <c r="AO1450">
        <v>265</v>
      </c>
      <c r="AP1450" t="s">
        <v>499</v>
      </c>
    </row>
    <row r="1451" spans="1:42" x14ac:dyDescent="0.35">
      <c r="A1451" t="s">
        <v>42</v>
      </c>
      <c r="B1451" t="s">
        <v>28</v>
      </c>
      <c r="C1451" s="1" t="s">
        <v>504</v>
      </c>
      <c r="D1451">
        <v>0</v>
      </c>
      <c r="E1451">
        <v>3</v>
      </c>
      <c r="F1451">
        <v>0</v>
      </c>
      <c r="G1451">
        <v>7</v>
      </c>
      <c r="H1451">
        <f>Table1[[#This Row],[Games Before Injury]]*Table1[[#This Row],[Minutes per Game]]</f>
        <v>150.80540540540542</v>
      </c>
      <c r="I1451">
        <v>4</v>
      </c>
      <c r="J1451">
        <f>Table1[[#This Row],[Minutes]]/Table1[[#This Row],[Games Played]]</f>
        <v>37.701351351351356</v>
      </c>
      <c r="K1451" s="1">
        <v>41378</v>
      </c>
      <c r="L1451" s="1">
        <v>41380</v>
      </c>
      <c r="M1451" s="1">
        <v>41212</v>
      </c>
      <c r="N1451" s="1">
        <v>41445</v>
      </c>
      <c r="O1451">
        <v>2</v>
      </c>
      <c r="P1451">
        <f>DATEDIF(Table1[[#This Row],[Birth Date]],Table1[[#This Row],[Date Returned]],"y")</f>
        <v>27</v>
      </c>
      <c r="Q1451" t="s">
        <v>501</v>
      </c>
      <c r="R1451" t="s">
        <v>9</v>
      </c>
      <c r="S1451">
        <f>DATEDIF(Table1[[#This Row],[Date Occurred]],Table1[[#This Row],[Date Returned]],"d")</f>
        <v>2</v>
      </c>
      <c r="T1451">
        <v>74</v>
      </c>
      <c r="U1451" s="5">
        <v>2789.9</v>
      </c>
      <c r="V1451" s="5">
        <f>576/Table1[[#This Row],[Games Played]]</f>
        <v>7.7837837837837842</v>
      </c>
      <c r="W1451" s="5">
        <v>1318</v>
      </c>
      <c r="X1451" s="5">
        <v>2</v>
      </c>
      <c r="Y1451" s="5">
        <v>14</v>
      </c>
      <c r="Z1451" s="5">
        <v>282</v>
      </c>
      <c r="AA1451" s="5">
        <v>348</v>
      </c>
      <c r="AB1451" s="5">
        <v>143</v>
      </c>
      <c r="AC1451" s="5">
        <v>187</v>
      </c>
      <c r="AD1451" s="5">
        <v>175</v>
      </c>
      <c r="AE1451" s="5">
        <v>495</v>
      </c>
      <c r="AF1451" s="5">
        <v>670</v>
      </c>
      <c r="AG1451" s="5">
        <v>192</v>
      </c>
      <c r="AH1451" s="5">
        <v>62</v>
      </c>
      <c r="AI1451" s="5">
        <v>91</v>
      </c>
      <c r="AJ1451" s="5">
        <v>1560</v>
      </c>
      <c r="AK1451">
        <v>1985</v>
      </c>
      <c r="AL1451" t="s">
        <v>484</v>
      </c>
      <c r="AM1451" s="1">
        <v>31247</v>
      </c>
      <c r="AN1451">
        <v>211</v>
      </c>
      <c r="AO1451">
        <v>265</v>
      </c>
      <c r="AP1451" t="s">
        <v>499</v>
      </c>
    </row>
    <row r="1452" spans="1:42" x14ac:dyDescent="0.35">
      <c r="A1452" t="s">
        <v>42</v>
      </c>
      <c r="B1452" t="s">
        <v>48</v>
      </c>
      <c r="C1452" s="1" t="s">
        <v>506</v>
      </c>
      <c r="D1452">
        <v>0</v>
      </c>
      <c r="E1452">
        <v>5</v>
      </c>
      <c r="F1452">
        <v>0</v>
      </c>
      <c r="G1452">
        <v>8</v>
      </c>
      <c r="H1452">
        <f>Table1[[#This Row],[Games Before Injury]]*Table1[[#This Row],[Minutes per Game]]</f>
        <v>1344.2366197183098</v>
      </c>
      <c r="I1452">
        <v>38</v>
      </c>
      <c r="J1452">
        <f>Table1[[#This Row],[Minutes]]/Table1[[#This Row],[Games Played]]</f>
        <v>35.374647887323945</v>
      </c>
      <c r="K1452" s="1">
        <v>42025</v>
      </c>
      <c r="L1452" s="1">
        <v>42028</v>
      </c>
      <c r="M1452" s="1">
        <v>41940</v>
      </c>
      <c r="N1452" s="1">
        <v>42171</v>
      </c>
      <c r="O1452">
        <v>1</v>
      </c>
      <c r="P1452">
        <f>DATEDIF(Table1[[#This Row],[Birth Date]],Table1[[#This Row],[Date Returned]],"y")</f>
        <v>29</v>
      </c>
      <c r="Q1452" t="s">
        <v>501</v>
      </c>
      <c r="R1452" t="s">
        <v>16</v>
      </c>
      <c r="S1452">
        <f>DATEDIF(Table1[[#This Row],[Date Occurred]],Table1[[#This Row],[Date Returned]],"d")</f>
        <v>3</v>
      </c>
      <c r="T1452">
        <v>71</v>
      </c>
      <c r="U1452" s="5">
        <v>2511.6</v>
      </c>
      <c r="V1452" s="5">
        <v>659</v>
      </c>
      <c r="W1452" s="5">
        <v>1415</v>
      </c>
      <c r="X1452" s="5">
        <v>37</v>
      </c>
      <c r="Y1452" s="5">
        <v>105</v>
      </c>
      <c r="Z1452" s="5">
        <v>306</v>
      </c>
      <c r="AA1452" s="5">
        <v>362</v>
      </c>
      <c r="AB1452" s="5">
        <v>122</v>
      </c>
      <c r="AC1452" s="5">
        <v>125</v>
      </c>
      <c r="AD1452" s="5">
        <v>177</v>
      </c>
      <c r="AE1452" s="5">
        <v>549</v>
      </c>
      <c r="AF1452" s="5">
        <v>726</v>
      </c>
      <c r="AG1452" s="5">
        <v>124</v>
      </c>
      <c r="AH1452" s="5">
        <v>48</v>
      </c>
      <c r="AI1452" s="5">
        <v>68</v>
      </c>
      <c r="AJ1452" s="5">
        <v>1661</v>
      </c>
      <c r="AK1452">
        <v>1985</v>
      </c>
      <c r="AL1452" t="s">
        <v>484</v>
      </c>
      <c r="AM1452" s="1">
        <v>31247</v>
      </c>
      <c r="AN1452">
        <v>211</v>
      </c>
      <c r="AO1452">
        <v>265</v>
      </c>
      <c r="AP1452" t="s">
        <v>499</v>
      </c>
    </row>
    <row r="1453" spans="1:42" x14ac:dyDescent="0.35">
      <c r="A1453" t="s">
        <v>42</v>
      </c>
      <c r="B1453" t="s">
        <v>49</v>
      </c>
      <c r="C1453" s="1" t="s">
        <v>506</v>
      </c>
      <c r="D1453">
        <v>0</v>
      </c>
      <c r="E1453">
        <v>5</v>
      </c>
      <c r="F1453">
        <v>0</v>
      </c>
      <c r="G1453">
        <v>8</v>
      </c>
      <c r="H1453">
        <f>Table1[[#This Row],[Games Before Injury]]*Table1[[#This Row],[Minutes per Game]]</f>
        <v>353.74647887323943</v>
      </c>
      <c r="I1453">
        <v>10</v>
      </c>
      <c r="J1453">
        <f>Table1[[#This Row],[Minutes]]/Table1[[#This Row],[Games Played]]</f>
        <v>35.374647887323945</v>
      </c>
      <c r="K1453" s="1">
        <v>42057</v>
      </c>
      <c r="L1453" s="1">
        <v>42060</v>
      </c>
      <c r="M1453" s="1">
        <v>41940</v>
      </c>
      <c r="N1453" s="1">
        <v>42171</v>
      </c>
      <c r="O1453">
        <v>2</v>
      </c>
      <c r="P1453">
        <f>DATEDIF(Table1[[#This Row],[Birth Date]],Table1[[#This Row],[Date Returned]],"y")</f>
        <v>29</v>
      </c>
      <c r="Q1453" t="s">
        <v>32</v>
      </c>
      <c r="R1453" t="s">
        <v>16</v>
      </c>
      <c r="S1453">
        <f>DATEDIF(Table1[[#This Row],[Date Occurred]],Table1[[#This Row],[Date Returned]],"d")</f>
        <v>3</v>
      </c>
      <c r="T1453">
        <v>71</v>
      </c>
      <c r="U1453" s="5">
        <v>2511.6</v>
      </c>
      <c r="V1453" s="5">
        <v>659</v>
      </c>
      <c r="W1453" s="5">
        <v>1415</v>
      </c>
      <c r="X1453" s="5">
        <v>37</v>
      </c>
      <c r="Y1453" s="5">
        <v>105</v>
      </c>
      <c r="Z1453" s="5">
        <v>306</v>
      </c>
      <c r="AA1453" s="5">
        <v>362</v>
      </c>
      <c r="AB1453" s="5">
        <v>122</v>
      </c>
      <c r="AC1453" s="5">
        <v>125</v>
      </c>
      <c r="AD1453" s="5">
        <v>177</v>
      </c>
      <c r="AE1453" s="5">
        <v>549</v>
      </c>
      <c r="AF1453" s="5">
        <v>726</v>
      </c>
      <c r="AG1453" s="5">
        <v>124</v>
      </c>
      <c r="AH1453" s="5">
        <v>48</v>
      </c>
      <c r="AI1453" s="5">
        <v>68</v>
      </c>
      <c r="AJ1453" s="5">
        <v>1661</v>
      </c>
      <c r="AK1453">
        <v>1985</v>
      </c>
      <c r="AL1453" t="s">
        <v>484</v>
      </c>
      <c r="AM1453" s="1">
        <v>31247</v>
      </c>
      <c r="AN1453">
        <v>211</v>
      </c>
      <c r="AO1453">
        <v>265</v>
      </c>
      <c r="AP1453" t="s">
        <v>499</v>
      </c>
    </row>
    <row r="1454" spans="1:42" x14ac:dyDescent="0.35">
      <c r="A1454" t="s">
        <v>42</v>
      </c>
      <c r="B1454" t="s">
        <v>50</v>
      </c>
      <c r="C1454" s="1" t="s">
        <v>506</v>
      </c>
      <c r="D1454">
        <v>0</v>
      </c>
      <c r="E1454">
        <v>5</v>
      </c>
      <c r="F1454">
        <v>0</v>
      </c>
      <c r="G1454">
        <v>8</v>
      </c>
      <c r="H1454">
        <f>Table1[[#This Row],[Games Before Injury]]*Table1[[#This Row],[Minutes per Game]]</f>
        <v>424.49577464788734</v>
      </c>
      <c r="I1454">
        <v>12</v>
      </c>
      <c r="J1454">
        <f>Table1[[#This Row],[Minutes]]/Table1[[#This Row],[Games Played]]</f>
        <v>35.374647887323945</v>
      </c>
      <c r="K1454" s="1">
        <v>42087</v>
      </c>
      <c r="L1454" s="1">
        <v>42088</v>
      </c>
      <c r="M1454" s="1">
        <v>41940</v>
      </c>
      <c r="N1454" s="1">
        <v>42171</v>
      </c>
      <c r="O1454">
        <v>3</v>
      </c>
      <c r="P1454">
        <f>DATEDIF(Table1[[#This Row],[Birth Date]],Table1[[#This Row],[Date Returned]],"y")</f>
        <v>29</v>
      </c>
      <c r="Q1454" t="s">
        <v>32</v>
      </c>
      <c r="R1454" t="s">
        <v>16</v>
      </c>
      <c r="S1454">
        <f>DATEDIF(Table1[[#This Row],[Date Occurred]],Table1[[#This Row],[Date Returned]],"d")</f>
        <v>1</v>
      </c>
      <c r="T1454">
        <v>71</v>
      </c>
      <c r="U1454" s="5">
        <v>2511.6</v>
      </c>
      <c r="V1454" s="5">
        <v>659</v>
      </c>
      <c r="W1454" s="5">
        <v>1415</v>
      </c>
      <c r="X1454" s="5">
        <v>37</v>
      </c>
      <c r="Y1454" s="5">
        <v>105</v>
      </c>
      <c r="Z1454" s="5">
        <v>306</v>
      </c>
      <c r="AA1454" s="5">
        <v>362</v>
      </c>
      <c r="AB1454" s="5">
        <v>122</v>
      </c>
      <c r="AC1454" s="5">
        <v>125</v>
      </c>
      <c r="AD1454" s="5">
        <v>177</v>
      </c>
      <c r="AE1454" s="5">
        <v>549</v>
      </c>
      <c r="AF1454" s="5">
        <v>726</v>
      </c>
      <c r="AG1454" s="5">
        <v>124</v>
      </c>
      <c r="AH1454" s="5">
        <v>48</v>
      </c>
      <c r="AI1454" s="5">
        <v>68</v>
      </c>
      <c r="AJ1454" s="5">
        <v>1661</v>
      </c>
      <c r="AK1454">
        <v>1985</v>
      </c>
      <c r="AL1454" t="s">
        <v>484</v>
      </c>
      <c r="AM1454" s="1">
        <v>31247</v>
      </c>
      <c r="AN1454">
        <v>211</v>
      </c>
      <c r="AO1454">
        <v>265</v>
      </c>
      <c r="AP1454" t="s">
        <v>499</v>
      </c>
    </row>
    <row r="1455" spans="1:42" x14ac:dyDescent="0.35">
      <c r="A1455" t="s">
        <v>42</v>
      </c>
      <c r="B1455" t="s">
        <v>51</v>
      </c>
      <c r="C1455" s="1" t="s">
        <v>506</v>
      </c>
      <c r="D1455">
        <v>0</v>
      </c>
      <c r="E1455">
        <v>5</v>
      </c>
      <c r="F1455">
        <v>0</v>
      </c>
      <c r="G1455">
        <v>8</v>
      </c>
      <c r="H1455">
        <f>Table1[[#This Row],[Games Before Injury]]*Table1[[#This Row],[Minutes per Game]]</f>
        <v>247.62253521126763</v>
      </c>
      <c r="I1455">
        <v>7</v>
      </c>
      <c r="J1455">
        <f>Table1[[#This Row],[Minutes]]/Table1[[#This Row],[Games Played]]</f>
        <v>35.374647887323945</v>
      </c>
      <c r="K1455" s="1">
        <v>42100</v>
      </c>
      <c r="L1455" s="1">
        <v>42102</v>
      </c>
      <c r="M1455" s="1">
        <v>41940</v>
      </c>
      <c r="N1455" s="1">
        <v>42171</v>
      </c>
      <c r="O1455">
        <v>4</v>
      </c>
      <c r="P1455">
        <f>DATEDIF(Table1[[#This Row],[Birth Date]],Table1[[#This Row],[Date Returned]],"y")</f>
        <v>29</v>
      </c>
      <c r="Q1455" t="s">
        <v>501</v>
      </c>
      <c r="R1455" t="s">
        <v>16</v>
      </c>
      <c r="S1455">
        <f>DATEDIF(Table1[[#This Row],[Date Occurred]],Table1[[#This Row],[Date Returned]],"d")</f>
        <v>2</v>
      </c>
      <c r="T1455">
        <v>71</v>
      </c>
      <c r="U1455" s="5">
        <v>2511.6</v>
      </c>
      <c r="V1455" s="5">
        <v>659</v>
      </c>
      <c r="W1455" s="5">
        <v>1415</v>
      </c>
      <c r="X1455" s="5">
        <v>37</v>
      </c>
      <c r="Y1455" s="5">
        <v>105</v>
      </c>
      <c r="Z1455" s="5">
        <v>306</v>
      </c>
      <c r="AA1455" s="5">
        <v>362</v>
      </c>
      <c r="AB1455" s="5">
        <v>122</v>
      </c>
      <c r="AC1455" s="5">
        <v>125</v>
      </c>
      <c r="AD1455" s="5">
        <v>177</v>
      </c>
      <c r="AE1455" s="5">
        <v>549</v>
      </c>
      <c r="AF1455" s="5">
        <v>726</v>
      </c>
      <c r="AG1455" s="5">
        <v>124</v>
      </c>
      <c r="AH1455" s="5">
        <v>48</v>
      </c>
      <c r="AI1455" s="5">
        <v>68</v>
      </c>
      <c r="AJ1455" s="5">
        <v>1661</v>
      </c>
      <c r="AK1455">
        <v>1985</v>
      </c>
      <c r="AL1455" t="s">
        <v>484</v>
      </c>
      <c r="AM1455" s="1">
        <v>31247</v>
      </c>
      <c r="AN1455">
        <v>211</v>
      </c>
      <c r="AO1455">
        <v>265</v>
      </c>
      <c r="AP1455" t="s">
        <v>499</v>
      </c>
    </row>
    <row r="1456" spans="1:42" x14ac:dyDescent="0.35">
      <c r="A1456" t="s">
        <v>42</v>
      </c>
      <c r="B1456" t="s">
        <v>52</v>
      </c>
      <c r="C1456" s="1" t="s">
        <v>506</v>
      </c>
      <c r="D1456">
        <v>0</v>
      </c>
      <c r="E1456">
        <v>5</v>
      </c>
      <c r="F1456">
        <v>0</v>
      </c>
      <c r="G1456">
        <v>8</v>
      </c>
      <c r="H1456">
        <f>Table1[[#This Row],[Games Before Injury]]*Table1[[#This Row],[Minutes per Game]]</f>
        <v>70.749295774647891</v>
      </c>
      <c r="I1456">
        <v>2</v>
      </c>
      <c r="J1456">
        <f>Table1[[#This Row],[Minutes]]/Table1[[#This Row],[Games Played]]</f>
        <v>35.374647887323945</v>
      </c>
      <c r="K1456" s="1">
        <v>42104</v>
      </c>
      <c r="L1456" s="1">
        <v>42109</v>
      </c>
      <c r="M1456" s="1">
        <v>41940</v>
      </c>
      <c r="N1456" s="1">
        <v>42171</v>
      </c>
      <c r="O1456">
        <v>3</v>
      </c>
      <c r="P1456">
        <f>DATEDIF(Table1[[#This Row],[Birth Date]],Table1[[#This Row],[Date Returned]],"y")</f>
        <v>29</v>
      </c>
      <c r="Q1456" t="s">
        <v>501</v>
      </c>
      <c r="R1456" t="s">
        <v>9</v>
      </c>
      <c r="S1456">
        <f>DATEDIF(Table1[[#This Row],[Date Occurred]],Table1[[#This Row],[Date Returned]],"d")</f>
        <v>5</v>
      </c>
      <c r="T1456">
        <v>71</v>
      </c>
      <c r="U1456" s="5">
        <v>2511.6</v>
      </c>
      <c r="V1456" s="5">
        <v>659</v>
      </c>
      <c r="W1456" s="5">
        <v>1415</v>
      </c>
      <c r="X1456" s="5">
        <v>37</v>
      </c>
      <c r="Y1456" s="5">
        <v>105</v>
      </c>
      <c r="Z1456" s="5">
        <v>306</v>
      </c>
      <c r="AA1456" s="5">
        <v>362</v>
      </c>
      <c r="AB1456" s="5">
        <v>122</v>
      </c>
      <c r="AC1456" s="5">
        <v>125</v>
      </c>
      <c r="AD1456" s="5">
        <v>177</v>
      </c>
      <c r="AE1456" s="5">
        <v>549</v>
      </c>
      <c r="AF1456" s="5">
        <v>726</v>
      </c>
      <c r="AG1456" s="5">
        <v>124</v>
      </c>
      <c r="AH1456" s="5">
        <v>48</v>
      </c>
      <c r="AI1456" s="5">
        <v>68</v>
      </c>
      <c r="AJ1456" s="5">
        <v>1661</v>
      </c>
      <c r="AK1456">
        <v>1985</v>
      </c>
      <c r="AL1456" t="s">
        <v>484</v>
      </c>
      <c r="AM1456" s="1">
        <v>31247</v>
      </c>
      <c r="AN1456">
        <v>211</v>
      </c>
      <c r="AO1456">
        <v>265</v>
      </c>
      <c r="AP1456" t="s">
        <v>499</v>
      </c>
    </row>
    <row r="1457" spans="1:42" x14ac:dyDescent="0.35">
      <c r="A1457" t="s">
        <v>42</v>
      </c>
      <c r="B1457" t="s">
        <v>7</v>
      </c>
      <c r="C1457" s="1" t="s">
        <v>507</v>
      </c>
      <c r="D1457">
        <v>0</v>
      </c>
      <c r="E1457">
        <v>6</v>
      </c>
      <c r="F1457">
        <v>0</v>
      </c>
      <c r="G1457">
        <v>9</v>
      </c>
      <c r="H1457">
        <f>Table1[[#This Row],[Games Before Injury]]*Table1[[#This Row],[Minutes per Game]]</f>
        <v>366.63243243243244</v>
      </c>
      <c r="I1457">
        <v>12</v>
      </c>
      <c r="J1457">
        <f>Table1[[#This Row],[Minutes]]/Table1[[#This Row],[Games Played]]</f>
        <v>30.552702702702703</v>
      </c>
      <c r="K1457" s="1">
        <v>42329</v>
      </c>
      <c r="L1457" s="1">
        <v>42333</v>
      </c>
      <c r="M1457" s="1">
        <v>42304</v>
      </c>
      <c r="N1457" s="1">
        <v>42540</v>
      </c>
      <c r="O1457">
        <v>4</v>
      </c>
      <c r="P1457">
        <f>DATEDIF(Table1[[#This Row],[Birth Date]],Table1[[#This Row],[Date Returned]],"y")</f>
        <v>30</v>
      </c>
      <c r="Q1457" t="s">
        <v>501</v>
      </c>
      <c r="R1457" t="s">
        <v>9</v>
      </c>
      <c r="S1457">
        <f>DATEDIF(Table1[[#This Row],[Date Occurred]],Table1[[#This Row],[Date Returned]],"d")</f>
        <v>4</v>
      </c>
      <c r="T1457">
        <v>74</v>
      </c>
      <c r="U1457" s="5">
        <v>2260.9</v>
      </c>
      <c r="V1457" s="5">
        <v>536</v>
      </c>
      <c r="W1457" s="5">
        <v>1045</v>
      </c>
      <c r="X1457" s="5">
        <v>0</v>
      </c>
      <c r="Y1457" s="5">
        <v>16</v>
      </c>
      <c r="Z1457" s="5">
        <v>259</v>
      </c>
      <c r="AA1457" s="5">
        <v>302</v>
      </c>
      <c r="AB1457" s="5">
        <v>99</v>
      </c>
      <c r="AC1457" s="5">
        <v>151</v>
      </c>
      <c r="AD1457" s="5">
        <v>176</v>
      </c>
      <c r="AE1457" s="5">
        <v>456</v>
      </c>
      <c r="AF1457" s="5">
        <v>632</v>
      </c>
      <c r="AG1457" s="5">
        <v>110</v>
      </c>
      <c r="AH1457" s="5">
        <v>38</v>
      </c>
      <c r="AI1457" s="5">
        <v>81</v>
      </c>
      <c r="AJ1457" s="5">
        <v>1331</v>
      </c>
      <c r="AK1457">
        <v>1985</v>
      </c>
      <c r="AL1457" t="s">
        <v>484</v>
      </c>
      <c r="AM1457" s="1">
        <v>31247</v>
      </c>
      <c r="AN1457">
        <v>211</v>
      </c>
      <c r="AO1457">
        <v>265</v>
      </c>
      <c r="AP1457" t="s">
        <v>499</v>
      </c>
    </row>
    <row r="1458" spans="1:42" x14ac:dyDescent="0.35">
      <c r="A1458" t="s">
        <v>42</v>
      </c>
      <c r="B1458" t="s">
        <v>53</v>
      </c>
      <c r="C1458" s="1" t="s">
        <v>507</v>
      </c>
      <c r="D1458">
        <v>0</v>
      </c>
      <c r="E1458">
        <v>6</v>
      </c>
      <c r="F1458">
        <v>0</v>
      </c>
      <c r="G1458">
        <v>9</v>
      </c>
      <c r="H1458">
        <f>Table1[[#This Row],[Games Before Injury]]*Table1[[#This Row],[Minutes per Game]]</f>
        <v>855.47567567567569</v>
      </c>
      <c r="I1458">
        <v>28</v>
      </c>
      <c r="J1458">
        <f>Table1[[#This Row],[Minutes]]/Table1[[#This Row],[Games Played]]</f>
        <v>30.552702702702703</v>
      </c>
      <c r="K1458" s="1">
        <v>42391</v>
      </c>
      <c r="L1458" s="1">
        <v>42394</v>
      </c>
      <c r="M1458" s="1">
        <v>42304</v>
      </c>
      <c r="N1458" s="1">
        <v>42540</v>
      </c>
      <c r="O1458">
        <v>2</v>
      </c>
      <c r="P1458">
        <f>DATEDIF(Table1[[#This Row],[Birth Date]],Table1[[#This Row],[Date Returned]],"y")</f>
        <v>30</v>
      </c>
      <c r="Q1458" t="s">
        <v>501</v>
      </c>
      <c r="R1458" t="s">
        <v>47</v>
      </c>
      <c r="S1458">
        <f>DATEDIF(Table1[[#This Row],[Date Occurred]],Table1[[#This Row],[Date Returned]],"d")</f>
        <v>3</v>
      </c>
      <c r="T1458">
        <v>74</v>
      </c>
      <c r="U1458" s="5">
        <v>2260.9</v>
      </c>
      <c r="V1458" s="5">
        <v>536</v>
      </c>
      <c r="W1458" s="5">
        <v>1045</v>
      </c>
      <c r="X1458" s="5">
        <v>0</v>
      </c>
      <c r="Y1458" s="5">
        <v>16</v>
      </c>
      <c r="Z1458" s="5">
        <v>259</v>
      </c>
      <c r="AA1458" s="5">
        <v>302</v>
      </c>
      <c r="AB1458" s="5">
        <v>99</v>
      </c>
      <c r="AC1458" s="5">
        <v>151</v>
      </c>
      <c r="AD1458" s="5">
        <v>176</v>
      </c>
      <c r="AE1458" s="5">
        <v>456</v>
      </c>
      <c r="AF1458" s="5">
        <v>632</v>
      </c>
      <c r="AG1458" s="5">
        <v>110</v>
      </c>
      <c r="AH1458" s="5">
        <v>38</v>
      </c>
      <c r="AI1458" s="5">
        <v>81</v>
      </c>
      <c r="AJ1458" s="5">
        <v>1331</v>
      </c>
      <c r="AK1458">
        <v>1985</v>
      </c>
      <c r="AL1458" t="s">
        <v>484</v>
      </c>
      <c r="AM1458" s="1">
        <v>31247</v>
      </c>
      <c r="AN1458">
        <v>211</v>
      </c>
      <c r="AO1458">
        <v>265</v>
      </c>
      <c r="AP1458" t="s">
        <v>499</v>
      </c>
    </row>
    <row r="1459" spans="1:42" x14ac:dyDescent="0.35">
      <c r="A1459" t="s">
        <v>42</v>
      </c>
      <c r="B1459" t="s">
        <v>54</v>
      </c>
      <c r="C1459" s="1" t="s">
        <v>508</v>
      </c>
      <c r="D1459">
        <v>0</v>
      </c>
      <c r="E1459">
        <v>7</v>
      </c>
      <c r="F1459">
        <v>0</v>
      </c>
      <c r="G1459">
        <v>10</v>
      </c>
      <c r="H1459">
        <f>Table1[[#This Row],[Games Before Injury]]*Table1[[#This Row],[Minutes per Game]]</f>
        <v>97.291666666666671</v>
      </c>
      <c r="I1459">
        <v>3</v>
      </c>
      <c r="J1459">
        <f>Table1[[#This Row],[Minutes]]/Table1[[#This Row],[Games Played]]</f>
        <v>32.430555555555557</v>
      </c>
      <c r="K1459" s="1">
        <v>42673</v>
      </c>
      <c r="L1459" s="1">
        <v>42675</v>
      </c>
      <c r="M1459" s="1">
        <v>42668</v>
      </c>
      <c r="N1459" s="1">
        <v>42898</v>
      </c>
      <c r="O1459">
        <v>2</v>
      </c>
      <c r="P1459">
        <f>DATEDIF(Table1[[#This Row],[Birth Date]],Table1[[#This Row],[Date Returned]],"y")</f>
        <v>31</v>
      </c>
      <c r="Q1459" t="s">
        <v>501</v>
      </c>
      <c r="R1459" t="s">
        <v>19</v>
      </c>
      <c r="S1459">
        <f>DATEDIF(Table1[[#This Row],[Date Occurred]],Table1[[#This Row],[Date Returned]],"d")</f>
        <v>2</v>
      </c>
      <c r="T1459">
        <v>72</v>
      </c>
      <c r="U1459" s="5">
        <v>2335</v>
      </c>
      <c r="V1459" s="5">
        <v>500</v>
      </c>
      <c r="W1459" s="5">
        <v>1049</v>
      </c>
      <c r="X1459" s="5">
        <v>23</v>
      </c>
      <c r="Y1459" s="5">
        <v>56</v>
      </c>
      <c r="Z1459" s="5">
        <v>220</v>
      </c>
      <c r="AA1459" s="5">
        <v>271</v>
      </c>
      <c r="AB1459" s="5">
        <v>98</v>
      </c>
      <c r="AC1459" s="5">
        <v>158</v>
      </c>
      <c r="AD1459" s="5">
        <v>172</v>
      </c>
      <c r="AE1459" s="5">
        <v>351</v>
      </c>
      <c r="AF1459" s="5">
        <v>523</v>
      </c>
      <c r="AG1459" s="5">
        <v>139</v>
      </c>
      <c r="AH1459" s="5">
        <v>46</v>
      </c>
      <c r="AI1459" s="5">
        <v>88</v>
      </c>
      <c r="AJ1459" s="5">
        <v>1243</v>
      </c>
      <c r="AK1459">
        <v>1985</v>
      </c>
      <c r="AL1459" t="s">
        <v>484</v>
      </c>
      <c r="AM1459" s="1">
        <v>31247</v>
      </c>
      <c r="AN1459">
        <v>211</v>
      </c>
      <c r="AO1459">
        <v>265</v>
      </c>
      <c r="AP1459" t="s">
        <v>499</v>
      </c>
    </row>
    <row r="1460" spans="1:42" x14ac:dyDescent="0.35">
      <c r="A1460" t="s">
        <v>42</v>
      </c>
      <c r="B1460" t="s">
        <v>55</v>
      </c>
      <c r="C1460" s="1" t="s">
        <v>508</v>
      </c>
      <c r="D1460">
        <v>0</v>
      </c>
      <c r="E1460">
        <v>7</v>
      </c>
      <c r="F1460">
        <v>0</v>
      </c>
      <c r="G1460">
        <v>10</v>
      </c>
      <c r="H1460">
        <f>Table1[[#This Row],[Games Before Injury]]*Table1[[#This Row],[Minutes per Game]]</f>
        <v>1783.6805555555557</v>
      </c>
      <c r="I1460">
        <v>55</v>
      </c>
      <c r="J1460">
        <f>Table1[[#This Row],[Minutes]]/Table1[[#This Row],[Games Played]]</f>
        <v>32.430555555555557</v>
      </c>
      <c r="K1460" s="1">
        <v>42805</v>
      </c>
      <c r="L1460" s="1">
        <v>42809</v>
      </c>
      <c r="M1460" s="1">
        <v>42668</v>
      </c>
      <c r="N1460" s="1">
        <v>42898</v>
      </c>
      <c r="O1460">
        <v>1</v>
      </c>
      <c r="P1460">
        <f>DATEDIF(Table1[[#This Row],[Birth Date]],Table1[[#This Row],[Date Returned]],"y")</f>
        <v>31</v>
      </c>
      <c r="Q1460" t="s">
        <v>501</v>
      </c>
      <c r="R1460" t="s">
        <v>27</v>
      </c>
      <c r="S1460">
        <f>DATEDIF(Table1[[#This Row],[Date Occurred]],Table1[[#This Row],[Date Returned]],"d")</f>
        <v>4</v>
      </c>
      <c r="T1460">
        <v>72</v>
      </c>
      <c r="U1460" s="5">
        <v>2335</v>
      </c>
      <c r="V1460" s="5">
        <v>500</v>
      </c>
      <c r="W1460" s="5">
        <v>1049</v>
      </c>
      <c r="X1460" s="5">
        <v>23</v>
      </c>
      <c r="Y1460" s="5">
        <v>56</v>
      </c>
      <c r="Z1460" s="5">
        <v>220</v>
      </c>
      <c r="AA1460" s="5">
        <v>271</v>
      </c>
      <c r="AB1460" s="5">
        <v>98</v>
      </c>
      <c r="AC1460" s="5">
        <v>158</v>
      </c>
      <c r="AD1460" s="5">
        <v>172</v>
      </c>
      <c r="AE1460" s="5">
        <v>351</v>
      </c>
      <c r="AF1460" s="5">
        <v>523</v>
      </c>
      <c r="AG1460" s="5">
        <v>139</v>
      </c>
      <c r="AH1460" s="5">
        <v>46</v>
      </c>
      <c r="AI1460" s="5">
        <v>88</v>
      </c>
      <c r="AJ1460" s="5">
        <v>1243</v>
      </c>
      <c r="AK1460">
        <v>1985</v>
      </c>
      <c r="AL1460" t="s">
        <v>484</v>
      </c>
      <c r="AM1460" s="1">
        <v>31247</v>
      </c>
      <c r="AN1460">
        <v>211</v>
      </c>
      <c r="AO1460">
        <v>265</v>
      </c>
      <c r="AP1460" t="s">
        <v>499</v>
      </c>
    </row>
    <row r="1461" spans="1:42" x14ac:dyDescent="0.35">
      <c r="A1461" t="s">
        <v>42</v>
      </c>
      <c r="B1461" t="s">
        <v>56</v>
      </c>
      <c r="C1461" s="1" t="s">
        <v>508</v>
      </c>
      <c r="D1461">
        <v>0</v>
      </c>
      <c r="E1461">
        <v>7</v>
      </c>
      <c r="F1461">
        <v>0</v>
      </c>
      <c r="G1461">
        <v>10</v>
      </c>
      <c r="H1461">
        <f>Table1[[#This Row],[Games Before Injury]]*Table1[[#This Row],[Minutes per Game]]</f>
        <v>291.875</v>
      </c>
      <c r="I1461">
        <v>9</v>
      </c>
      <c r="J1461">
        <f>Table1[[#This Row],[Minutes]]/Table1[[#This Row],[Games Played]]</f>
        <v>32.430555555555557</v>
      </c>
      <c r="K1461" s="1">
        <v>42827</v>
      </c>
      <c r="L1461" s="1">
        <v>42829</v>
      </c>
      <c r="M1461" s="1">
        <v>42668</v>
      </c>
      <c r="N1461" s="1">
        <v>42898</v>
      </c>
      <c r="O1461">
        <v>5</v>
      </c>
      <c r="P1461">
        <f>DATEDIF(Table1[[#This Row],[Birth Date]],Table1[[#This Row],[Date Returned]],"y")</f>
        <v>31</v>
      </c>
      <c r="Q1461" t="s">
        <v>32</v>
      </c>
      <c r="R1461" t="s">
        <v>16</v>
      </c>
      <c r="S1461">
        <f>DATEDIF(Table1[[#This Row],[Date Occurred]],Table1[[#This Row],[Date Returned]],"d")</f>
        <v>2</v>
      </c>
      <c r="T1461">
        <v>72</v>
      </c>
      <c r="U1461" s="5">
        <v>2335</v>
      </c>
      <c r="V1461" s="5">
        <v>500</v>
      </c>
      <c r="W1461" s="5">
        <v>1049</v>
      </c>
      <c r="X1461" s="5">
        <v>23</v>
      </c>
      <c r="Y1461" s="5">
        <v>56</v>
      </c>
      <c r="Z1461" s="5">
        <v>220</v>
      </c>
      <c r="AA1461" s="5">
        <v>271</v>
      </c>
      <c r="AB1461" s="5">
        <v>98</v>
      </c>
      <c r="AC1461" s="5">
        <v>158</v>
      </c>
      <c r="AD1461" s="5">
        <v>172</v>
      </c>
      <c r="AE1461" s="5">
        <v>351</v>
      </c>
      <c r="AF1461" s="5">
        <v>523</v>
      </c>
      <c r="AG1461" s="5">
        <v>139</v>
      </c>
      <c r="AH1461" s="5">
        <v>46</v>
      </c>
      <c r="AI1461" s="5">
        <v>88</v>
      </c>
      <c r="AJ1461" s="5">
        <v>1243</v>
      </c>
      <c r="AK1461">
        <v>1985</v>
      </c>
      <c r="AL1461" t="s">
        <v>484</v>
      </c>
      <c r="AM1461" s="1">
        <v>31247</v>
      </c>
      <c r="AN1461">
        <v>211</v>
      </c>
      <c r="AO1461">
        <v>265</v>
      </c>
      <c r="AP1461" t="s">
        <v>499</v>
      </c>
    </row>
    <row r="1462" spans="1:42" x14ac:dyDescent="0.35">
      <c r="A1462" t="s">
        <v>42</v>
      </c>
      <c r="B1462" t="s">
        <v>13</v>
      </c>
      <c r="C1462" s="1" t="s">
        <v>509</v>
      </c>
      <c r="D1462">
        <v>0</v>
      </c>
      <c r="E1462">
        <v>8</v>
      </c>
      <c r="F1462">
        <v>0</v>
      </c>
      <c r="G1462">
        <v>11</v>
      </c>
      <c r="H1462">
        <f>Table1[[#This Row],[Games Before Injury]]*Table1[[#This Row],[Minutes per Game]]</f>
        <v>1906.6119999999996</v>
      </c>
      <c r="I1462">
        <v>57</v>
      </c>
      <c r="J1462">
        <f>Table1[[#This Row],[Minutes]]/Table1[[#This Row],[Games Played]]</f>
        <v>33.449333333333328</v>
      </c>
      <c r="K1462" s="1">
        <v>43162</v>
      </c>
      <c r="L1462" s="1">
        <v>43164</v>
      </c>
      <c r="M1462" s="1">
        <v>43030</v>
      </c>
      <c r="N1462" s="1">
        <v>43259</v>
      </c>
      <c r="O1462">
        <v>5</v>
      </c>
      <c r="P1462">
        <f>DATEDIF(Table1[[#This Row],[Birth Date]],Table1[[#This Row],[Date Returned]],"y")</f>
        <v>32</v>
      </c>
      <c r="Q1462" t="s">
        <v>501</v>
      </c>
      <c r="R1462" t="s">
        <v>9</v>
      </c>
      <c r="S1462">
        <f>DATEDIF(Table1[[#This Row],[Date Occurred]],Table1[[#This Row],[Date Returned]],"d")</f>
        <v>2</v>
      </c>
      <c r="T1462">
        <v>75</v>
      </c>
      <c r="U1462" s="5">
        <v>2508.6999999999998</v>
      </c>
      <c r="V1462" s="5">
        <v>687</v>
      </c>
      <c r="W1462" s="5">
        <v>1347</v>
      </c>
      <c r="X1462" s="5">
        <v>27</v>
      </c>
      <c r="Y1462" s="5">
        <v>92</v>
      </c>
      <c r="Z1462" s="5">
        <v>334</v>
      </c>
      <c r="AA1462" s="5">
        <v>399</v>
      </c>
      <c r="AB1462" s="5">
        <v>112</v>
      </c>
      <c r="AC1462" s="5">
        <v>161</v>
      </c>
      <c r="AD1462" s="5">
        <v>246</v>
      </c>
      <c r="AE1462" s="5">
        <v>389</v>
      </c>
      <c r="AF1462" s="5">
        <v>635</v>
      </c>
      <c r="AG1462" s="5">
        <v>152</v>
      </c>
      <c r="AH1462" s="5">
        <v>43</v>
      </c>
      <c r="AI1462" s="5">
        <v>90</v>
      </c>
      <c r="AJ1462" s="5">
        <v>1735</v>
      </c>
      <c r="AK1462">
        <v>1985</v>
      </c>
      <c r="AL1462" t="s">
        <v>484</v>
      </c>
      <c r="AM1462" s="1">
        <v>31247</v>
      </c>
      <c r="AN1462">
        <v>211</v>
      </c>
      <c r="AO1462">
        <v>265</v>
      </c>
      <c r="AP1462" t="s">
        <v>499</v>
      </c>
    </row>
    <row r="1463" spans="1:42" x14ac:dyDescent="0.35">
      <c r="A1463" t="s">
        <v>42</v>
      </c>
      <c r="B1463" t="s">
        <v>41</v>
      </c>
      <c r="C1463" s="1" t="s">
        <v>505</v>
      </c>
      <c r="D1463">
        <v>0</v>
      </c>
      <c r="E1463">
        <v>4</v>
      </c>
      <c r="F1463">
        <v>0</v>
      </c>
      <c r="G1463">
        <v>8</v>
      </c>
      <c r="H1463">
        <f>Table1[[#This Row],[Games Before Injury]]*Table1[[#This Row],[Minutes per Game]]</f>
        <v>1919.0608695652174</v>
      </c>
      <c r="I1463">
        <v>53</v>
      </c>
      <c r="J1463">
        <f>Table1[[#This Row],[Minutes]]/Table1[[#This Row],[Games Played]]</f>
        <v>36.208695652173915</v>
      </c>
      <c r="K1463" s="1">
        <v>41689</v>
      </c>
      <c r="L1463" s="1">
        <v>41696</v>
      </c>
      <c r="M1463" s="1">
        <v>41576</v>
      </c>
      <c r="N1463" s="1">
        <v>41805</v>
      </c>
      <c r="O1463">
        <v>1</v>
      </c>
      <c r="P1463">
        <f>DATEDIF(Table1[[#This Row],[Birth Date]],Table1[[#This Row],[Date Returned]],"y")</f>
        <v>28</v>
      </c>
      <c r="Q1463" t="s">
        <v>8</v>
      </c>
      <c r="R1463" t="s">
        <v>19</v>
      </c>
      <c r="S1463">
        <f>DATEDIF(Table1[[#This Row],[Date Occurred]],Table1[[#This Row],[Date Returned]],"d")</f>
        <v>7</v>
      </c>
      <c r="T1463">
        <v>69</v>
      </c>
      <c r="U1463" s="5">
        <v>2498.4</v>
      </c>
      <c r="V1463" s="5">
        <v>652</v>
      </c>
      <c r="W1463" s="5">
        <v>1423</v>
      </c>
      <c r="X1463" s="5">
        <v>3</v>
      </c>
      <c r="Y1463" s="5">
        <v>15</v>
      </c>
      <c r="Z1463" s="5">
        <v>296</v>
      </c>
      <c r="AA1463" s="5">
        <v>360</v>
      </c>
      <c r="AB1463" s="5">
        <v>123</v>
      </c>
      <c r="AC1463" s="5">
        <v>147</v>
      </c>
      <c r="AD1463" s="5">
        <v>166</v>
      </c>
      <c r="AE1463" s="5">
        <v>599</v>
      </c>
      <c r="AF1463" s="5">
        <v>765</v>
      </c>
      <c r="AG1463" s="5">
        <v>178</v>
      </c>
      <c r="AH1463" s="5">
        <v>63</v>
      </c>
      <c r="AI1463" s="5">
        <v>68</v>
      </c>
      <c r="AJ1463" s="5">
        <v>1603</v>
      </c>
      <c r="AK1463">
        <v>1985</v>
      </c>
      <c r="AL1463" t="s">
        <v>484</v>
      </c>
      <c r="AM1463" s="1">
        <v>31247</v>
      </c>
      <c r="AN1463">
        <v>211</v>
      </c>
      <c r="AO1463">
        <v>265</v>
      </c>
      <c r="AP1463" t="s">
        <v>499</v>
      </c>
    </row>
    <row r="1464" spans="1:42" x14ac:dyDescent="0.35">
      <c r="A1464" t="s">
        <v>421</v>
      </c>
      <c r="B1464" t="s">
        <v>124</v>
      </c>
      <c r="C1464" s="1" t="s">
        <v>505</v>
      </c>
      <c r="D1464">
        <v>0</v>
      </c>
      <c r="E1464">
        <v>4</v>
      </c>
      <c r="F1464">
        <v>0</v>
      </c>
      <c r="G1464">
        <v>4</v>
      </c>
      <c r="H1464">
        <f>Table1[[#This Row],[Games Before Injury]]*Table1[[#This Row],[Minutes per Game]]</f>
        <v>1199.5897435897436</v>
      </c>
      <c r="I1464">
        <v>34</v>
      </c>
      <c r="J1464">
        <f>Table1[[#This Row],[Minutes]]/Table1[[#This Row],[Games Played]]</f>
        <v>35.282051282051285</v>
      </c>
      <c r="K1464" s="1">
        <v>41647</v>
      </c>
      <c r="L1464" s="1">
        <v>41649</v>
      </c>
      <c r="M1464" s="1">
        <v>41576</v>
      </c>
      <c r="N1464" s="1">
        <v>41805</v>
      </c>
      <c r="O1464">
        <v>2</v>
      </c>
      <c r="P1464">
        <f>DATEDIF(Table1[[#This Row],[Birth Date]],Table1[[#This Row],[Date Returned]],"y")</f>
        <v>23</v>
      </c>
      <c r="Q1464" t="s">
        <v>501</v>
      </c>
      <c r="R1464" t="s">
        <v>19</v>
      </c>
      <c r="S1464">
        <f>DATEDIF(Table1[[#This Row],[Date Occurred]],Table1[[#This Row],[Date Returned]],"d")</f>
        <v>2</v>
      </c>
      <c r="T1464">
        <v>78</v>
      </c>
      <c r="U1464" s="5">
        <v>2752</v>
      </c>
      <c r="V1464" s="5">
        <v>427</v>
      </c>
      <c r="W1464" s="5">
        <v>870</v>
      </c>
      <c r="X1464" s="5">
        <v>86</v>
      </c>
      <c r="Y1464" s="5">
        <v>244</v>
      </c>
      <c r="Z1464" s="5">
        <v>140</v>
      </c>
      <c r="AA1464" s="5">
        <v>197</v>
      </c>
      <c r="AB1464" s="5">
        <v>210</v>
      </c>
      <c r="AC1464" s="5">
        <v>195</v>
      </c>
      <c r="AD1464" s="5">
        <v>95</v>
      </c>
      <c r="AE1464" s="5">
        <v>463</v>
      </c>
      <c r="AF1464" s="5">
        <v>558</v>
      </c>
      <c r="AG1464" s="5">
        <v>359</v>
      </c>
      <c r="AH1464" s="5">
        <v>54</v>
      </c>
      <c r="AI1464" s="5">
        <v>7</v>
      </c>
      <c r="AJ1464" s="5">
        <v>1080</v>
      </c>
      <c r="AK1464">
        <v>1990</v>
      </c>
      <c r="AL1464" t="s">
        <v>491</v>
      </c>
      <c r="AM1464" s="1">
        <v>33121</v>
      </c>
      <c r="AN1464">
        <v>198</v>
      </c>
      <c r="AO1464">
        <v>230</v>
      </c>
      <c r="AP1464" t="s">
        <v>496</v>
      </c>
    </row>
    <row r="1465" spans="1:42" x14ac:dyDescent="0.35">
      <c r="A1465" t="s">
        <v>421</v>
      </c>
      <c r="B1465" t="s">
        <v>422</v>
      </c>
      <c r="C1465" s="1" t="s">
        <v>510</v>
      </c>
      <c r="D1465">
        <v>0</v>
      </c>
      <c r="E1465">
        <v>9</v>
      </c>
      <c r="F1465">
        <v>0</v>
      </c>
      <c r="G1465">
        <v>9</v>
      </c>
      <c r="H1465">
        <f>Table1[[#This Row],[Games Before Injury]]*Table1[[#This Row],[Minutes per Game]]</f>
        <v>990.61764705882365</v>
      </c>
      <c r="I1465">
        <v>60</v>
      </c>
      <c r="J1465">
        <f>Table1[[#This Row],[Minutes]]/Table1[[#This Row],[Games Played]]</f>
        <v>16.51029411764706</v>
      </c>
      <c r="K1465" s="1">
        <v>43524</v>
      </c>
      <c r="L1465" s="1">
        <v>43546</v>
      </c>
      <c r="M1465" s="1">
        <v>43389</v>
      </c>
      <c r="N1465" s="1">
        <v>43629</v>
      </c>
      <c r="O1465">
        <v>1</v>
      </c>
      <c r="P1465">
        <f>DATEDIF(Table1[[#This Row],[Birth Date]],Table1[[#This Row],[Date Returned]],"y")</f>
        <v>28</v>
      </c>
      <c r="Q1465" t="s">
        <v>501</v>
      </c>
      <c r="R1465" t="s">
        <v>82</v>
      </c>
      <c r="S1465">
        <f>DATEDIF(Table1[[#This Row],[Date Occurred]],Table1[[#This Row],[Date Returned]],"d")</f>
        <v>22</v>
      </c>
      <c r="T1465">
        <v>68</v>
      </c>
      <c r="U1465" s="5">
        <v>1122.7</v>
      </c>
      <c r="V1465" s="5">
        <v>184</v>
      </c>
      <c r="W1465" s="5">
        <v>432</v>
      </c>
      <c r="X1465" s="5">
        <v>73</v>
      </c>
      <c r="Y1465" s="5">
        <v>197</v>
      </c>
      <c r="Z1465" s="5">
        <v>50</v>
      </c>
      <c r="AA1465" s="5">
        <v>73</v>
      </c>
      <c r="AB1465" s="5">
        <v>86</v>
      </c>
      <c r="AC1465" s="5">
        <v>111</v>
      </c>
      <c r="AD1465" s="5">
        <v>32</v>
      </c>
      <c r="AE1465" s="5">
        <v>183</v>
      </c>
      <c r="AF1465" s="5">
        <v>215</v>
      </c>
      <c r="AG1465" s="5">
        <v>140</v>
      </c>
      <c r="AH1465" s="5">
        <v>41</v>
      </c>
      <c r="AI1465" s="5">
        <v>7</v>
      </c>
      <c r="AJ1465" s="5">
        <v>491</v>
      </c>
      <c r="AK1465">
        <v>1990</v>
      </c>
      <c r="AL1465" t="s">
        <v>491</v>
      </c>
      <c r="AM1465" s="1">
        <v>33121</v>
      </c>
      <c r="AN1465">
        <v>198</v>
      </c>
      <c r="AO1465">
        <v>230</v>
      </c>
      <c r="AP1465" t="s">
        <v>496</v>
      </c>
    </row>
    <row r="1466" spans="1:42" x14ac:dyDescent="0.35">
      <c r="A1466" t="s">
        <v>421</v>
      </c>
      <c r="B1466" t="s">
        <v>178</v>
      </c>
      <c r="C1466" s="1" t="s">
        <v>504</v>
      </c>
      <c r="D1466">
        <v>0</v>
      </c>
      <c r="E1466">
        <v>3</v>
      </c>
      <c r="F1466">
        <v>0</v>
      </c>
      <c r="G1466">
        <v>3</v>
      </c>
      <c r="H1466">
        <f>Table1[[#This Row],[Games Before Injury]]*Table1[[#This Row],[Minutes per Game]]</f>
        <v>1285.0820512820512</v>
      </c>
      <c r="I1466">
        <v>44</v>
      </c>
      <c r="J1466">
        <f>Table1[[#This Row],[Minutes]]/Table1[[#This Row],[Games Played]]</f>
        <v>29.206410256410255</v>
      </c>
      <c r="K1466" s="1">
        <v>41358</v>
      </c>
      <c r="L1466" s="1">
        <v>41359</v>
      </c>
      <c r="M1466" s="1">
        <v>41212</v>
      </c>
      <c r="N1466" s="1">
        <v>41445</v>
      </c>
      <c r="O1466">
        <v>1</v>
      </c>
      <c r="P1466">
        <f>DATEDIF(Table1[[#This Row],[Birth Date]],Table1[[#This Row],[Date Returned]],"y")</f>
        <v>22</v>
      </c>
      <c r="Q1466" t="s">
        <v>8</v>
      </c>
      <c r="R1466" t="s">
        <v>19</v>
      </c>
      <c r="S1466">
        <f>DATEDIF(Table1[[#This Row],[Date Occurred]],Table1[[#This Row],[Date Returned]],"d")</f>
        <v>1</v>
      </c>
      <c r="T1466">
        <v>78</v>
      </c>
      <c r="U1466" s="5">
        <v>2278.1</v>
      </c>
      <c r="V1466" s="5">
        <f>576/Table1[[#This Row],[Games Played]]</f>
        <v>7.384615384615385</v>
      </c>
      <c r="W1466" s="5">
        <v>598</v>
      </c>
      <c r="X1466" s="5">
        <v>62</v>
      </c>
      <c r="Y1466" s="5">
        <v>188</v>
      </c>
      <c r="Z1466" s="5">
        <v>75</v>
      </c>
      <c r="AA1466" s="5">
        <v>115</v>
      </c>
      <c r="AB1466" s="5">
        <v>109</v>
      </c>
      <c r="AC1466" s="5">
        <v>162</v>
      </c>
      <c r="AD1466" s="5">
        <v>47</v>
      </c>
      <c r="AE1466" s="5">
        <v>257</v>
      </c>
      <c r="AF1466" s="5">
        <v>304</v>
      </c>
      <c r="AG1466" s="5">
        <v>223</v>
      </c>
      <c r="AH1466" s="5">
        <v>81</v>
      </c>
      <c r="AI1466" s="5">
        <v>16</v>
      </c>
      <c r="AJ1466" s="5">
        <v>687</v>
      </c>
      <c r="AK1466">
        <v>1990</v>
      </c>
      <c r="AL1466" t="s">
        <v>491</v>
      </c>
      <c r="AM1466" s="1">
        <v>33121</v>
      </c>
      <c r="AN1466">
        <v>198</v>
      </c>
      <c r="AO1466">
        <v>230</v>
      </c>
      <c r="AP1466" t="s">
        <v>496</v>
      </c>
    </row>
    <row r="1467" spans="1:42" x14ac:dyDescent="0.35">
      <c r="A1467" t="s">
        <v>421</v>
      </c>
      <c r="B1467" t="s">
        <v>13</v>
      </c>
      <c r="C1467" s="1" t="s">
        <v>504</v>
      </c>
      <c r="D1467">
        <v>0</v>
      </c>
      <c r="E1467">
        <v>3</v>
      </c>
      <c r="F1467">
        <v>0</v>
      </c>
      <c r="G1467">
        <v>3</v>
      </c>
      <c r="H1467">
        <f>Table1[[#This Row],[Games Before Injury]]*Table1[[#This Row],[Minutes per Game]]</f>
        <v>642.54102564102561</v>
      </c>
      <c r="I1467">
        <v>22</v>
      </c>
      <c r="J1467">
        <f>Table1[[#This Row],[Minutes]]/Table1[[#This Row],[Games Played]]</f>
        <v>29.206410256410255</v>
      </c>
      <c r="K1467" s="1">
        <v>41257</v>
      </c>
      <c r="L1467" s="1">
        <v>41258</v>
      </c>
      <c r="M1467" s="1">
        <v>41212</v>
      </c>
      <c r="N1467" s="1">
        <v>41445</v>
      </c>
      <c r="O1467">
        <v>1</v>
      </c>
      <c r="P1467">
        <f>DATEDIF(Table1[[#This Row],[Birth Date]],Table1[[#This Row],[Date Returned]],"y")</f>
        <v>22</v>
      </c>
      <c r="Q1467" t="s">
        <v>501</v>
      </c>
      <c r="R1467" t="s">
        <v>9</v>
      </c>
      <c r="S1467">
        <f>DATEDIF(Table1[[#This Row],[Date Occurred]],Table1[[#This Row],[Date Returned]],"d")</f>
        <v>1</v>
      </c>
      <c r="T1467">
        <v>78</v>
      </c>
      <c r="U1467" s="5">
        <v>2278.1</v>
      </c>
      <c r="V1467" s="5">
        <f>576/Table1[[#This Row],[Games Played]]</f>
        <v>7.384615384615385</v>
      </c>
      <c r="W1467" s="5">
        <v>598</v>
      </c>
      <c r="X1467" s="5">
        <v>62</v>
      </c>
      <c r="Y1467" s="5">
        <v>188</v>
      </c>
      <c r="Z1467" s="5">
        <v>75</v>
      </c>
      <c r="AA1467" s="5">
        <v>115</v>
      </c>
      <c r="AB1467" s="5">
        <v>109</v>
      </c>
      <c r="AC1467" s="5">
        <v>162</v>
      </c>
      <c r="AD1467" s="5">
        <v>47</v>
      </c>
      <c r="AE1467" s="5">
        <v>257</v>
      </c>
      <c r="AF1467" s="5">
        <v>304</v>
      </c>
      <c r="AG1467" s="5">
        <v>223</v>
      </c>
      <c r="AH1467" s="5">
        <v>81</v>
      </c>
      <c r="AI1467" s="5">
        <v>16</v>
      </c>
      <c r="AJ1467" s="5">
        <v>687</v>
      </c>
      <c r="AK1467">
        <v>1990</v>
      </c>
      <c r="AL1467" t="s">
        <v>491</v>
      </c>
      <c r="AM1467" s="1">
        <v>33121</v>
      </c>
      <c r="AN1467">
        <v>198</v>
      </c>
      <c r="AO1467">
        <v>230</v>
      </c>
      <c r="AP1467" t="s">
        <v>496</v>
      </c>
    </row>
    <row r="1468" spans="1:42" x14ac:dyDescent="0.35">
      <c r="A1468" t="s">
        <v>421</v>
      </c>
      <c r="B1468" t="s">
        <v>72</v>
      </c>
      <c r="C1468" s="1" t="s">
        <v>507</v>
      </c>
      <c r="D1468">
        <v>0</v>
      </c>
      <c r="E1468">
        <v>6</v>
      </c>
      <c r="F1468">
        <v>0</v>
      </c>
      <c r="G1468">
        <v>6</v>
      </c>
      <c r="H1468">
        <f>Table1[[#This Row],[Games Before Injury]]*Table1[[#This Row],[Minutes per Game]]</f>
        <v>1093.8623188405797</v>
      </c>
      <c r="I1468">
        <v>55</v>
      </c>
      <c r="J1468">
        <f>Table1[[#This Row],[Minutes]]/Table1[[#This Row],[Games Played]]</f>
        <v>19.888405797101449</v>
      </c>
      <c r="K1468" s="1">
        <v>42443</v>
      </c>
      <c r="L1468" s="1">
        <v>42445</v>
      </c>
      <c r="M1468" s="1">
        <v>42304</v>
      </c>
      <c r="N1468" s="1">
        <v>42540</v>
      </c>
      <c r="O1468">
        <v>1</v>
      </c>
      <c r="P1468">
        <f>DATEDIF(Table1[[#This Row],[Birth Date]],Table1[[#This Row],[Date Returned]],"y")</f>
        <v>25</v>
      </c>
      <c r="Q1468" t="s">
        <v>501</v>
      </c>
      <c r="R1468" t="s">
        <v>39</v>
      </c>
      <c r="S1468">
        <f>DATEDIF(Table1[[#This Row],[Date Occurred]],Table1[[#This Row],[Date Returned]],"d")</f>
        <v>2</v>
      </c>
      <c r="T1468">
        <v>69</v>
      </c>
      <c r="U1468" s="5">
        <v>1372.3</v>
      </c>
      <c r="V1468" s="5">
        <v>228</v>
      </c>
      <c r="W1468" s="5">
        <v>474</v>
      </c>
      <c r="X1468" s="5">
        <v>30</v>
      </c>
      <c r="Y1468" s="5">
        <v>78</v>
      </c>
      <c r="Z1468" s="5">
        <v>87</v>
      </c>
      <c r="AA1468" s="5">
        <v>111</v>
      </c>
      <c r="AB1468" s="5">
        <v>94</v>
      </c>
      <c r="AC1468" s="5">
        <v>135</v>
      </c>
      <c r="AD1468" s="5">
        <v>40</v>
      </c>
      <c r="AE1468" s="5">
        <v>183</v>
      </c>
      <c r="AF1468" s="5">
        <v>223</v>
      </c>
      <c r="AG1468" s="5">
        <v>133</v>
      </c>
      <c r="AH1468" s="5">
        <v>43</v>
      </c>
      <c r="AI1468" s="5">
        <v>9</v>
      </c>
      <c r="AJ1468" s="5">
        <v>573</v>
      </c>
      <c r="AK1468">
        <v>1990</v>
      </c>
      <c r="AL1468" t="s">
        <v>491</v>
      </c>
      <c r="AM1468" s="1">
        <v>33121</v>
      </c>
      <c r="AN1468">
        <v>198</v>
      </c>
      <c r="AO1468">
        <v>230</v>
      </c>
      <c r="AP1468" t="s">
        <v>496</v>
      </c>
    </row>
    <row r="1469" spans="1:42" x14ac:dyDescent="0.35">
      <c r="A1469" t="s">
        <v>68</v>
      </c>
      <c r="B1469" t="s">
        <v>53</v>
      </c>
      <c r="C1469" s="1" t="s">
        <v>505</v>
      </c>
      <c r="D1469">
        <v>0</v>
      </c>
      <c r="E1469">
        <v>4</v>
      </c>
      <c r="F1469">
        <v>0</v>
      </c>
      <c r="G1469">
        <v>11</v>
      </c>
      <c r="H1469">
        <f>Table1[[#This Row],[Games Before Injury]]*Table1[[#This Row],[Minutes per Game]]</f>
        <v>376.87012987012992</v>
      </c>
      <c r="I1469">
        <v>10</v>
      </c>
      <c r="J1469">
        <f>Table1[[#This Row],[Minutes]]/Table1[[#This Row],[Games Played]]</f>
        <v>37.687012987012992</v>
      </c>
      <c r="K1469" s="1">
        <v>41717</v>
      </c>
      <c r="L1469" s="1">
        <v>41719</v>
      </c>
      <c r="M1469" s="1">
        <v>41576</v>
      </c>
      <c r="N1469" s="1">
        <v>41805</v>
      </c>
      <c r="O1469">
        <v>1</v>
      </c>
      <c r="P1469">
        <f>DATEDIF(Table1[[#This Row],[Birth Date]],Table1[[#This Row],[Date Returned]],"y")</f>
        <v>29</v>
      </c>
      <c r="Q1469" t="s">
        <v>501</v>
      </c>
      <c r="R1469" t="s">
        <v>47</v>
      </c>
      <c r="S1469">
        <f>DATEDIF(Table1[[#This Row],[Date Occurred]],Table1[[#This Row],[Date Returned]],"d")</f>
        <v>2</v>
      </c>
      <c r="T1469">
        <v>77</v>
      </c>
      <c r="U1469" s="5">
        <v>2901.9</v>
      </c>
      <c r="V1469" s="5">
        <v>767</v>
      </c>
      <c r="W1469" s="5">
        <v>1353</v>
      </c>
      <c r="X1469" s="5">
        <v>116</v>
      </c>
      <c r="Y1469" s="5">
        <v>306</v>
      </c>
      <c r="Z1469" s="5">
        <v>439</v>
      </c>
      <c r="AA1469" s="5">
        <v>585</v>
      </c>
      <c r="AB1469" s="5">
        <v>270</v>
      </c>
      <c r="AC1469" s="5">
        <v>126</v>
      </c>
      <c r="AD1469" s="5">
        <v>81</v>
      </c>
      <c r="AE1469" s="5">
        <v>452</v>
      </c>
      <c r="AF1469" s="5">
        <v>533</v>
      </c>
      <c r="AG1469" s="5">
        <v>488</v>
      </c>
      <c r="AH1469" s="5">
        <v>121</v>
      </c>
      <c r="AI1469" s="5">
        <v>26</v>
      </c>
      <c r="AJ1469" s="5">
        <v>2089</v>
      </c>
      <c r="AK1469">
        <v>1984</v>
      </c>
      <c r="AL1469" t="s">
        <v>485</v>
      </c>
      <c r="AM1469" s="1">
        <v>31046</v>
      </c>
      <c r="AN1469">
        <v>203</v>
      </c>
      <c r="AO1469">
        <v>250</v>
      </c>
      <c r="AP1469" t="s">
        <v>500</v>
      </c>
    </row>
    <row r="1470" spans="1:42" x14ac:dyDescent="0.35">
      <c r="A1470" t="s">
        <v>68</v>
      </c>
      <c r="B1470" t="s">
        <v>70</v>
      </c>
      <c r="C1470" s="1" t="s">
        <v>505</v>
      </c>
      <c r="D1470">
        <v>0</v>
      </c>
      <c r="E1470">
        <v>4</v>
      </c>
      <c r="F1470">
        <v>0</v>
      </c>
      <c r="G1470">
        <v>11</v>
      </c>
      <c r="H1470">
        <f>Table1[[#This Row],[Games Before Injury]]*Table1[[#This Row],[Minutes per Game]]</f>
        <v>866.80129870129883</v>
      </c>
      <c r="I1470">
        <v>23</v>
      </c>
      <c r="J1470">
        <f>Table1[[#This Row],[Minutes]]/Table1[[#This Row],[Games Played]]</f>
        <v>37.687012987012992</v>
      </c>
      <c r="K1470" s="1">
        <v>41693</v>
      </c>
      <c r="L1470" s="1">
        <v>41697</v>
      </c>
      <c r="M1470" s="1">
        <v>41576</v>
      </c>
      <c r="N1470" s="1">
        <v>41805</v>
      </c>
      <c r="O1470">
        <v>1</v>
      </c>
      <c r="P1470">
        <f>DATEDIF(Table1[[#This Row],[Birth Date]],Table1[[#This Row],[Date Returned]],"y")</f>
        <v>29</v>
      </c>
      <c r="Q1470" t="s">
        <v>501</v>
      </c>
      <c r="R1470" t="s">
        <v>27</v>
      </c>
      <c r="S1470">
        <f>DATEDIF(Table1[[#This Row],[Date Occurred]],Table1[[#This Row],[Date Returned]],"d")</f>
        <v>4</v>
      </c>
      <c r="T1470">
        <v>77</v>
      </c>
      <c r="U1470" s="5">
        <v>2901.9</v>
      </c>
      <c r="V1470" s="5">
        <v>767</v>
      </c>
      <c r="W1470" s="5">
        <v>1353</v>
      </c>
      <c r="X1470" s="5">
        <v>116</v>
      </c>
      <c r="Y1470" s="5">
        <v>306</v>
      </c>
      <c r="Z1470" s="5">
        <v>439</v>
      </c>
      <c r="AA1470" s="5">
        <v>585</v>
      </c>
      <c r="AB1470" s="5">
        <v>270</v>
      </c>
      <c r="AC1470" s="5">
        <v>126</v>
      </c>
      <c r="AD1470" s="5">
        <v>81</v>
      </c>
      <c r="AE1470" s="5">
        <v>452</v>
      </c>
      <c r="AF1470" s="5">
        <v>533</v>
      </c>
      <c r="AG1470" s="5">
        <v>488</v>
      </c>
      <c r="AH1470" s="5">
        <v>121</v>
      </c>
      <c r="AI1470" s="5">
        <v>26</v>
      </c>
      <c r="AJ1470" s="5">
        <v>2089</v>
      </c>
      <c r="AK1470">
        <v>1984</v>
      </c>
      <c r="AL1470" t="s">
        <v>485</v>
      </c>
      <c r="AM1470" s="1">
        <v>31046</v>
      </c>
      <c r="AN1470">
        <v>203</v>
      </c>
      <c r="AO1470">
        <v>250</v>
      </c>
      <c r="AP1470" t="s">
        <v>500</v>
      </c>
    </row>
    <row r="1471" spans="1:42" x14ac:dyDescent="0.35">
      <c r="A1471" t="s">
        <v>68</v>
      </c>
      <c r="B1471" t="s">
        <v>23</v>
      </c>
      <c r="C1471" s="1" t="s">
        <v>504</v>
      </c>
      <c r="D1471">
        <v>0</v>
      </c>
      <c r="E1471">
        <v>3</v>
      </c>
      <c r="F1471">
        <v>0</v>
      </c>
      <c r="G1471">
        <v>10</v>
      </c>
      <c r="H1471">
        <f>Table1[[#This Row],[Games Before Injury]]*Table1[[#This Row],[Minutes per Game]]</f>
        <v>2725.6736842105261</v>
      </c>
      <c r="I1471">
        <v>72</v>
      </c>
      <c r="J1471">
        <f>Table1[[#This Row],[Minutes]]/Table1[[#This Row],[Games Played]]</f>
        <v>37.856578947368419</v>
      </c>
      <c r="K1471" s="1">
        <v>41364</v>
      </c>
      <c r="L1471" s="1">
        <v>41379</v>
      </c>
      <c r="M1471" s="1">
        <v>41212</v>
      </c>
      <c r="N1471" s="1">
        <v>41445</v>
      </c>
      <c r="O1471">
        <v>2</v>
      </c>
      <c r="P1471">
        <f>DATEDIF(Table1[[#This Row],[Birth Date]],Table1[[#This Row],[Date Returned]],"y")</f>
        <v>28</v>
      </c>
      <c r="Q1471" t="s">
        <v>501</v>
      </c>
      <c r="R1471" t="s">
        <v>19</v>
      </c>
      <c r="S1471">
        <f>DATEDIF(Table1[[#This Row],[Date Occurred]],Table1[[#This Row],[Date Returned]],"d")</f>
        <v>15</v>
      </c>
      <c r="T1471">
        <v>76</v>
      </c>
      <c r="U1471" s="5">
        <v>2877.1</v>
      </c>
      <c r="V1471" s="5">
        <f>576/Table1[[#This Row],[Games Played]]</f>
        <v>7.5789473684210522</v>
      </c>
      <c r="W1471" s="5">
        <v>1354</v>
      </c>
      <c r="X1471" s="5">
        <v>103</v>
      </c>
      <c r="Y1471" s="5">
        <v>254</v>
      </c>
      <c r="Z1471" s="5">
        <v>403</v>
      </c>
      <c r="AA1471" s="5">
        <v>535</v>
      </c>
      <c r="AB1471" s="5">
        <v>226</v>
      </c>
      <c r="AC1471" s="5">
        <v>110</v>
      </c>
      <c r="AD1471" s="5">
        <v>97</v>
      </c>
      <c r="AE1471" s="5">
        <v>513</v>
      </c>
      <c r="AF1471" s="5">
        <v>610</v>
      </c>
      <c r="AG1471" s="5">
        <v>551</v>
      </c>
      <c r="AH1471" s="5">
        <v>129</v>
      </c>
      <c r="AI1471" s="5">
        <v>67</v>
      </c>
      <c r="AJ1471" s="5">
        <v>2036</v>
      </c>
      <c r="AK1471">
        <v>1984</v>
      </c>
      <c r="AL1471" t="s">
        <v>485</v>
      </c>
      <c r="AM1471" s="1">
        <v>31046</v>
      </c>
      <c r="AN1471">
        <v>203</v>
      </c>
      <c r="AO1471">
        <v>250</v>
      </c>
      <c r="AP1471" t="s">
        <v>500</v>
      </c>
    </row>
    <row r="1472" spans="1:42" x14ac:dyDescent="0.35">
      <c r="A1472" t="s">
        <v>68</v>
      </c>
      <c r="B1472" t="s">
        <v>41</v>
      </c>
      <c r="C1472" s="1" t="s">
        <v>510</v>
      </c>
      <c r="D1472">
        <v>0</v>
      </c>
      <c r="E1472">
        <v>9</v>
      </c>
      <c r="F1472">
        <v>0</v>
      </c>
      <c r="G1472">
        <v>16</v>
      </c>
      <c r="H1472">
        <f>Table1[[#This Row],[Games Before Injury]]*Table1[[#This Row],[Minutes per Game]]</f>
        <v>1197.6654545454546</v>
      </c>
      <c r="I1472">
        <v>34</v>
      </c>
      <c r="J1472">
        <f>Table1[[#This Row],[Minutes]]/Table1[[#This Row],[Games Played]]</f>
        <v>35.225454545454546</v>
      </c>
      <c r="K1472" s="1">
        <v>43460</v>
      </c>
      <c r="L1472" s="1">
        <v>43496</v>
      </c>
      <c r="M1472" s="1">
        <v>43389</v>
      </c>
      <c r="N1472" s="1">
        <v>43629</v>
      </c>
      <c r="O1472">
        <v>4</v>
      </c>
      <c r="P1472">
        <f>DATEDIF(Table1[[#This Row],[Birth Date]],Table1[[#This Row],[Date Returned]],"y")</f>
        <v>34</v>
      </c>
      <c r="Q1472" t="s">
        <v>501</v>
      </c>
      <c r="R1472" t="s">
        <v>19</v>
      </c>
      <c r="S1472">
        <f>DATEDIF(Table1[[#This Row],[Date Occurred]],Table1[[#This Row],[Date Returned]],"d")</f>
        <v>36</v>
      </c>
      <c r="T1472">
        <v>55</v>
      </c>
      <c r="U1472" s="5">
        <v>1937.4</v>
      </c>
      <c r="V1472" s="5">
        <v>558</v>
      </c>
      <c r="W1472" s="5">
        <v>1095</v>
      </c>
      <c r="X1472" s="5">
        <v>111</v>
      </c>
      <c r="Y1472" s="5">
        <v>327</v>
      </c>
      <c r="Z1472" s="5">
        <v>278</v>
      </c>
      <c r="AA1472" s="5">
        <v>418</v>
      </c>
      <c r="AB1472" s="5">
        <v>197</v>
      </c>
      <c r="AC1472" s="5">
        <v>94</v>
      </c>
      <c r="AD1472" s="5">
        <v>57</v>
      </c>
      <c r="AE1472" s="5">
        <v>408</v>
      </c>
      <c r="AF1472" s="5">
        <v>465</v>
      </c>
      <c r="AG1472" s="5">
        <v>454</v>
      </c>
      <c r="AH1472" s="5">
        <v>72</v>
      </c>
      <c r="AI1472" s="5">
        <v>33</v>
      </c>
      <c r="AJ1472" s="5">
        <v>1505</v>
      </c>
      <c r="AK1472">
        <v>1984</v>
      </c>
      <c r="AL1472" t="s">
        <v>485</v>
      </c>
      <c r="AM1472" s="1">
        <v>31046</v>
      </c>
      <c r="AN1472">
        <v>203</v>
      </c>
      <c r="AO1472">
        <v>250</v>
      </c>
      <c r="AP1472" t="s">
        <v>500</v>
      </c>
    </row>
    <row r="1473" spans="1:42" x14ac:dyDescent="0.35">
      <c r="A1473" t="s">
        <v>68</v>
      </c>
      <c r="B1473" t="s">
        <v>41</v>
      </c>
      <c r="C1473" s="1" t="s">
        <v>510</v>
      </c>
      <c r="D1473">
        <v>0</v>
      </c>
      <c r="E1473">
        <v>9</v>
      </c>
      <c r="F1473">
        <v>0</v>
      </c>
      <c r="G1473">
        <v>16</v>
      </c>
      <c r="H1473">
        <f>Table1[[#This Row],[Games Before Injury]]*Table1[[#This Row],[Minutes per Game]]</f>
        <v>35.225454545454546</v>
      </c>
      <c r="I1473">
        <v>1</v>
      </c>
      <c r="J1473">
        <f>Table1[[#This Row],[Minutes]]/Table1[[#This Row],[Games Played]]</f>
        <v>35.225454545454546</v>
      </c>
      <c r="K1473" s="1">
        <v>43498</v>
      </c>
      <c r="L1473" s="1">
        <v>43541</v>
      </c>
      <c r="M1473" s="1">
        <v>43389</v>
      </c>
      <c r="N1473" s="1">
        <v>43629</v>
      </c>
      <c r="O1473">
        <v>5</v>
      </c>
      <c r="P1473">
        <f>DATEDIF(Table1[[#This Row],[Birth Date]],Table1[[#This Row],[Date Returned]],"y")</f>
        <v>34</v>
      </c>
      <c r="Q1473" t="s">
        <v>501</v>
      </c>
      <c r="R1473" t="s">
        <v>19</v>
      </c>
      <c r="S1473">
        <f>DATEDIF(Table1[[#This Row],[Date Occurred]],Table1[[#This Row],[Date Returned]],"d")</f>
        <v>43</v>
      </c>
      <c r="T1473">
        <v>55</v>
      </c>
      <c r="U1473" s="5">
        <v>1937.4</v>
      </c>
      <c r="V1473" s="5">
        <v>558</v>
      </c>
      <c r="W1473" s="5">
        <v>1095</v>
      </c>
      <c r="X1473" s="5">
        <v>111</v>
      </c>
      <c r="Y1473" s="5">
        <v>327</v>
      </c>
      <c r="Z1473" s="5">
        <v>278</v>
      </c>
      <c r="AA1473" s="5">
        <v>418</v>
      </c>
      <c r="AB1473" s="5">
        <v>197</v>
      </c>
      <c r="AC1473" s="5">
        <v>94</v>
      </c>
      <c r="AD1473" s="5">
        <v>57</v>
      </c>
      <c r="AE1473" s="5">
        <v>408</v>
      </c>
      <c r="AF1473" s="5">
        <v>465</v>
      </c>
      <c r="AG1473" s="5">
        <v>454</v>
      </c>
      <c r="AH1473" s="5">
        <v>72</v>
      </c>
      <c r="AI1473" s="5">
        <v>33</v>
      </c>
      <c r="AJ1473" s="5">
        <v>1505</v>
      </c>
      <c r="AK1473">
        <v>1984</v>
      </c>
      <c r="AL1473" t="s">
        <v>485</v>
      </c>
      <c r="AM1473" s="1">
        <v>31046</v>
      </c>
      <c r="AN1473">
        <v>203</v>
      </c>
      <c r="AO1473">
        <v>250</v>
      </c>
      <c r="AP1473" t="s">
        <v>500</v>
      </c>
    </row>
    <row r="1474" spans="1:42" x14ac:dyDescent="0.35">
      <c r="A1474" t="s">
        <v>68</v>
      </c>
      <c r="B1474" t="s">
        <v>41</v>
      </c>
      <c r="C1474" s="1" t="s">
        <v>510</v>
      </c>
      <c r="D1474">
        <v>0</v>
      </c>
      <c r="E1474">
        <v>9</v>
      </c>
      <c r="F1474">
        <v>0</v>
      </c>
      <c r="G1474">
        <v>16</v>
      </c>
      <c r="H1474">
        <f>Table1[[#This Row],[Games Before Injury]]*Table1[[#This Row],[Minutes per Game]]</f>
        <v>528.38181818181818</v>
      </c>
      <c r="I1474">
        <v>15</v>
      </c>
      <c r="J1474">
        <f>Table1[[#This Row],[Minutes]]/Table1[[#This Row],[Games Played]]</f>
        <v>35.225454545454546</v>
      </c>
      <c r="K1474" s="1">
        <v>43543</v>
      </c>
      <c r="L1474" s="1">
        <v>43546</v>
      </c>
      <c r="M1474" s="1">
        <v>43389</v>
      </c>
      <c r="N1474" s="1">
        <v>43629</v>
      </c>
      <c r="O1474">
        <v>6</v>
      </c>
      <c r="P1474">
        <f>DATEDIF(Table1[[#This Row],[Birth Date]],Table1[[#This Row],[Date Returned]],"y")</f>
        <v>34</v>
      </c>
      <c r="Q1474" t="s">
        <v>501</v>
      </c>
      <c r="R1474" t="s">
        <v>19</v>
      </c>
      <c r="S1474">
        <f>DATEDIF(Table1[[#This Row],[Date Occurred]],Table1[[#This Row],[Date Returned]],"d")</f>
        <v>3</v>
      </c>
      <c r="T1474">
        <v>55</v>
      </c>
      <c r="U1474" s="5">
        <v>1937.4</v>
      </c>
      <c r="V1474" s="5">
        <v>558</v>
      </c>
      <c r="W1474" s="5">
        <v>1095</v>
      </c>
      <c r="X1474" s="5">
        <v>111</v>
      </c>
      <c r="Y1474" s="5">
        <v>327</v>
      </c>
      <c r="Z1474" s="5">
        <v>278</v>
      </c>
      <c r="AA1474" s="5">
        <v>418</v>
      </c>
      <c r="AB1474" s="5">
        <v>197</v>
      </c>
      <c r="AC1474" s="5">
        <v>94</v>
      </c>
      <c r="AD1474" s="5">
        <v>57</v>
      </c>
      <c r="AE1474" s="5">
        <v>408</v>
      </c>
      <c r="AF1474" s="5">
        <v>465</v>
      </c>
      <c r="AG1474" s="5">
        <v>454</v>
      </c>
      <c r="AH1474" s="5">
        <v>72</v>
      </c>
      <c r="AI1474" s="5">
        <v>33</v>
      </c>
      <c r="AJ1474" s="5">
        <v>1505</v>
      </c>
      <c r="AK1474">
        <v>1984</v>
      </c>
      <c r="AL1474" t="s">
        <v>485</v>
      </c>
      <c r="AM1474" s="1">
        <v>31046</v>
      </c>
      <c r="AN1474">
        <v>203</v>
      </c>
      <c r="AO1474">
        <v>250</v>
      </c>
      <c r="AP1474" t="s">
        <v>500</v>
      </c>
    </row>
    <row r="1475" spans="1:42" x14ac:dyDescent="0.35">
      <c r="A1475" t="s">
        <v>68</v>
      </c>
      <c r="B1475" t="s">
        <v>74</v>
      </c>
      <c r="C1475" s="1" t="s">
        <v>510</v>
      </c>
      <c r="D1475">
        <v>0</v>
      </c>
      <c r="E1475">
        <v>9</v>
      </c>
      <c r="F1475">
        <v>0</v>
      </c>
      <c r="G1475">
        <v>16</v>
      </c>
      <c r="H1475">
        <f>Table1[[#This Row],[Games Before Injury]]*Table1[[#This Row],[Minutes per Game]]</f>
        <v>176.12727272727273</v>
      </c>
      <c r="I1475">
        <v>5</v>
      </c>
      <c r="J1475">
        <f>Table1[[#This Row],[Minutes]]/Table1[[#This Row],[Games Played]]</f>
        <v>35.225454545454546</v>
      </c>
      <c r="K1475" s="1">
        <v>43554</v>
      </c>
      <c r="L1475" s="1">
        <v>43629</v>
      </c>
      <c r="M1475" s="1">
        <v>43389</v>
      </c>
      <c r="N1475" s="1">
        <v>43629</v>
      </c>
      <c r="O1475">
        <v>7</v>
      </c>
      <c r="P1475">
        <f>DATEDIF(Table1[[#This Row],[Birth Date]],Table1[[#This Row],[Date Returned]],"y")</f>
        <v>34</v>
      </c>
      <c r="Q1475" t="s">
        <v>11</v>
      </c>
      <c r="R1475" t="s">
        <v>19</v>
      </c>
      <c r="S1475">
        <f>DATEDIF(Table1[[#This Row],[Date Occurred]],Table1[[#This Row],[Date Returned]],"d")</f>
        <v>75</v>
      </c>
      <c r="T1475">
        <v>55</v>
      </c>
      <c r="U1475" s="5">
        <v>1937.4</v>
      </c>
      <c r="V1475" s="5">
        <v>558</v>
      </c>
      <c r="W1475" s="5">
        <v>1095</v>
      </c>
      <c r="X1475" s="5">
        <v>111</v>
      </c>
      <c r="Y1475" s="5">
        <v>327</v>
      </c>
      <c r="Z1475" s="5">
        <v>278</v>
      </c>
      <c r="AA1475" s="5">
        <v>418</v>
      </c>
      <c r="AB1475" s="5">
        <v>197</v>
      </c>
      <c r="AC1475" s="5">
        <v>94</v>
      </c>
      <c r="AD1475" s="5">
        <v>57</v>
      </c>
      <c r="AE1475" s="5">
        <v>408</v>
      </c>
      <c r="AF1475" s="5">
        <v>465</v>
      </c>
      <c r="AG1475" s="5">
        <v>454</v>
      </c>
      <c r="AH1475" s="5">
        <v>72</v>
      </c>
      <c r="AI1475" s="5">
        <v>33</v>
      </c>
      <c r="AJ1475" s="5">
        <v>1505</v>
      </c>
      <c r="AK1475">
        <v>1984</v>
      </c>
      <c r="AL1475" t="s">
        <v>485</v>
      </c>
      <c r="AM1475" s="1">
        <v>31046</v>
      </c>
      <c r="AN1475">
        <v>203</v>
      </c>
      <c r="AO1475">
        <v>250</v>
      </c>
      <c r="AP1475" t="s">
        <v>500</v>
      </c>
    </row>
    <row r="1476" spans="1:42" x14ac:dyDescent="0.35">
      <c r="A1476" t="s">
        <v>68</v>
      </c>
      <c r="B1476" t="s">
        <v>69</v>
      </c>
      <c r="C1476" s="1" t="s">
        <v>505</v>
      </c>
      <c r="D1476">
        <v>0</v>
      </c>
      <c r="E1476">
        <v>4</v>
      </c>
      <c r="F1476">
        <v>0</v>
      </c>
      <c r="G1476">
        <v>11</v>
      </c>
      <c r="H1476">
        <f>Table1[[#This Row],[Games Before Injury]]*Table1[[#This Row],[Minutes per Game]]</f>
        <v>1092.9233766233767</v>
      </c>
      <c r="I1476">
        <v>29</v>
      </c>
      <c r="J1476">
        <f>Table1[[#This Row],[Minutes]]/Table1[[#This Row],[Games Played]]</f>
        <v>37.687012987012992</v>
      </c>
      <c r="K1476" s="1">
        <v>41636</v>
      </c>
      <c r="L1476" s="1">
        <v>41638</v>
      </c>
      <c r="M1476" s="1">
        <v>41576</v>
      </c>
      <c r="N1476" s="1">
        <v>41805</v>
      </c>
      <c r="O1476">
        <v>1</v>
      </c>
      <c r="P1476">
        <f>DATEDIF(Table1[[#This Row],[Birth Date]],Table1[[#This Row],[Date Returned]],"y")</f>
        <v>29</v>
      </c>
      <c r="Q1476" t="s">
        <v>501</v>
      </c>
      <c r="R1476" t="s">
        <v>19</v>
      </c>
      <c r="S1476">
        <f>DATEDIF(Table1[[#This Row],[Date Occurred]],Table1[[#This Row],[Date Returned]],"d")</f>
        <v>2</v>
      </c>
      <c r="T1476">
        <v>77</v>
      </c>
      <c r="U1476" s="5">
        <v>2901.9</v>
      </c>
      <c r="V1476" s="5">
        <v>767</v>
      </c>
      <c r="W1476" s="5">
        <v>1353</v>
      </c>
      <c r="X1476" s="5">
        <v>116</v>
      </c>
      <c r="Y1476" s="5">
        <v>306</v>
      </c>
      <c r="Z1476" s="5">
        <v>439</v>
      </c>
      <c r="AA1476" s="5">
        <v>585</v>
      </c>
      <c r="AB1476" s="5">
        <v>270</v>
      </c>
      <c r="AC1476" s="5">
        <v>126</v>
      </c>
      <c r="AD1476" s="5">
        <v>81</v>
      </c>
      <c r="AE1476" s="5">
        <v>452</v>
      </c>
      <c r="AF1476" s="5">
        <v>533</v>
      </c>
      <c r="AG1476" s="5">
        <v>488</v>
      </c>
      <c r="AH1476" s="5">
        <v>121</v>
      </c>
      <c r="AI1476" s="5">
        <v>26</v>
      </c>
      <c r="AJ1476" s="5">
        <v>2089</v>
      </c>
      <c r="AK1476">
        <v>1984</v>
      </c>
      <c r="AL1476" t="s">
        <v>485</v>
      </c>
      <c r="AM1476" s="1">
        <v>31046</v>
      </c>
      <c r="AN1476">
        <v>203</v>
      </c>
      <c r="AO1476">
        <v>250</v>
      </c>
      <c r="AP1476" t="s">
        <v>500</v>
      </c>
    </row>
    <row r="1477" spans="1:42" x14ac:dyDescent="0.35">
      <c r="A1477" t="s">
        <v>68</v>
      </c>
      <c r="B1477" t="s">
        <v>71</v>
      </c>
      <c r="C1477" s="1" t="s">
        <v>506</v>
      </c>
      <c r="D1477">
        <v>0</v>
      </c>
      <c r="E1477">
        <v>5</v>
      </c>
      <c r="F1477">
        <v>0</v>
      </c>
      <c r="G1477">
        <v>12</v>
      </c>
      <c r="H1477">
        <f>Table1[[#This Row],[Games Before Injury]]*Table1[[#This Row],[Minutes per Game]]</f>
        <v>1047.9507246376811</v>
      </c>
      <c r="I1477">
        <v>29</v>
      </c>
      <c r="J1477">
        <f>Table1[[#This Row],[Minutes]]/Table1[[#This Row],[Games Played]]</f>
        <v>36.13623188405797</v>
      </c>
      <c r="K1477" s="1">
        <v>42003</v>
      </c>
      <c r="L1477" s="1">
        <v>42017</v>
      </c>
      <c r="M1477" s="1">
        <v>41940</v>
      </c>
      <c r="N1477" s="1">
        <v>42171</v>
      </c>
      <c r="O1477">
        <v>3</v>
      </c>
      <c r="P1477">
        <f>DATEDIF(Table1[[#This Row],[Birth Date]],Table1[[#This Row],[Date Returned]],"y")</f>
        <v>30</v>
      </c>
      <c r="Q1477" t="s">
        <v>501</v>
      </c>
      <c r="R1477" t="s">
        <v>19</v>
      </c>
      <c r="S1477">
        <f>DATEDIF(Table1[[#This Row],[Date Occurred]],Table1[[#This Row],[Date Returned]],"d")</f>
        <v>14</v>
      </c>
      <c r="T1477">
        <v>69</v>
      </c>
      <c r="U1477" s="5">
        <v>2493.4</v>
      </c>
      <c r="V1477" s="5">
        <v>624</v>
      </c>
      <c r="W1477" s="5">
        <v>1279</v>
      </c>
      <c r="X1477" s="5">
        <v>120</v>
      </c>
      <c r="Y1477" s="5">
        <v>339</v>
      </c>
      <c r="Z1477" s="5">
        <v>375</v>
      </c>
      <c r="AA1477" s="5">
        <v>528</v>
      </c>
      <c r="AB1477" s="5">
        <v>272</v>
      </c>
      <c r="AC1477" s="5">
        <v>135</v>
      </c>
      <c r="AD1477" s="5">
        <v>51</v>
      </c>
      <c r="AE1477" s="5">
        <v>365</v>
      </c>
      <c r="AF1477" s="5">
        <v>416</v>
      </c>
      <c r="AG1477" s="5">
        <v>511</v>
      </c>
      <c r="AH1477" s="5">
        <v>109</v>
      </c>
      <c r="AI1477" s="5">
        <v>49</v>
      </c>
      <c r="AJ1477" s="5">
        <v>1743</v>
      </c>
      <c r="AK1477">
        <v>1984</v>
      </c>
      <c r="AL1477" t="s">
        <v>485</v>
      </c>
      <c r="AM1477" s="1">
        <v>31046</v>
      </c>
      <c r="AN1477">
        <v>203</v>
      </c>
      <c r="AO1477">
        <v>250</v>
      </c>
      <c r="AP1477" t="s">
        <v>500</v>
      </c>
    </row>
    <row r="1478" spans="1:42" x14ac:dyDescent="0.35">
      <c r="A1478" t="s">
        <v>68</v>
      </c>
      <c r="B1478" t="s">
        <v>72</v>
      </c>
      <c r="C1478" s="1" t="s">
        <v>506</v>
      </c>
      <c r="D1478">
        <v>0</v>
      </c>
      <c r="E1478">
        <v>5</v>
      </c>
      <c r="F1478">
        <v>0</v>
      </c>
      <c r="G1478">
        <v>12</v>
      </c>
      <c r="H1478">
        <f>Table1[[#This Row],[Games Before Injury]]*Table1[[#This Row],[Minutes per Game]]</f>
        <v>289.08985507246376</v>
      </c>
      <c r="I1478">
        <v>8</v>
      </c>
      <c r="J1478">
        <f>Table1[[#This Row],[Minutes]]/Table1[[#This Row],[Games Played]]</f>
        <v>36.13623188405797</v>
      </c>
      <c r="K1478" s="1">
        <v>42032</v>
      </c>
      <c r="L1478" s="1">
        <v>42034</v>
      </c>
      <c r="M1478" s="1">
        <v>41940</v>
      </c>
      <c r="N1478" s="1">
        <v>42171</v>
      </c>
      <c r="O1478">
        <v>1</v>
      </c>
      <c r="P1478">
        <f>DATEDIF(Table1[[#This Row],[Birth Date]],Table1[[#This Row],[Date Returned]],"y")</f>
        <v>30</v>
      </c>
      <c r="Q1478" t="s">
        <v>501</v>
      </c>
      <c r="R1478" t="s">
        <v>39</v>
      </c>
      <c r="S1478">
        <f>DATEDIF(Table1[[#This Row],[Date Occurred]],Table1[[#This Row],[Date Returned]],"d")</f>
        <v>2</v>
      </c>
      <c r="T1478">
        <v>69</v>
      </c>
      <c r="U1478" s="5">
        <v>2493.4</v>
      </c>
      <c r="V1478" s="5">
        <v>624</v>
      </c>
      <c r="W1478" s="5">
        <v>1279</v>
      </c>
      <c r="X1478" s="5">
        <v>120</v>
      </c>
      <c r="Y1478" s="5">
        <v>339</v>
      </c>
      <c r="Z1478" s="5">
        <v>375</v>
      </c>
      <c r="AA1478" s="5">
        <v>528</v>
      </c>
      <c r="AB1478" s="5">
        <v>272</v>
      </c>
      <c r="AC1478" s="5">
        <v>135</v>
      </c>
      <c r="AD1478" s="5">
        <v>51</v>
      </c>
      <c r="AE1478" s="5">
        <v>365</v>
      </c>
      <c r="AF1478" s="5">
        <v>416</v>
      </c>
      <c r="AG1478" s="5">
        <v>511</v>
      </c>
      <c r="AH1478" s="5">
        <v>109</v>
      </c>
      <c r="AI1478" s="5">
        <v>49</v>
      </c>
      <c r="AJ1478" s="5">
        <v>1743</v>
      </c>
      <c r="AK1478">
        <v>1984</v>
      </c>
      <c r="AL1478" t="s">
        <v>485</v>
      </c>
      <c r="AM1478" s="1">
        <v>31046</v>
      </c>
      <c r="AN1478">
        <v>203</v>
      </c>
      <c r="AO1478">
        <v>250</v>
      </c>
      <c r="AP1478" t="s">
        <v>500</v>
      </c>
    </row>
    <row r="1479" spans="1:42" x14ac:dyDescent="0.35">
      <c r="A1479" t="s">
        <v>68</v>
      </c>
      <c r="B1479" t="s">
        <v>73</v>
      </c>
      <c r="C1479" s="1" t="s">
        <v>506</v>
      </c>
      <c r="D1479">
        <v>0</v>
      </c>
      <c r="E1479">
        <v>5</v>
      </c>
      <c r="F1479">
        <v>0</v>
      </c>
      <c r="G1479">
        <v>12</v>
      </c>
      <c r="H1479">
        <f>Table1[[#This Row],[Games Before Injury]]*Table1[[#This Row],[Minutes per Game]]</f>
        <v>397.49855072463765</v>
      </c>
      <c r="I1479">
        <v>11</v>
      </c>
      <c r="J1479">
        <f>Table1[[#This Row],[Minutes]]/Table1[[#This Row],[Games Played]]</f>
        <v>36.13623188405797</v>
      </c>
      <c r="K1479" s="1">
        <v>42062</v>
      </c>
      <c r="L1479" s="1">
        <v>42064</v>
      </c>
      <c r="M1479" s="1">
        <v>41940</v>
      </c>
      <c r="N1479" s="1">
        <v>42171</v>
      </c>
      <c r="O1479">
        <v>2</v>
      </c>
      <c r="P1479">
        <f>DATEDIF(Table1[[#This Row],[Birth Date]],Table1[[#This Row],[Date Returned]],"y")</f>
        <v>30</v>
      </c>
      <c r="Q1479" t="s">
        <v>501</v>
      </c>
      <c r="R1479" t="s">
        <v>47</v>
      </c>
      <c r="S1479">
        <f>DATEDIF(Table1[[#This Row],[Date Occurred]],Table1[[#This Row],[Date Returned]],"d")</f>
        <v>2</v>
      </c>
      <c r="T1479">
        <v>69</v>
      </c>
      <c r="U1479" s="5">
        <v>2493.4</v>
      </c>
      <c r="V1479" s="5">
        <v>624</v>
      </c>
      <c r="W1479" s="5">
        <v>1279</v>
      </c>
      <c r="X1479" s="5">
        <v>120</v>
      </c>
      <c r="Y1479" s="5">
        <v>339</v>
      </c>
      <c r="Z1479" s="5">
        <v>375</v>
      </c>
      <c r="AA1479" s="5">
        <v>528</v>
      </c>
      <c r="AB1479" s="5">
        <v>272</v>
      </c>
      <c r="AC1479" s="5">
        <v>135</v>
      </c>
      <c r="AD1479" s="5">
        <v>51</v>
      </c>
      <c r="AE1479" s="5">
        <v>365</v>
      </c>
      <c r="AF1479" s="5">
        <v>416</v>
      </c>
      <c r="AG1479" s="5">
        <v>511</v>
      </c>
      <c r="AH1479" s="5">
        <v>109</v>
      </c>
      <c r="AI1479" s="5">
        <v>49</v>
      </c>
      <c r="AJ1479" s="5">
        <v>1743</v>
      </c>
      <c r="AK1479">
        <v>1984</v>
      </c>
      <c r="AL1479" t="s">
        <v>485</v>
      </c>
      <c r="AM1479" s="1">
        <v>31046</v>
      </c>
      <c r="AN1479">
        <v>203</v>
      </c>
      <c r="AO1479">
        <v>250</v>
      </c>
      <c r="AP1479" t="s">
        <v>500</v>
      </c>
    </row>
    <row r="1480" spans="1:42" x14ac:dyDescent="0.35">
      <c r="A1480" t="s">
        <v>327</v>
      </c>
      <c r="B1480" t="s">
        <v>101</v>
      </c>
      <c r="C1480" s="1" t="s">
        <v>506</v>
      </c>
      <c r="D1480">
        <v>0</v>
      </c>
      <c r="E1480">
        <v>5</v>
      </c>
      <c r="F1480">
        <v>0</v>
      </c>
      <c r="G1480">
        <v>10</v>
      </c>
      <c r="H1480">
        <f>Table1[[#This Row],[Games Before Injury]]*Table1[[#This Row],[Minutes per Game]]</f>
        <v>1360.4625000000001</v>
      </c>
      <c r="I1480">
        <v>54</v>
      </c>
      <c r="J1480">
        <f>Table1[[#This Row],[Minutes]]/Table1[[#This Row],[Games Played]]</f>
        <v>25.193750000000001</v>
      </c>
      <c r="K1480" s="1">
        <v>42056</v>
      </c>
      <c r="L1480" s="1">
        <v>42058</v>
      </c>
      <c r="M1480" s="1">
        <v>41940</v>
      </c>
      <c r="N1480" s="1">
        <v>42171</v>
      </c>
      <c r="O1480">
        <v>1</v>
      </c>
      <c r="P1480">
        <f>DATEDIF(Table1[[#This Row],[Birth Date]],Table1[[#This Row],[Date Returned]],"y")</f>
        <v>28</v>
      </c>
      <c r="Q1480" t="s">
        <v>501</v>
      </c>
      <c r="R1480" t="s">
        <v>9</v>
      </c>
      <c r="S1480">
        <f>DATEDIF(Table1[[#This Row],[Date Occurred]],Table1[[#This Row],[Date Returned]],"d")</f>
        <v>2</v>
      </c>
      <c r="T1480">
        <v>80</v>
      </c>
      <c r="U1480" s="5">
        <v>2015.5</v>
      </c>
      <c r="V1480" s="5">
        <v>375</v>
      </c>
      <c r="W1480" s="5">
        <v>928</v>
      </c>
      <c r="X1480" s="5">
        <v>152</v>
      </c>
      <c r="Y1480" s="5">
        <v>447</v>
      </c>
      <c r="Z1480" s="5">
        <v>340</v>
      </c>
      <c r="AA1480" s="5">
        <v>395</v>
      </c>
      <c r="AB1480" s="5">
        <v>101</v>
      </c>
      <c r="AC1480" s="5">
        <v>103</v>
      </c>
      <c r="AD1480" s="5">
        <v>24</v>
      </c>
      <c r="AE1480" s="5">
        <v>127</v>
      </c>
      <c r="AF1480" s="5">
        <v>151</v>
      </c>
      <c r="AG1480" s="5">
        <v>164</v>
      </c>
      <c r="AH1480" s="5">
        <v>88</v>
      </c>
      <c r="AI1480" s="5">
        <v>10</v>
      </c>
      <c r="AJ1480" s="5">
        <v>1242</v>
      </c>
      <c r="AK1480">
        <v>1986</v>
      </c>
      <c r="AL1480" t="s">
        <v>492</v>
      </c>
      <c r="AM1480" s="1">
        <v>31712</v>
      </c>
      <c r="AN1480">
        <v>185</v>
      </c>
      <c r="AO1480">
        <v>175</v>
      </c>
      <c r="AP1480" t="s">
        <v>496</v>
      </c>
    </row>
    <row r="1481" spans="1:42" x14ac:dyDescent="0.35">
      <c r="A1481" t="s">
        <v>327</v>
      </c>
      <c r="B1481" t="s">
        <v>328</v>
      </c>
      <c r="C1481" s="1" t="s">
        <v>509</v>
      </c>
      <c r="D1481">
        <v>0</v>
      </c>
      <c r="E1481">
        <v>8</v>
      </c>
      <c r="F1481">
        <v>0</v>
      </c>
      <c r="G1481">
        <v>13</v>
      </c>
      <c r="H1481">
        <f>Table1[[#This Row],[Games Before Injury]]*Table1[[#This Row],[Minutes per Game]]</f>
        <v>917.69113924050635</v>
      </c>
      <c r="I1481">
        <v>28</v>
      </c>
      <c r="J1481">
        <f>Table1[[#This Row],[Minutes]]/Table1[[#This Row],[Games Played]]</f>
        <v>32.774683544303798</v>
      </c>
      <c r="K1481" s="1">
        <v>43087</v>
      </c>
      <c r="L1481" s="1">
        <v>43089</v>
      </c>
      <c r="M1481" s="1">
        <v>43030</v>
      </c>
      <c r="N1481" s="1">
        <v>43259</v>
      </c>
      <c r="O1481">
        <v>2</v>
      </c>
      <c r="P1481">
        <f>DATEDIF(Table1[[#This Row],[Birth Date]],Table1[[#This Row],[Date Returned]],"y")</f>
        <v>31</v>
      </c>
      <c r="Q1481" t="s">
        <v>501</v>
      </c>
      <c r="R1481" t="s">
        <v>9</v>
      </c>
      <c r="S1481">
        <f>DATEDIF(Table1[[#This Row],[Date Occurred]],Table1[[#This Row],[Date Returned]],"d")</f>
        <v>2</v>
      </c>
      <c r="T1481">
        <v>79</v>
      </c>
      <c r="U1481" s="5">
        <v>2589.1999999999998</v>
      </c>
      <c r="V1481" s="5">
        <v>582</v>
      </c>
      <c r="W1481" s="5">
        <v>1337</v>
      </c>
      <c r="X1481" s="5">
        <v>186</v>
      </c>
      <c r="Y1481" s="5">
        <v>518</v>
      </c>
      <c r="Z1481" s="5">
        <v>432</v>
      </c>
      <c r="AA1481" s="5">
        <v>491</v>
      </c>
      <c r="AB1481" s="5">
        <v>234</v>
      </c>
      <c r="AC1481" s="5">
        <v>106</v>
      </c>
      <c r="AD1481" s="5">
        <v>40</v>
      </c>
      <c r="AE1481" s="5">
        <v>158</v>
      </c>
      <c r="AF1481" s="5">
        <v>198</v>
      </c>
      <c r="AG1481" s="5">
        <v>417</v>
      </c>
      <c r="AH1481" s="5">
        <v>85</v>
      </c>
      <c r="AI1481" s="5">
        <v>19</v>
      </c>
      <c r="AJ1481" s="5">
        <v>1782</v>
      </c>
      <c r="AK1481">
        <v>1986</v>
      </c>
      <c r="AL1481" t="s">
        <v>492</v>
      </c>
      <c r="AM1481" s="1">
        <v>31712</v>
      </c>
      <c r="AN1481">
        <v>185</v>
      </c>
      <c r="AO1481">
        <v>175</v>
      </c>
      <c r="AP1481" t="s">
        <v>496</v>
      </c>
    </row>
    <row r="1482" spans="1:42" x14ac:dyDescent="0.35">
      <c r="A1482" t="s">
        <v>327</v>
      </c>
      <c r="B1482" t="s">
        <v>13</v>
      </c>
      <c r="C1482" s="1" t="s">
        <v>509</v>
      </c>
      <c r="D1482">
        <v>0</v>
      </c>
      <c r="E1482">
        <v>8</v>
      </c>
      <c r="F1482">
        <v>0</v>
      </c>
      <c r="G1482">
        <v>13</v>
      </c>
      <c r="H1482">
        <f>Table1[[#This Row],[Games Before Injury]]*Table1[[#This Row],[Minutes per Game]]</f>
        <v>1671.5088607594937</v>
      </c>
      <c r="I1482">
        <v>51</v>
      </c>
      <c r="J1482">
        <f>Table1[[#This Row],[Minutes]]/Table1[[#This Row],[Games Played]]</f>
        <v>32.774683544303798</v>
      </c>
      <c r="K1482" s="1">
        <v>43199</v>
      </c>
      <c r="L1482" s="1">
        <v>43259</v>
      </c>
      <c r="M1482" s="1">
        <v>43030</v>
      </c>
      <c r="N1482" s="1">
        <v>43259</v>
      </c>
      <c r="O1482">
        <v>3</v>
      </c>
      <c r="P1482">
        <f>DATEDIF(Table1[[#This Row],[Birth Date]],Table1[[#This Row],[Date Returned]],"y")</f>
        <v>31</v>
      </c>
      <c r="Q1482" t="s">
        <v>11</v>
      </c>
      <c r="R1482" t="s">
        <v>9</v>
      </c>
      <c r="S1482">
        <f>DATEDIF(Table1[[#This Row],[Date Occurred]],Table1[[#This Row],[Date Returned]],"d")</f>
        <v>60</v>
      </c>
      <c r="T1482">
        <v>79</v>
      </c>
      <c r="U1482" s="5">
        <v>2589.1999999999998</v>
      </c>
      <c r="V1482" s="5">
        <v>582</v>
      </c>
      <c r="W1482" s="5">
        <v>1337</v>
      </c>
      <c r="X1482" s="5">
        <v>186</v>
      </c>
      <c r="Y1482" s="5">
        <v>518</v>
      </c>
      <c r="Z1482" s="5">
        <v>432</v>
      </c>
      <c r="AA1482" s="5">
        <v>491</v>
      </c>
      <c r="AB1482" s="5">
        <v>234</v>
      </c>
      <c r="AC1482" s="5">
        <v>106</v>
      </c>
      <c r="AD1482" s="5">
        <v>40</v>
      </c>
      <c r="AE1482" s="5">
        <v>158</v>
      </c>
      <c r="AF1482" s="5">
        <v>198</v>
      </c>
      <c r="AG1482" s="5">
        <v>417</v>
      </c>
      <c r="AH1482" s="5">
        <v>85</v>
      </c>
      <c r="AI1482" s="5">
        <v>19</v>
      </c>
      <c r="AJ1482" s="5">
        <v>1782</v>
      </c>
      <c r="AK1482">
        <v>1986</v>
      </c>
      <c r="AL1482" t="s">
        <v>492</v>
      </c>
      <c r="AM1482" s="1">
        <v>31712</v>
      </c>
      <c r="AN1482">
        <v>185</v>
      </c>
      <c r="AO1482">
        <v>175</v>
      </c>
      <c r="AP1482" t="s">
        <v>496</v>
      </c>
    </row>
    <row r="1483" spans="1:42" x14ac:dyDescent="0.35">
      <c r="A1483" t="s">
        <v>327</v>
      </c>
      <c r="B1483" t="s">
        <v>154</v>
      </c>
      <c r="C1483" s="1" t="s">
        <v>510</v>
      </c>
      <c r="D1483">
        <v>0</v>
      </c>
      <c r="E1483">
        <v>9</v>
      </c>
      <c r="F1483">
        <v>0</v>
      </c>
      <c r="G1483">
        <v>14</v>
      </c>
      <c r="H1483">
        <f>Table1[[#This Row],[Games Before Injury]]*Table1[[#This Row],[Minutes per Game]]</f>
        <v>690.83733333333339</v>
      </c>
      <c r="I1483">
        <v>26</v>
      </c>
      <c r="J1483">
        <f>Table1[[#This Row],[Minutes]]/Table1[[#This Row],[Games Played]]</f>
        <v>26.570666666666668</v>
      </c>
      <c r="K1483" s="1">
        <v>43445</v>
      </c>
      <c r="L1483" s="1">
        <v>43454</v>
      </c>
      <c r="M1483" s="1">
        <v>43389</v>
      </c>
      <c r="N1483" s="1">
        <v>43629</v>
      </c>
      <c r="O1483">
        <v>1</v>
      </c>
      <c r="P1483">
        <f>DATEDIF(Table1[[#This Row],[Birth Date]],Table1[[#This Row],[Date Returned]],"y")</f>
        <v>32</v>
      </c>
      <c r="Q1483" t="s">
        <v>501</v>
      </c>
      <c r="R1483" t="s">
        <v>19</v>
      </c>
      <c r="S1483">
        <f>DATEDIF(Table1[[#This Row],[Date Occurred]],Table1[[#This Row],[Date Returned]],"d")</f>
        <v>9</v>
      </c>
      <c r="T1483">
        <v>75</v>
      </c>
      <c r="U1483" s="5">
        <v>1992.8</v>
      </c>
      <c r="V1483" s="5">
        <v>484</v>
      </c>
      <c r="W1483" s="5">
        <v>1138</v>
      </c>
      <c r="X1483" s="5">
        <v>105</v>
      </c>
      <c r="Y1483" s="5">
        <v>291</v>
      </c>
      <c r="Z1483" s="5">
        <v>425</v>
      </c>
      <c r="AA1483" s="5">
        <v>485</v>
      </c>
      <c r="AB1483" s="5">
        <v>181</v>
      </c>
      <c r="AC1483" s="5">
        <v>80</v>
      </c>
      <c r="AD1483" s="5">
        <v>40</v>
      </c>
      <c r="AE1483" s="5">
        <v>182</v>
      </c>
      <c r="AF1483" s="5">
        <v>222</v>
      </c>
      <c r="AG1483" s="5">
        <v>402</v>
      </c>
      <c r="AH1483" s="5">
        <v>57</v>
      </c>
      <c r="AI1483" s="5">
        <v>11</v>
      </c>
      <c r="AJ1483" s="5">
        <v>1498</v>
      </c>
      <c r="AK1483">
        <v>1986</v>
      </c>
      <c r="AL1483" t="s">
        <v>492</v>
      </c>
      <c r="AM1483" s="1">
        <v>31712</v>
      </c>
      <c r="AN1483">
        <v>185</v>
      </c>
      <c r="AO1483">
        <v>175</v>
      </c>
      <c r="AP1483" t="s">
        <v>496</v>
      </c>
    </row>
    <row r="1484" spans="1:42" x14ac:dyDescent="0.35">
      <c r="A1484" t="s">
        <v>327</v>
      </c>
      <c r="B1484" t="s">
        <v>297</v>
      </c>
      <c r="C1484" s="1" t="s">
        <v>510</v>
      </c>
      <c r="D1484">
        <v>0</v>
      </c>
      <c r="E1484">
        <v>9</v>
      </c>
      <c r="F1484">
        <v>0</v>
      </c>
      <c r="G1484">
        <v>14</v>
      </c>
      <c r="H1484">
        <f>Table1[[#This Row],[Games Before Injury]]*Table1[[#This Row],[Minutes per Game]]</f>
        <v>371.98933333333332</v>
      </c>
      <c r="I1484">
        <v>14</v>
      </c>
      <c r="J1484">
        <f>Table1[[#This Row],[Minutes]]/Table1[[#This Row],[Games Played]]</f>
        <v>26.570666666666668</v>
      </c>
      <c r="K1484" s="1">
        <v>43483</v>
      </c>
      <c r="L1484" s="1">
        <v>43487</v>
      </c>
      <c r="M1484" s="1">
        <v>43389</v>
      </c>
      <c r="N1484" s="1">
        <v>43629</v>
      </c>
      <c r="O1484">
        <v>2</v>
      </c>
      <c r="P1484">
        <f>DATEDIF(Table1[[#This Row],[Birth Date]],Table1[[#This Row],[Date Returned]],"y")</f>
        <v>32</v>
      </c>
      <c r="Q1484" t="s">
        <v>501</v>
      </c>
      <c r="R1484" t="s">
        <v>19</v>
      </c>
      <c r="S1484">
        <f>DATEDIF(Table1[[#This Row],[Date Occurred]],Table1[[#This Row],[Date Returned]],"d")</f>
        <v>4</v>
      </c>
      <c r="T1484">
        <v>75</v>
      </c>
      <c r="U1484" s="5">
        <v>1992.8</v>
      </c>
      <c r="V1484" s="5">
        <v>484</v>
      </c>
      <c r="W1484" s="5">
        <v>1138</v>
      </c>
      <c r="X1484" s="5">
        <v>105</v>
      </c>
      <c r="Y1484" s="5">
        <v>291</v>
      </c>
      <c r="Z1484" s="5">
        <v>425</v>
      </c>
      <c r="AA1484" s="5">
        <v>485</v>
      </c>
      <c r="AB1484" s="5">
        <v>181</v>
      </c>
      <c r="AC1484" s="5">
        <v>80</v>
      </c>
      <c r="AD1484" s="5">
        <v>40</v>
      </c>
      <c r="AE1484" s="5">
        <v>182</v>
      </c>
      <c r="AF1484" s="5">
        <v>222</v>
      </c>
      <c r="AG1484" s="5">
        <v>402</v>
      </c>
      <c r="AH1484" s="5">
        <v>57</v>
      </c>
      <c r="AI1484" s="5">
        <v>11</v>
      </c>
      <c r="AJ1484" s="5">
        <v>1498</v>
      </c>
      <c r="AK1484">
        <v>1986</v>
      </c>
      <c r="AL1484" t="s">
        <v>492</v>
      </c>
      <c r="AM1484" s="1">
        <v>31712</v>
      </c>
      <c r="AN1484">
        <v>185</v>
      </c>
      <c r="AO1484">
        <v>175</v>
      </c>
      <c r="AP1484" t="s">
        <v>496</v>
      </c>
    </row>
    <row r="1485" spans="1:42" x14ac:dyDescent="0.35">
      <c r="A1485" t="s">
        <v>327</v>
      </c>
      <c r="B1485" t="s">
        <v>329</v>
      </c>
      <c r="C1485" s="1" t="s">
        <v>511</v>
      </c>
      <c r="D1485">
        <v>0</v>
      </c>
      <c r="E1485">
        <v>10</v>
      </c>
      <c r="F1485">
        <v>0</v>
      </c>
      <c r="G1485">
        <v>15</v>
      </c>
      <c r="H1485">
        <f>Table1[[#This Row],[Games Before Injury]]*Table1[[#This Row],[Minutes per Game]]</f>
        <v>745.56</v>
      </c>
      <c r="I1485">
        <v>26</v>
      </c>
      <c r="J1485">
        <f>Table1[[#This Row],[Minutes]]/Table1[[#This Row],[Games Played]]</f>
        <v>28.675384615384615</v>
      </c>
      <c r="K1485" s="1">
        <v>43812</v>
      </c>
      <c r="L1485" s="1">
        <v>43816</v>
      </c>
      <c r="M1485" s="1">
        <v>43760</v>
      </c>
      <c r="N1485" s="1">
        <v>44115</v>
      </c>
      <c r="O1485">
        <v>3</v>
      </c>
      <c r="P1485">
        <f>DATEDIF(Table1[[#This Row],[Birth Date]],Table1[[#This Row],[Date Returned]],"y")</f>
        <v>33</v>
      </c>
      <c r="Q1485" t="s">
        <v>501</v>
      </c>
      <c r="R1485" t="s">
        <v>19</v>
      </c>
      <c r="S1485">
        <f>DATEDIF(Table1[[#This Row],[Date Occurred]],Table1[[#This Row],[Date Returned]],"d")</f>
        <v>4</v>
      </c>
      <c r="T1485">
        <v>65</v>
      </c>
      <c r="U1485" s="5">
        <v>1863.9</v>
      </c>
      <c r="V1485" s="5">
        <v>391</v>
      </c>
      <c r="W1485" s="5">
        <v>936</v>
      </c>
      <c r="X1485" s="5">
        <v>111</v>
      </c>
      <c r="Y1485" s="5">
        <v>315</v>
      </c>
      <c r="Z1485" s="5">
        <v>292</v>
      </c>
      <c r="AA1485" s="5">
        <v>339</v>
      </c>
      <c r="AB1485" s="5">
        <v>182</v>
      </c>
      <c r="AC1485" s="5">
        <v>80</v>
      </c>
      <c r="AD1485" s="5">
        <v>31</v>
      </c>
      <c r="AE1485" s="5">
        <v>170</v>
      </c>
      <c r="AF1485" s="5">
        <v>201</v>
      </c>
      <c r="AG1485" s="5">
        <v>365</v>
      </c>
      <c r="AH1485" s="5">
        <v>43</v>
      </c>
      <c r="AI1485" s="5">
        <v>12</v>
      </c>
      <c r="AJ1485" s="5">
        <v>1185</v>
      </c>
      <c r="AK1485">
        <v>1986</v>
      </c>
      <c r="AL1485" t="s">
        <v>492</v>
      </c>
      <c r="AM1485" s="1">
        <v>31712</v>
      </c>
      <c r="AN1485">
        <v>185</v>
      </c>
      <c r="AO1485">
        <v>175</v>
      </c>
      <c r="AP1485" t="s">
        <v>496</v>
      </c>
    </row>
    <row r="1486" spans="1:42" x14ac:dyDescent="0.35">
      <c r="A1486" t="s">
        <v>327</v>
      </c>
      <c r="B1486" t="s">
        <v>329</v>
      </c>
      <c r="C1486" s="1" t="s">
        <v>511</v>
      </c>
      <c r="D1486">
        <v>0</v>
      </c>
      <c r="E1486">
        <v>10</v>
      </c>
      <c r="F1486">
        <v>0</v>
      </c>
      <c r="G1486">
        <v>15</v>
      </c>
      <c r="H1486">
        <f>Table1[[#This Row],[Games Before Injury]]*Table1[[#This Row],[Minutes per Game]]</f>
        <v>974.96307692307687</v>
      </c>
      <c r="I1486">
        <v>34</v>
      </c>
      <c r="J1486">
        <f>Table1[[#This Row],[Minutes]]/Table1[[#This Row],[Games Played]]</f>
        <v>28.675384615384615</v>
      </c>
      <c r="K1486" s="1">
        <v>43900</v>
      </c>
      <c r="L1486" s="1">
        <v>43901</v>
      </c>
      <c r="M1486" s="1">
        <v>43760</v>
      </c>
      <c r="N1486" s="1">
        <v>44115</v>
      </c>
      <c r="O1486">
        <v>4</v>
      </c>
      <c r="P1486">
        <f>DATEDIF(Table1[[#This Row],[Birth Date]],Table1[[#This Row],[Date Returned]],"y")</f>
        <v>33</v>
      </c>
      <c r="Q1486" t="s">
        <v>32</v>
      </c>
      <c r="R1486" t="s">
        <v>19</v>
      </c>
      <c r="S1486">
        <f>DATEDIF(Table1[[#This Row],[Date Occurred]],Table1[[#This Row],[Date Returned]],"d")</f>
        <v>1</v>
      </c>
      <c r="T1486">
        <v>65</v>
      </c>
      <c r="U1486" s="5">
        <v>1863.9</v>
      </c>
      <c r="V1486" s="5">
        <v>391</v>
      </c>
      <c r="W1486" s="5">
        <v>936</v>
      </c>
      <c r="X1486" s="5">
        <v>111</v>
      </c>
      <c r="Y1486" s="5">
        <v>315</v>
      </c>
      <c r="Z1486" s="5">
        <v>292</v>
      </c>
      <c r="AA1486" s="5">
        <v>339</v>
      </c>
      <c r="AB1486" s="5">
        <v>182</v>
      </c>
      <c r="AC1486" s="5">
        <v>80</v>
      </c>
      <c r="AD1486" s="5">
        <v>31</v>
      </c>
      <c r="AE1486" s="5">
        <v>170</v>
      </c>
      <c r="AF1486" s="5">
        <v>201</v>
      </c>
      <c r="AG1486" s="5">
        <v>365</v>
      </c>
      <c r="AH1486" s="5">
        <v>43</v>
      </c>
      <c r="AI1486" s="5">
        <v>12</v>
      </c>
      <c r="AJ1486" s="5">
        <v>1185</v>
      </c>
      <c r="AK1486">
        <v>1986</v>
      </c>
      <c r="AL1486" t="s">
        <v>492</v>
      </c>
      <c r="AM1486" s="1">
        <v>31712</v>
      </c>
      <c r="AN1486">
        <v>185</v>
      </c>
      <c r="AO1486">
        <v>175</v>
      </c>
      <c r="AP1486" t="s">
        <v>496</v>
      </c>
    </row>
    <row r="1487" spans="1:42" x14ac:dyDescent="0.35">
      <c r="A1487" t="s">
        <v>460</v>
      </c>
      <c r="B1487" t="s">
        <v>54</v>
      </c>
      <c r="C1487" s="1" t="s">
        <v>509</v>
      </c>
      <c r="D1487">
        <v>0</v>
      </c>
      <c r="E1487">
        <v>8</v>
      </c>
      <c r="F1487">
        <v>0</v>
      </c>
      <c r="G1487">
        <v>10</v>
      </c>
      <c r="H1487">
        <f>Table1[[#This Row],[Games Before Injury]]*Table1[[#This Row],[Minutes per Game]]</f>
        <v>282.08688524590161</v>
      </c>
      <c r="I1487">
        <v>11</v>
      </c>
      <c r="J1487">
        <f>Table1[[#This Row],[Minutes]]/Table1[[#This Row],[Games Played]]</f>
        <v>25.644262295081965</v>
      </c>
      <c r="K1487" s="1">
        <v>43048</v>
      </c>
      <c r="L1487" s="1">
        <v>43050</v>
      </c>
      <c r="M1487" s="1">
        <v>43030</v>
      </c>
      <c r="N1487" s="1">
        <v>43259</v>
      </c>
      <c r="O1487">
        <v>2</v>
      </c>
      <c r="P1487">
        <f>DATEDIF(Table1[[#This Row],[Birth Date]],Table1[[#This Row],[Date Returned]],"y")</f>
        <v>31</v>
      </c>
      <c r="Q1487" t="s">
        <v>501</v>
      </c>
      <c r="R1487" t="s">
        <v>19</v>
      </c>
      <c r="S1487">
        <f>DATEDIF(Table1[[#This Row],[Date Occurred]],Table1[[#This Row],[Date Returned]],"d")</f>
        <v>2</v>
      </c>
      <c r="T1487">
        <v>61</v>
      </c>
      <c r="U1487" s="5">
        <v>1564.3</v>
      </c>
      <c r="V1487" s="5">
        <v>166</v>
      </c>
      <c r="W1487" s="5">
        <v>345</v>
      </c>
      <c r="X1487" s="5">
        <v>63</v>
      </c>
      <c r="Y1487" s="5">
        <v>173</v>
      </c>
      <c r="Z1487" s="5">
        <v>65</v>
      </c>
      <c r="AA1487" s="5">
        <v>95</v>
      </c>
      <c r="AB1487" s="5">
        <v>69</v>
      </c>
      <c r="AC1487" s="5">
        <v>100</v>
      </c>
      <c r="AD1487" s="5">
        <v>22</v>
      </c>
      <c r="AE1487" s="5">
        <v>164</v>
      </c>
      <c r="AF1487" s="5">
        <v>186</v>
      </c>
      <c r="AG1487" s="5">
        <v>55</v>
      </c>
      <c r="AH1487" s="5">
        <v>72</v>
      </c>
      <c r="AI1487" s="5">
        <v>25</v>
      </c>
      <c r="AJ1487" s="5">
        <v>460</v>
      </c>
      <c r="AK1487">
        <v>1986</v>
      </c>
      <c r="AL1487" t="s">
        <v>491</v>
      </c>
      <c r="AM1487" s="1">
        <v>31664</v>
      </c>
      <c r="AN1487">
        <v>203</v>
      </c>
      <c r="AO1487">
        <v>230</v>
      </c>
      <c r="AP1487" t="s">
        <v>498</v>
      </c>
    </row>
    <row r="1488" spans="1:42" x14ac:dyDescent="0.35">
      <c r="A1488" t="s">
        <v>460</v>
      </c>
      <c r="B1488" t="s">
        <v>36</v>
      </c>
      <c r="C1488" s="1" t="s">
        <v>506</v>
      </c>
      <c r="D1488">
        <v>0</v>
      </c>
      <c r="E1488">
        <v>5</v>
      </c>
      <c r="F1488">
        <v>0</v>
      </c>
      <c r="G1488">
        <v>7</v>
      </c>
      <c r="H1488">
        <f>Table1[[#This Row],[Games Before Injury]]*Table1[[#This Row],[Minutes per Game]]</f>
        <v>594.43999999999994</v>
      </c>
      <c r="I1488">
        <v>35</v>
      </c>
      <c r="J1488">
        <f>Table1[[#This Row],[Minutes]]/Table1[[#This Row],[Games Played]]</f>
        <v>16.983999999999998</v>
      </c>
      <c r="K1488" s="1">
        <v>42023</v>
      </c>
      <c r="L1488" s="1">
        <v>42027</v>
      </c>
      <c r="M1488" s="1">
        <v>41940</v>
      </c>
      <c r="N1488" s="1">
        <v>42171</v>
      </c>
      <c r="O1488">
        <v>1</v>
      </c>
      <c r="P1488">
        <f>DATEDIF(Table1[[#This Row],[Birth Date]],Table1[[#This Row],[Date Returned]],"y")</f>
        <v>28</v>
      </c>
      <c r="Q1488" t="s">
        <v>501</v>
      </c>
      <c r="R1488" t="s">
        <v>19</v>
      </c>
      <c r="S1488">
        <f>DATEDIF(Table1[[#This Row],[Date Occurred]],Table1[[#This Row],[Date Returned]],"d")</f>
        <v>4</v>
      </c>
      <c r="T1488">
        <v>75</v>
      </c>
      <c r="U1488" s="5">
        <v>1273.8</v>
      </c>
      <c r="V1488" s="5">
        <v>94</v>
      </c>
      <c r="W1488" s="5">
        <v>207</v>
      </c>
      <c r="X1488" s="5">
        <v>13</v>
      </c>
      <c r="Y1488" s="5">
        <v>40</v>
      </c>
      <c r="Z1488" s="5">
        <v>30</v>
      </c>
      <c r="AA1488" s="5">
        <v>57</v>
      </c>
      <c r="AB1488" s="5">
        <v>34</v>
      </c>
      <c r="AC1488" s="5">
        <v>100</v>
      </c>
      <c r="AD1488" s="5">
        <v>60</v>
      </c>
      <c r="AE1488" s="5">
        <v>111</v>
      </c>
      <c r="AF1488" s="5">
        <v>171</v>
      </c>
      <c r="AG1488" s="5">
        <v>30</v>
      </c>
      <c r="AH1488" s="5">
        <v>44</v>
      </c>
      <c r="AI1488" s="5">
        <v>19</v>
      </c>
      <c r="AJ1488" s="5">
        <v>231</v>
      </c>
      <c r="AK1488">
        <v>1986</v>
      </c>
      <c r="AL1488" t="s">
        <v>491</v>
      </c>
      <c r="AM1488" s="1">
        <v>31664</v>
      </c>
      <c r="AN1488">
        <v>203</v>
      </c>
      <c r="AO1488">
        <v>230</v>
      </c>
      <c r="AP1488" t="s">
        <v>498</v>
      </c>
    </row>
    <row r="1489" spans="1:42" x14ac:dyDescent="0.35">
      <c r="A1489" t="s">
        <v>460</v>
      </c>
      <c r="B1489" t="s">
        <v>322</v>
      </c>
      <c r="C1489" s="1" t="s">
        <v>506</v>
      </c>
      <c r="D1489">
        <v>0</v>
      </c>
      <c r="E1489">
        <v>5</v>
      </c>
      <c r="F1489">
        <v>0</v>
      </c>
      <c r="G1489">
        <v>7</v>
      </c>
      <c r="H1489">
        <f>Table1[[#This Row],[Games Before Injury]]*Table1[[#This Row],[Minutes per Game]]</f>
        <v>543.48799999999994</v>
      </c>
      <c r="I1489">
        <v>32</v>
      </c>
      <c r="J1489">
        <f>Table1[[#This Row],[Minutes]]/Table1[[#This Row],[Games Played]]</f>
        <v>16.983999999999998</v>
      </c>
      <c r="K1489" s="1">
        <v>42104</v>
      </c>
      <c r="L1489" s="1">
        <v>42171</v>
      </c>
      <c r="M1489" s="1">
        <v>41940</v>
      </c>
      <c r="N1489" s="1">
        <v>42171</v>
      </c>
      <c r="O1489">
        <v>1</v>
      </c>
      <c r="P1489">
        <f>DATEDIF(Table1[[#This Row],[Birth Date]],Table1[[#This Row],[Date Returned]],"y")</f>
        <v>28</v>
      </c>
      <c r="Q1489" t="s">
        <v>11</v>
      </c>
      <c r="R1489" t="s">
        <v>44</v>
      </c>
      <c r="S1489">
        <f>DATEDIF(Table1[[#This Row],[Date Occurred]],Table1[[#This Row],[Date Returned]],"d")</f>
        <v>67</v>
      </c>
      <c r="T1489">
        <v>75</v>
      </c>
      <c r="U1489" s="5">
        <v>1273.8</v>
      </c>
      <c r="V1489" s="5">
        <v>94</v>
      </c>
      <c r="W1489" s="5">
        <v>207</v>
      </c>
      <c r="X1489" s="5">
        <v>13</v>
      </c>
      <c r="Y1489" s="5">
        <v>40</v>
      </c>
      <c r="Z1489" s="5">
        <v>30</v>
      </c>
      <c r="AA1489" s="5">
        <v>57</v>
      </c>
      <c r="AB1489" s="5">
        <v>34</v>
      </c>
      <c r="AC1489" s="5">
        <v>100</v>
      </c>
      <c r="AD1489" s="5">
        <v>60</v>
      </c>
      <c r="AE1489" s="5">
        <v>111</v>
      </c>
      <c r="AF1489" s="5">
        <v>171</v>
      </c>
      <c r="AG1489" s="5">
        <v>30</v>
      </c>
      <c r="AH1489" s="5">
        <v>44</v>
      </c>
      <c r="AI1489" s="5">
        <v>19</v>
      </c>
      <c r="AJ1489" s="5">
        <v>231</v>
      </c>
      <c r="AK1489">
        <v>1986</v>
      </c>
      <c r="AL1489" t="s">
        <v>491</v>
      </c>
      <c r="AM1489" s="1">
        <v>31664</v>
      </c>
      <c r="AN1489">
        <v>203</v>
      </c>
      <c r="AO1489">
        <v>230</v>
      </c>
      <c r="AP1489" t="s">
        <v>498</v>
      </c>
    </row>
    <row r="1490" spans="1:42" x14ac:dyDescent="0.35">
      <c r="A1490" t="s">
        <v>460</v>
      </c>
      <c r="B1490" t="s">
        <v>84</v>
      </c>
      <c r="C1490" s="1" t="s">
        <v>508</v>
      </c>
      <c r="D1490">
        <v>0</v>
      </c>
      <c r="E1490">
        <v>7</v>
      </c>
      <c r="F1490">
        <v>0</v>
      </c>
      <c r="G1490">
        <v>9</v>
      </c>
      <c r="H1490">
        <f>Table1[[#This Row],[Games Before Injury]]*Table1[[#This Row],[Minutes per Game]]</f>
        <v>558.53125</v>
      </c>
      <c r="I1490">
        <v>25</v>
      </c>
      <c r="J1490">
        <f>Table1[[#This Row],[Minutes]]/Table1[[#This Row],[Games Played]]</f>
        <v>22.341249999999999</v>
      </c>
      <c r="K1490" s="1">
        <v>42718</v>
      </c>
      <c r="L1490" s="1">
        <v>42722</v>
      </c>
      <c r="M1490" s="1">
        <v>42668</v>
      </c>
      <c r="N1490" s="1">
        <v>42898</v>
      </c>
      <c r="O1490">
        <v>2</v>
      </c>
      <c r="P1490">
        <f>DATEDIF(Table1[[#This Row],[Birth Date]],Table1[[#This Row],[Date Returned]],"y")</f>
        <v>30</v>
      </c>
      <c r="Q1490" t="s">
        <v>501</v>
      </c>
      <c r="R1490" t="s">
        <v>44</v>
      </c>
      <c r="S1490">
        <f>DATEDIF(Table1[[#This Row],[Date Occurred]],Table1[[#This Row],[Date Returned]],"d")</f>
        <v>4</v>
      </c>
      <c r="T1490">
        <v>80</v>
      </c>
      <c r="U1490" s="5">
        <v>1787.3</v>
      </c>
      <c r="V1490" s="5">
        <v>191</v>
      </c>
      <c r="W1490" s="5">
        <v>378</v>
      </c>
      <c r="X1490" s="5">
        <v>43</v>
      </c>
      <c r="Y1490" s="5">
        <v>110</v>
      </c>
      <c r="Z1490" s="5">
        <v>59</v>
      </c>
      <c r="AA1490" s="5">
        <v>87</v>
      </c>
      <c r="AB1490" s="5">
        <v>46</v>
      </c>
      <c r="AC1490" s="5">
        <v>122</v>
      </c>
      <c r="AD1490" s="5">
        <v>44</v>
      </c>
      <c r="AE1490" s="5">
        <v>126</v>
      </c>
      <c r="AF1490" s="5">
        <v>170</v>
      </c>
      <c r="AG1490" s="5">
        <v>39</v>
      </c>
      <c r="AH1490" s="5">
        <v>81</v>
      </c>
      <c r="AI1490" s="5">
        <v>35</v>
      </c>
      <c r="AJ1490" s="5">
        <v>484</v>
      </c>
      <c r="AK1490">
        <v>1986</v>
      </c>
      <c r="AL1490" t="s">
        <v>491</v>
      </c>
      <c r="AM1490" s="1">
        <v>31664</v>
      </c>
      <c r="AN1490">
        <v>203</v>
      </c>
      <c r="AO1490">
        <v>230</v>
      </c>
      <c r="AP1490" t="s">
        <v>498</v>
      </c>
    </row>
    <row r="1491" spans="1:42" x14ac:dyDescent="0.35">
      <c r="A1491" t="s">
        <v>358</v>
      </c>
      <c r="B1491" t="s">
        <v>359</v>
      </c>
      <c r="C1491" s="1" t="s">
        <v>504</v>
      </c>
      <c r="D1491">
        <v>0</v>
      </c>
      <c r="E1491">
        <v>3</v>
      </c>
      <c r="F1491">
        <v>0</v>
      </c>
      <c r="G1491">
        <v>6</v>
      </c>
      <c r="H1491">
        <f>Table1[[#This Row],[Games Before Injury]]*Table1[[#This Row],[Minutes per Game]]</f>
        <v>2376.6849999999999</v>
      </c>
      <c r="I1491">
        <v>68</v>
      </c>
      <c r="J1491">
        <f>Table1[[#This Row],[Minutes]]/Table1[[#This Row],[Games Played]]</f>
        <v>34.951250000000002</v>
      </c>
      <c r="K1491" s="1">
        <v>41356</v>
      </c>
      <c r="L1491" s="1">
        <v>41360</v>
      </c>
      <c r="M1491" s="1">
        <v>41212</v>
      </c>
      <c r="N1491" s="1">
        <v>41445</v>
      </c>
      <c r="O1491">
        <v>1</v>
      </c>
      <c r="P1491">
        <f>DATEDIF(Table1[[#This Row],[Birth Date]],Table1[[#This Row],[Date Returned]],"y")</f>
        <v>28</v>
      </c>
      <c r="Q1491" t="s">
        <v>501</v>
      </c>
      <c r="R1491" t="s">
        <v>27</v>
      </c>
      <c r="S1491">
        <f>DATEDIF(Table1[[#This Row],[Date Occurred]],Table1[[#This Row],[Date Returned]],"d")</f>
        <v>4</v>
      </c>
      <c r="T1491">
        <v>80</v>
      </c>
      <c r="U1491" s="5">
        <v>2796.1</v>
      </c>
      <c r="V1491" s="5">
        <f>576/Table1[[#This Row],[Games Played]]</f>
        <v>7.2</v>
      </c>
      <c r="W1491" s="5">
        <v>869</v>
      </c>
      <c r="X1491" s="5">
        <v>1</v>
      </c>
      <c r="Y1491" s="5">
        <v>14</v>
      </c>
      <c r="Z1491" s="5">
        <v>268</v>
      </c>
      <c r="AA1491" s="5">
        <v>316</v>
      </c>
      <c r="AB1491" s="5">
        <v>157</v>
      </c>
      <c r="AC1491" s="5">
        <v>255</v>
      </c>
      <c r="AD1491" s="5">
        <v>184</v>
      </c>
      <c r="AE1491" s="5">
        <v>438</v>
      </c>
      <c r="AF1491" s="5">
        <v>622</v>
      </c>
      <c r="AG1491" s="5">
        <v>318</v>
      </c>
      <c r="AH1491" s="5">
        <v>80</v>
      </c>
      <c r="AI1491" s="5">
        <v>139</v>
      </c>
      <c r="AJ1491" s="5">
        <v>1127</v>
      </c>
      <c r="AK1491">
        <v>1985</v>
      </c>
      <c r="AL1491" t="s">
        <v>494</v>
      </c>
      <c r="AM1491" s="1">
        <v>31076</v>
      </c>
      <c r="AN1491">
        <v>216</v>
      </c>
      <c r="AO1491">
        <v>255</v>
      </c>
      <c r="AP1491" t="s">
        <v>499</v>
      </c>
    </row>
    <row r="1492" spans="1:42" x14ac:dyDescent="0.35">
      <c r="A1492" t="s">
        <v>358</v>
      </c>
      <c r="B1492" t="s">
        <v>214</v>
      </c>
      <c r="C1492" s="1" t="s">
        <v>508</v>
      </c>
      <c r="D1492">
        <v>0</v>
      </c>
      <c r="E1492">
        <v>7</v>
      </c>
      <c r="F1492">
        <v>0</v>
      </c>
      <c r="G1492">
        <v>10</v>
      </c>
      <c r="H1492">
        <f>Table1[[#This Row],[Games Before Injury]]*Table1[[#This Row],[Minutes per Game]]</f>
        <v>2359.9864864864862</v>
      </c>
      <c r="I1492">
        <v>69</v>
      </c>
      <c r="J1492">
        <f>Table1[[#This Row],[Minutes]]/Table1[[#This Row],[Games Played]]</f>
        <v>34.202702702702702</v>
      </c>
      <c r="K1492" s="1">
        <v>42820</v>
      </c>
      <c r="L1492" s="1">
        <v>42829</v>
      </c>
      <c r="M1492" s="1">
        <v>42668</v>
      </c>
      <c r="N1492" s="1">
        <v>42898</v>
      </c>
      <c r="O1492">
        <v>1</v>
      </c>
      <c r="P1492">
        <f>DATEDIF(Table1[[#This Row],[Birth Date]],Table1[[#This Row],[Date Returned]],"y")</f>
        <v>32</v>
      </c>
      <c r="Q1492" t="s">
        <v>501</v>
      </c>
      <c r="R1492" t="s">
        <v>9</v>
      </c>
      <c r="S1492">
        <f>DATEDIF(Table1[[#This Row],[Date Occurred]],Table1[[#This Row],[Date Returned]],"d")</f>
        <v>9</v>
      </c>
      <c r="T1492">
        <v>74</v>
      </c>
      <c r="U1492" s="5">
        <v>2531</v>
      </c>
      <c r="V1492" s="5">
        <v>532</v>
      </c>
      <c r="W1492" s="5">
        <v>1160</v>
      </c>
      <c r="X1492" s="5">
        <v>104</v>
      </c>
      <c r="Y1492" s="5">
        <v>268</v>
      </c>
      <c r="Z1492" s="5">
        <v>278</v>
      </c>
      <c r="AA1492" s="5">
        <v>332</v>
      </c>
      <c r="AB1492" s="5">
        <v>166</v>
      </c>
      <c r="AC1492" s="5">
        <v>171</v>
      </c>
      <c r="AD1492" s="5">
        <v>60</v>
      </c>
      <c r="AE1492" s="5">
        <v>404</v>
      </c>
      <c r="AF1492" s="5">
        <v>464</v>
      </c>
      <c r="AG1492" s="5">
        <v>338</v>
      </c>
      <c r="AH1492" s="5">
        <v>67</v>
      </c>
      <c r="AI1492" s="5">
        <v>99</v>
      </c>
      <c r="AJ1492" s="5">
        <v>1446</v>
      </c>
      <c r="AK1492">
        <v>1985</v>
      </c>
      <c r="AL1492" t="s">
        <v>494</v>
      </c>
      <c r="AM1492" s="1">
        <v>31076</v>
      </c>
      <c r="AN1492">
        <v>216</v>
      </c>
      <c r="AO1492">
        <v>255</v>
      </c>
      <c r="AP1492" t="s">
        <v>499</v>
      </c>
    </row>
    <row r="1493" spans="1:42" x14ac:dyDescent="0.35">
      <c r="A1493" t="s">
        <v>358</v>
      </c>
      <c r="B1493" t="s">
        <v>361</v>
      </c>
      <c r="C1493" s="1" t="s">
        <v>509</v>
      </c>
      <c r="D1493">
        <v>0</v>
      </c>
      <c r="E1493">
        <v>8</v>
      </c>
      <c r="F1493">
        <v>0</v>
      </c>
      <c r="G1493">
        <v>11</v>
      </c>
      <c r="H1493">
        <f>Table1[[#This Row],[Games Before Injury]]*Table1[[#This Row],[Minutes per Game]]</f>
        <v>1385.654794520548</v>
      </c>
      <c r="I1493">
        <v>42</v>
      </c>
      <c r="J1493">
        <f>Table1[[#This Row],[Minutes]]/Table1[[#This Row],[Games Played]]</f>
        <v>32.991780821917807</v>
      </c>
      <c r="K1493" s="1">
        <v>43090</v>
      </c>
      <c r="L1493" s="1">
        <v>43091</v>
      </c>
      <c r="M1493" s="1">
        <v>43030</v>
      </c>
      <c r="N1493" s="1">
        <v>43259</v>
      </c>
      <c r="O1493">
        <v>1</v>
      </c>
      <c r="P1493">
        <f>DATEDIF(Table1[[#This Row],[Birth Date]],Table1[[#This Row],[Date Returned]],"y")</f>
        <v>32</v>
      </c>
      <c r="Q1493" t="s">
        <v>8</v>
      </c>
      <c r="R1493" t="s">
        <v>19</v>
      </c>
      <c r="S1493">
        <f>DATEDIF(Table1[[#This Row],[Date Occurred]],Table1[[#This Row],[Date Returned]],"d")</f>
        <v>1</v>
      </c>
      <c r="T1493">
        <v>73</v>
      </c>
      <c r="U1493" s="5">
        <v>2408.4</v>
      </c>
      <c r="V1493" s="5">
        <v>434</v>
      </c>
      <c r="W1493" s="5">
        <v>1033</v>
      </c>
      <c r="X1493" s="5">
        <v>109</v>
      </c>
      <c r="Y1493" s="5">
        <v>320</v>
      </c>
      <c r="Z1493" s="5">
        <v>281</v>
      </c>
      <c r="AA1493" s="5">
        <v>337</v>
      </c>
      <c r="AB1493" s="5">
        <v>194</v>
      </c>
      <c r="AC1493" s="5">
        <v>185</v>
      </c>
      <c r="AD1493" s="5">
        <v>78</v>
      </c>
      <c r="AE1493" s="5">
        <v>514</v>
      </c>
      <c r="AF1493" s="5">
        <v>592</v>
      </c>
      <c r="AG1493" s="5">
        <v>305</v>
      </c>
      <c r="AH1493" s="5">
        <v>54</v>
      </c>
      <c r="AI1493" s="5">
        <v>101</v>
      </c>
      <c r="AJ1493" s="5">
        <v>1258</v>
      </c>
      <c r="AK1493">
        <v>1985</v>
      </c>
      <c r="AL1493" t="s">
        <v>494</v>
      </c>
      <c r="AM1493" s="1">
        <v>31076</v>
      </c>
      <c r="AN1493">
        <v>216</v>
      </c>
      <c r="AO1493">
        <v>255</v>
      </c>
      <c r="AP1493" t="s">
        <v>499</v>
      </c>
    </row>
    <row r="1494" spans="1:42" x14ac:dyDescent="0.35">
      <c r="A1494" t="s">
        <v>358</v>
      </c>
      <c r="B1494" t="s">
        <v>73</v>
      </c>
      <c r="C1494" s="1" t="s">
        <v>510</v>
      </c>
      <c r="D1494">
        <v>0</v>
      </c>
      <c r="E1494">
        <v>9</v>
      </c>
      <c r="F1494">
        <v>0</v>
      </c>
      <c r="G1494">
        <v>12</v>
      </c>
      <c r="H1494">
        <f>Table1[[#This Row],[Games Before Injury]]*Table1[[#This Row],[Minutes per Game]]</f>
        <v>1387.6518987341772</v>
      </c>
      <c r="I1494">
        <v>45</v>
      </c>
      <c r="J1494">
        <f>Table1[[#This Row],[Minutes]]/Table1[[#This Row],[Games Played]]</f>
        <v>30.836708860759494</v>
      </c>
      <c r="K1494" s="1">
        <v>43484</v>
      </c>
      <c r="L1494" s="1">
        <v>43486</v>
      </c>
      <c r="M1494" s="1">
        <v>43389</v>
      </c>
      <c r="N1494" s="1">
        <v>43629</v>
      </c>
      <c r="O1494">
        <v>1</v>
      </c>
      <c r="P1494">
        <f>DATEDIF(Table1[[#This Row],[Birth Date]],Table1[[#This Row],[Date Returned]],"y")</f>
        <v>33</v>
      </c>
      <c r="Q1494" t="s">
        <v>32</v>
      </c>
      <c r="R1494" t="s">
        <v>47</v>
      </c>
      <c r="S1494">
        <f>DATEDIF(Table1[[#This Row],[Date Occurred]],Table1[[#This Row],[Date Returned]],"d")</f>
        <v>2</v>
      </c>
      <c r="T1494">
        <v>79</v>
      </c>
      <c r="U1494" s="5">
        <v>2436.1</v>
      </c>
      <c r="V1494" s="5">
        <v>390</v>
      </c>
      <c r="W1494" s="5">
        <v>870</v>
      </c>
      <c r="X1494" s="5">
        <v>99</v>
      </c>
      <c r="Y1494" s="5">
        <v>273</v>
      </c>
      <c r="Z1494" s="5">
        <v>192</v>
      </c>
      <c r="AA1494" s="5">
        <v>253</v>
      </c>
      <c r="AB1494" s="5">
        <v>155</v>
      </c>
      <c r="AC1494" s="5">
        <v>217</v>
      </c>
      <c r="AD1494" s="5">
        <v>80</v>
      </c>
      <c r="AE1494" s="5">
        <v>547</v>
      </c>
      <c r="AF1494" s="5">
        <v>627</v>
      </c>
      <c r="AG1494" s="5">
        <v>349</v>
      </c>
      <c r="AH1494" s="5">
        <v>84</v>
      </c>
      <c r="AI1494" s="5">
        <v>86</v>
      </c>
      <c r="AJ1494" s="5">
        <v>1071</v>
      </c>
      <c r="AK1494">
        <v>1985</v>
      </c>
      <c r="AL1494" t="s">
        <v>494</v>
      </c>
      <c r="AM1494" s="1">
        <v>31076</v>
      </c>
      <c r="AN1494">
        <v>216</v>
      </c>
      <c r="AO1494">
        <v>255</v>
      </c>
      <c r="AP1494" t="s">
        <v>499</v>
      </c>
    </row>
    <row r="1495" spans="1:42" x14ac:dyDescent="0.35">
      <c r="A1495" t="s">
        <v>358</v>
      </c>
      <c r="B1495" t="s">
        <v>362</v>
      </c>
      <c r="C1495" s="1" t="s">
        <v>510</v>
      </c>
      <c r="D1495">
        <v>0</v>
      </c>
      <c r="E1495">
        <v>9</v>
      </c>
      <c r="F1495">
        <v>0</v>
      </c>
      <c r="G1495">
        <v>12</v>
      </c>
      <c r="H1495">
        <f>Table1[[#This Row],[Games Before Injury]]*Table1[[#This Row],[Minutes per Game]]</f>
        <v>246.69367088607595</v>
      </c>
      <c r="I1495">
        <v>8</v>
      </c>
      <c r="J1495">
        <f>Table1[[#This Row],[Minutes]]/Table1[[#This Row],[Games Played]]</f>
        <v>30.836708860759494</v>
      </c>
      <c r="K1495" s="1">
        <v>43501</v>
      </c>
      <c r="L1495" s="1">
        <v>43502</v>
      </c>
      <c r="M1495" s="1">
        <v>43389</v>
      </c>
      <c r="N1495" s="1">
        <v>43629</v>
      </c>
      <c r="O1495">
        <v>1</v>
      </c>
      <c r="P1495">
        <f>DATEDIF(Table1[[#This Row],[Birth Date]],Table1[[#This Row],[Date Returned]],"y")</f>
        <v>34</v>
      </c>
      <c r="Q1495" t="s">
        <v>501</v>
      </c>
      <c r="R1495" t="s">
        <v>39</v>
      </c>
      <c r="S1495">
        <f>DATEDIF(Table1[[#This Row],[Date Occurred]],Table1[[#This Row],[Date Returned]],"d")</f>
        <v>1</v>
      </c>
      <c r="T1495">
        <v>79</v>
      </c>
      <c r="U1495" s="5">
        <v>2436.1</v>
      </c>
      <c r="V1495" s="5">
        <v>390</v>
      </c>
      <c r="W1495" s="5">
        <v>870</v>
      </c>
      <c r="X1495" s="5">
        <v>99</v>
      </c>
      <c r="Y1495" s="5">
        <v>273</v>
      </c>
      <c r="Z1495" s="5">
        <v>192</v>
      </c>
      <c r="AA1495" s="5">
        <v>253</v>
      </c>
      <c r="AB1495" s="5">
        <v>155</v>
      </c>
      <c r="AC1495" s="5">
        <v>217</v>
      </c>
      <c r="AD1495" s="5">
        <v>80</v>
      </c>
      <c r="AE1495" s="5">
        <v>547</v>
      </c>
      <c r="AF1495" s="5">
        <v>627</v>
      </c>
      <c r="AG1495" s="5">
        <v>349</v>
      </c>
      <c r="AH1495" s="5">
        <v>84</v>
      </c>
      <c r="AI1495" s="5">
        <v>86</v>
      </c>
      <c r="AJ1495" s="5">
        <v>1071</v>
      </c>
      <c r="AK1495">
        <v>1985</v>
      </c>
      <c r="AL1495" t="s">
        <v>494</v>
      </c>
      <c r="AM1495" s="1">
        <v>31076</v>
      </c>
      <c r="AN1495">
        <v>216</v>
      </c>
      <c r="AO1495">
        <v>255</v>
      </c>
      <c r="AP1495" t="s">
        <v>499</v>
      </c>
    </row>
    <row r="1496" spans="1:42" x14ac:dyDescent="0.35">
      <c r="A1496" t="s">
        <v>273</v>
      </c>
      <c r="B1496" t="s">
        <v>53</v>
      </c>
      <c r="C1496" s="1" t="s">
        <v>510</v>
      </c>
      <c r="D1496">
        <v>0</v>
      </c>
      <c r="E1496">
        <v>9</v>
      </c>
      <c r="F1496">
        <v>0</v>
      </c>
      <c r="G1496">
        <v>14</v>
      </c>
      <c r="H1496">
        <f>Table1[[#This Row],[Games Before Injury]]*Table1[[#This Row],[Minutes per Game]]</f>
        <v>255.48936170212767</v>
      </c>
      <c r="I1496">
        <v>16</v>
      </c>
      <c r="J1496">
        <f>Table1[[#This Row],[Minutes]]/Table1[[#This Row],[Games Played]]</f>
        <v>15.968085106382979</v>
      </c>
      <c r="K1496" s="1">
        <v>43432</v>
      </c>
      <c r="L1496" s="1">
        <v>43433</v>
      </c>
      <c r="M1496" s="1">
        <v>43389</v>
      </c>
      <c r="N1496" s="1">
        <v>43629</v>
      </c>
      <c r="O1496">
        <v>1</v>
      </c>
      <c r="P1496">
        <f>DATEDIF(Table1[[#This Row],[Birth Date]],Table1[[#This Row],[Date Returned]],"y")</f>
        <v>34</v>
      </c>
      <c r="Q1496" t="s">
        <v>32</v>
      </c>
      <c r="R1496" t="s">
        <v>47</v>
      </c>
      <c r="S1496">
        <f>DATEDIF(Table1[[#This Row],[Date Occurred]],Table1[[#This Row],[Date Returned]],"d")</f>
        <v>1</v>
      </c>
      <c r="T1496">
        <v>47</v>
      </c>
      <c r="U1496" s="5">
        <v>750.5</v>
      </c>
      <c r="V1496" s="5">
        <v>99</v>
      </c>
      <c r="W1496" s="5">
        <v>186</v>
      </c>
      <c r="X1496" s="5">
        <v>0</v>
      </c>
      <c r="Y1496" s="5">
        <v>0</v>
      </c>
      <c r="Z1496" s="5">
        <v>35</v>
      </c>
      <c r="AA1496" s="5">
        <v>48</v>
      </c>
      <c r="AB1496" s="5">
        <v>50</v>
      </c>
      <c r="AC1496" s="5">
        <v>92</v>
      </c>
      <c r="AD1496" s="5">
        <v>67</v>
      </c>
      <c r="AE1496" s="5">
        <v>194</v>
      </c>
      <c r="AF1496" s="5">
        <v>261</v>
      </c>
      <c r="AG1496" s="5">
        <v>65</v>
      </c>
      <c r="AH1496" s="5">
        <v>6</v>
      </c>
      <c r="AI1496" s="5">
        <v>24</v>
      </c>
      <c r="AJ1496" s="5">
        <v>233</v>
      </c>
      <c r="AK1496">
        <v>1984</v>
      </c>
      <c r="AL1496" t="s">
        <v>487</v>
      </c>
      <c r="AM1496" s="1">
        <v>30729</v>
      </c>
      <c r="AN1496">
        <v>211</v>
      </c>
      <c r="AO1496">
        <v>240</v>
      </c>
      <c r="AP1496" t="s">
        <v>499</v>
      </c>
    </row>
    <row r="1497" spans="1:42" x14ac:dyDescent="0.35">
      <c r="A1497" t="s">
        <v>389</v>
      </c>
      <c r="B1497" t="s">
        <v>53</v>
      </c>
      <c r="C1497" s="1" t="s">
        <v>505</v>
      </c>
      <c r="D1497">
        <v>0</v>
      </c>
      <c r="E1497">
        <v>4</v>
      </c>
      <c r="F1497">
        <v>0</v>
      </c>
      <c r="G1497">
        <v>7</v>
      </c>
      <c r="H1497">
        <f>Table1[[#This Row],[Games Before Injury]]*Table1[[#This Row],[Minutes per Game]]</f>
        <v>1259.875</v>
      </c>
      <c r="I1497">
        <v>50</v>
      </c>
      <c r="J1497">
        <f>Table1[[#This Row],[Minutes]]/Table1[[#This Row],[Games Played]]</f>
        <v>25.197499999999998</v>
      </c>
      <c r="K1497" s="1">
        <v>41678</v>
      </c>
      <c r="L1497" s="1">
        <v>41679</v>
      </c>
      <c r="M1497" s="1">
        <v>41576</v>
      </c>
      <c r="N1497" s="1">
        <v>41805</v>
      </c>
      <c r="O1497">
        <v>1</v>
      </c>
      <c r="P1497">
        <f>DATEDIF(Table1[[#This Row],[Birth Date]],Table1[[#This Row],[Date Returned]],"y")</f>
        <v>27</v>
      </c>
      <c r="Q1497" t="s">
        <v>8</v>
      </c>
      <c r="R1497" t="s">
        <v>47</v>
      </c>
      <c r="S1497">
        <f>DATEDIF(Table1[[#This Row],[Date Occurred]],Table1[[#This Row],[Date Returned]],"d")</f>
        <v>1</v>
      </c>
      <c r="T1497">
        <v>80</v>
      </c>
      <c r="U1497" s="5">
        <v>2015.8</v>
      </c>
      <c r="V1497" s="5">
        <v>337</v>
      </c>
      <c r="W1497" s="5">
        <v>695</v>
      </c>
      <c r="X1497" s="5">
        <v>126</v>
      </c>
      <c r="Y1497" s="5">
        <v>293</v>
      </c>
      <c r="Z1497" s="5">
        <v>111</v>
      </c>
      <c r="AA1497" s="5">
        <v>131</v>
      </c>
      <c r="AB1497" s="5">
        <v>95</v>
      </c>
      <c r="AC1497" s="5">
        <v>130</v>
      </c>
      <c r="AD1497" s="5">
        <v>18</v>
      </c>
      <c r="AE1497" s="5">
        <v>208</v>
      </c>
      <c r="AF1497" s="5">
        <v>226</v>
      </c>
      <c r="AG1497" s="5">
        <v>179</v>
      </c>
      <c r="AH1497" s="5">
        <v>50</v>
      </c>
      <c r="AI1497" s="5">
        <v>7</v>
      </c>
      <c r="AJ1497" s="5">
        <v>911</v>
      </c>
      <c r="AK1497">
        <v>1986</v>
      </c>
      <c r="AL1497" t="s">
        <v>486</v>
      </c>
      <c r="AM1497" s="1">
        <v>31496</v>
      </c>
      <c r="AN1497">
        <v>196</v>
      </c>
      <c r="AO1497">
        <v>225</v>
      </c>
      <c r="AP1497" t="s">
        <v>496</v>
      </c>
    </row>
    <row r="1498" spans="1:42" x14ac:dyDescent="0.35">
      <c r="A1498" t="s">
        <v>389</v>
      </c>
      <c r="B1498" t="s">
        <v>13</v>
      </c>
      <c r="C1498" s="1" t="s">
        <v>504</v>
      </c>
      <c r="D1498">
        <v>0</v>
      </c>
      <c r="E1498">
        <v>3</v>
      </c>
      <c r="F1498">
        <v>0</v>
      </c>
      <c r="G1498">
        <v>6</v>
      </c>
      <c r="H1498">
        <f>Table1[[#This Row],[Games Before Injury]]*Table1[[#This Row],[Minutes per Game]]</f>
        <v>1211.3767123287671</v>
      </c>
      <c r="I1498">
        <v>47</v>
      </c>
      <c r="J1498">
        <f>Table1[[#This Row],[Minutes]]/Table1[[#This Row],[Games Played]]</f>
        <v>25.773972602739725</v>
      </c>
      <c r="K1498" s="1">
        <v>41312</v>
      </c>
      <c r="L1498" s="1">
        <v>41313</v>
      </c>
      <c r="M1498" s="1">
        <v>41212</v>
      </c>
      <c r="N1498" s="1">
        <v>41445</v>
      </c>
      <c r="O1498">
        <v>1</v>
      </c>
      <c r="P1498">
        <f>DATEDIF(Table1[[#This Row],[Birth Date]],Table1[[#This Row],[Date Returned]],"y")</f>
        <v>26</v>
      </c>
      <c r="Q1498" t="s">
        <v>8</v>
      </c>
      <c r="R1498" t="s">
        <v>9</v>
      </c>
      <c r="S1498">
        <f>DATEDIF(Table1[[#This Row],[Date Occurred]],Table1[[#This Row],[Date Returned]],"d")</f>
        <v>1</v>
      </c>
      <c r="T1498">
        <v>73</v>
      </c>
      <c r="U1498" s="5">
        <v>1881.5</v>
      </c>
      <c r="V1498" s="5">
        <f>576/Table1[[#This Row],[Games Played]]</f>
        <v>7.8904109589041092</v>
      </c>
      <c r="W1498" s="5">
        <v>610</v>
      </c>
      <c r="X1498" s="5">
        <v>79</v>
      </c>
      <c r="Y1498" s="5">
        <v>221</v>
      </c>
      <c r="Z1498" s="5">
        <v>141</v>
      </c>
      <c r="AA1498" s="5">
        <v>168</v>
      </c>
      <c r="AB1498" s="5">
        <v>82</v>
      </c>
      <c r="AC1498" s="5">
        <v>140</v>
      </c>
      <c r="AD1498" s="5">
        <v>13</v>
      </c>
      <c r="AE1498" s="5">
        <v>127</v>
      </c>
      <c r="AF1498" s="5">
        <v>140</v>
      </c>
      <c r="AG1498" s="5">
        <v>148</v>
      </c>
      <c r="AH1498" s="5">
        <v>44</v>
      </c>
      <c r="AI1498" s="5">
        <v>6</v>
      </c>
      <c r="AJ1498" s="5">
        <v>702</v>
      </c>
      <c r="AK1498">
        <v>1986</v>
      </c>
      <c r="AL1498" t="s">
        <v>486</v>
      </c>
      <c r="AM1498" s="1">
        <v>31496</v>
      </c>
      <c r="AN1498">
        <v>196</v>
      </c>
      <c r="AO1498">
        <v>225</v>
      </c>
      <c r="AP1498" t="s">
        <v>496</v>
      </c>
    </row>
    <row r="1499" spans="1:42" x14ac:dyDescent="0.35">
      <c r="A1499" t="s">
        <v>389</v>
      </c>
      <c r="B1499" t="s">
        <v>344</v>
      </c>
      <c r="C1499" s="1" t="s">
        <v>504</v>
      </c>
      <c r="D1499">
        <v>0</v>
      </c>
      <c r="E1499">
        <v>3</v>
      </c>
      <c r="F1499">
        <v>0</v>
      </c>
      <c r="G1499">
        <v>6</v>
      </c>
      <c r="H1499">
        <f>Table1[[#This Row],[Games Before Injury]]*Table1[[#This Row],[Minutes per Game]]</f>
        <v>489.70547945205476</v>
      </c>
      <c r="I1499">
        <v>19</v>
      </c>
      <c r="J1499">
        <f>Table1[[#This Row],[Minutes]]/Table1[[#This Row],[Games Played]]</f>
        <v>25.773972602739725</v>
      </c>
      <c r="K1499" s="1">
        <v>41357</v>
      </c>
      <c r="L1499" s="1">
        <v>41369</v>
      </c>
      <c r="M1499" s="1">
        <v>41212</v>
      </c>
      <c r="N1499" s="1">
        <v>41445</v>
      </c>
      <c r="O1499">
        <v>1</v>
      </c>
      <c r="P1499">
        <f>DATEDIF(Table1[[#This Row],[Birth Date]],Table1[[#This Row],[Date Returned]],"y")</f>
        <v>27</v>
      </c>
      <c r="Q1499" t="s">
        <v>501</v>
      </c>
      <c r="R1499" t="s">
        <v>27</v>
      </c>
      <c r="S1499">
        <f>DATEDIF(Table1[[#This Row],[Date Occurred]],Table1[[#This Row],[Date Returned]],"d")</f>
        <v>12</v>
      </c>
      <c r="T1499">
        <v>73</v>
      </c>
      <c r="U1499" s="5">
        <v>1881.5</v>
      </c>
      <c r="V1499" s="5">
        <f>576/Table1[[#This Row],[Games Played]]</f>
        <v>7.8904109589041092</v>
      </c>
      <c r="W1499" s="5">
        <v>610</v>
      </c>
      <c r="X1499" s="5">
        <v>79</v>
      </c>
      <c r="Y1499" s="5">
        <v>221</v>
      </c>
      <c r="Z1499" s="5">
        <v>141</v>
      </c>
      <c r="AA1499" s="5">
        <v>168</v>
      </c>
      <c r="AB1499" s="5">
        <v>82</v>
      </c>
      <c r="AC1499" s="5">
        <v>140</v>
      </c>
      <c r="AD1499" s="5">
        <v>13</v>
      </c>
      <c r="AE1499" s="5">
        <v>127</v>
      </c>
      <c r="AF1499" s="5">
        <v>140</v>
      </c>
      <c r="AG1499" s="5">
        <v>148</v>
      </c>
      <c r="AH1499" s="5">
        <v>44</v>
      </c>
      <c r="AI1499" s="5">
        <v>6</v>
      </c>
      <c r="AJ1499" s="5">
        <v>702</v>
      </c>
      <c r="AK1499">
        <v>1986</v>
      </c>
      <c r="AL1499" t="s">
        <v>486</v>
      </c>
      <c r="AM1499" s="1">
        <v>31496</v>
      </c>
      <c r="AN1499">
        <v>196</v>
      </c>
      <c r="AO1499">
        <v>225</v>
      </c>
      <c r="AP1499" t="s">
        <v>496</v>
      </c>
    </row>
    <row r="1500" spans="1:42" x14ac:dyDescent="0.35">
      <c r="A1500" t="s">
        <v>389</v>
      </c>
      <c r="B1500" t="s">
        <v>195</v>
      </c>
      <c r="C1500" s="1" t="s">
        <v>508</v>
      </c>
      <c r="D1500">
        <v>0</v>
      </c>
      <c r="E1500">
        <v>7</v>
      </c>
      <c r="F1500">
        <v>0</v>
      </c>
      <c r="G1500">
        <v>10</v>
      </c>
      <c r="H1500">
        <f>Table1[[#This Row],[Games Before Injury]]*Table1[[#This Row],[Minutes per Game]]</f>
        <v>720.64864864864853</v>
      </c>
      <c r="I1500">
        <v>30</v>
      </c>
      <c r="J1500">
        <f>Table1[[#This Row],[Minutes]]/Table1[[#This Row],[Games Played]]</f>
        <v>24.02162162162162</v>
      </c>
      <c r="K1500" s="1">
        <v>42728</v>
      </c>
      <c r="L1500" s="1">
        <v>42739</v>
      </c>
      <c r="M1500" s="1">
        <v>42668</v>
      </c>
      <c r="N1500" s="1">
        <v>42898</v>
      </c>
      <c r="O1500">
        <v>2</v>
      </c>
      <c r="P1500">
        <f>DATEDIF(Table1[[#This Row],[Birth Date]],Table1[[#This Row],[Date Returned]],"y")</f>
        <v>30</v>
      </c>
      <c r="Q1500" t="s">
        <v>501</v>
      </c>
      <c r="R1500" t="s">
        <v>9</v>
      </c>
      <c r="S1500">
        <f>DATEDIF(Table1[[#This Row],[Date Occurred]],Table1[[#This Row],[Date Returned]],"d")</f>
        <v>11</v>
      </c>
      <c r="T1500">
        <v>74</v>
      </c>
      <c r="U1500" s="5">
        <v>1777.6</v>
      </c>
      <c r="V1500" s="5">
        <v>264</v>
      </c>
      <c r="W1500" s="5">
        <v>615</v>
      </c>
      <c r="X1500" s="5">
        <v>102</v>
      </c>
      <c r="Y1500" s="5">
        <v>283</v>
      </c>
      <c r="Z1500" s="5">
        <v>150</v>
      </c>
      <c r="AA1500" s="5">
        <v>168</v>
      </c>
      <c r="AB1500" s="5">
        <v>70</v>
      </c>
      <c r="AC1500" s="5">
        <v>90</v>
      </c>
      <c r="AD1500" s="5">
        <v>14</v>
      </c>
      <c r="AE1500" s="5">
        <v>164</v>
      </c>
      <c r="AF1500" s="5">
        <v>178</v>
      </c>
      <c r="AG1500" s="5">
        <v>147</v>
      </c>
      <c r="AH1500" s="5">
        <v>44</v>
      </c>
      <c r="AI1500" s="5">
        <v>9</v>
      </c>
      <c r="AJ1500" s="5">
        <v>780</v>
      </c>
      <c r="AK1500">
        <v>1986</v>
      </c>
      <c r="AL1500" t="s">
        <v>486</v>
      </c>
      <c r="AM1500" s="1">
        <v>31496</v>
      </c>
      <c r="AN1500">
        <v>196</v>
      </c>
      <c r="AO1500">
        <v>225</v>
      </c>
      <c r="AP1500" t="s">
        <v>496</v>
      </c>
    </row>
    <row r="1501" spans="1:42" x14ac:dyDescent="0.35">
      <c r="A1501" t="s">
        <v>389</v>
      </c>
      <c r="B1501" t="s">
        <v>390</v>
      </c>
      <c r="C1501" s="1" t="s">
        <v>508</v>
      </c>
      <c r="D1501">
        <v>0</v>
      </c>
      <c r="E1501">
        <v>7</v>
      </c>
      <c r="F1501">
        <v>0</v>
      </c>
      <c r="G1501">
        <v>10</v>
      </c>
      <c r="H1501">
        <f>Table1[[#This Row],[Games Before Injury]]*Table1[[#This Row],[Minutes per Game]]</f>
        <v>1056.9513513513511</v>
      </c>
      <c r="I1501">
        <v>44</v>
      </c>
      <c r="J1501">
        <f>Table1[[#This Row],[Minutes]]/Table1[[#This Row],[Games Played]]</f>
        <v>24.02162162162162</v>
      </c>
      <c r="K1501" s="1">
        <v>42833</v>
      </c>
      <c r="L1501" s="1">
        <v>42898</v>
      </c>
      <c r="M1501" s="1">
        <v>42668</v>
      </c>
      <c r="N1501" s="1">
        <v>42898</v>
      </c>
      <c r="O1501">
        <v>1</v>
      </c>
      <c r="P1501">
        <f>DATEDIF(Table1[[#This Row],[Birth Date]],Table1[[#This Row],[Date Returned]],"y")</f>
        <v>31</v>
      </c>
      <c r="Q1501" t="s">
        <v>11</v>
      </c>
      <c r="R1501" t="s">
        <v>16</v>
      </c>
      <c r="S1501">
        <f>DATEDIF(Table1[[#This Row],[Date Occurred]],Table1[[#This Row],[Date Returned]],"d")</f>
        <v>65</v>
      </c>
      <c r="T1501">
        <v>74</v>
      </c>
      <c r="U1501" s="5">
        <v>1777.6</v>
      </c>
      <c r="V1501" s="5">
        <v>264</v>
      </c>
      <c r="W1501" s="5">
        <v>615</v>
      </c>
      <c r="X1501" s="5">
        <v>102</v>
      </c>
      <c r="Y1501" s="5">
        <v>283</v>
      </c>
      <c r="Z1501" s="5">
        <v>150</v>
      </c>
      <c r="AA1501" s="5">
        <v>168</v>
      </c>
      <c r="AB1501" s="5">
        <v>70</v>
      </c>
      <c r="AC1501" s="5">
        <v>90</v>
      </c>
      <c r="AD1501" s="5">
        <v>14</v>
      </c>
      <c r="AE1501" s="5">
        <v>164</v>
      </c>
      <c r="AF1501" s="5">
        <v>178</v>
      </c>
      <c r="AG1501" s="5">
        <v>147</v>
      </c>
      <c r="AH1501" s="5">
        <v>44</v>
      </c>
      <c r="AI1501" s="5">
        <v>9</v>
      </c>
      <c r="AJ1501" s="5">
        <v>780</v>
      </c>
      <c r="AK1501">
        <v>1986</v>
      </c>
      <c r="AL1501" t="s">
        <v>486</v>
      </c>
      <c r="AM1501" s="1">
        <v>31496</v>
      </c>
      <c r="AN1501">
        <v>196</v>
      </c>
      <c r="AO1501">
        <v>225</v>
      </c>
      <c r="AP1501" t="s">
        <v>496</v>
      </c>
    </row>
    <row r="1502" spans="1:42" x14ac:dyDescent="0.35">
      <c r="A1502" t="s">
        <v>389</v>
      </c>
      <c r="B1502" t="s">
        <v>195</v>
      </c>
      <c r="C1502" s="1" t="s">
        <v>509</v>
      </c>
      <c r="D1502">
        <v>0</v>
      </c>
      <c r="E1502">
        <v>8</v>
      </c>
      <c r="F1502">
        <v>0</v>
      </c>
      <c r="G1502">
        <v>11</v>
      </c>
      <c r="H1502">
        <f>Table1[[#This Row],[Games Before Injury]]*Table1[[#This Row],[Minutes per Game]]</f>
        <v>997.78625</v>
      </c>
      <c r="I1502">
        <v>41</v>
      </c>
      <c r="J1502">
        <f>Table1[[#This Row],[Minutes]]/Table1[[#This Row],[Games Played]]</f>
        <v>24.33625</v>
      </c>
      <c r="K1502" s="1">
        <v>43112</v>
      </c>
      <c r="L1502" s="1">
        <v>43115</v>
      </c>
      <c r="M1502" s="1">
        <v>43030</v>
      </c>
      <c r="N1502" s="1">
        <v>43259</v>
      </c>
      <c r="O1502">
        <v>3</v>
      </c>
      <c r="P1502">
        <f>DATEDIF(Table1[[#This Row],[Birth Date]],Table1[[#This Row],[Date Returned]],"y")</f>
        <v>31</v>
      </c>
      <c r="Q1502" t="s">
        <v>501</v>
      </c>
      <c r="R1502" t="s">
        <v>9</v>
      </c>
      <c r="S1502">
        <f>DATEDIF(Table1[[#This Row],[Date Occurred]],Table1[[#This Row],[Date Returned]],"d")</f>
        <v>3</v>
      </c>
      <c r="T1502">
        <v>80</v>
      </c>
      <c r="U1502" s="5">
        <v>1946.9</v>
      </c>
      <c r="V1502" s="5">
        <v>337</v>
      </c>
      <c r="W1502" s="5">
        <v>764</v>
      </c>
      <c r="X1502" s="5">
        <v>149</v>
      </c>
      <c r="Y1502" s="5">
        <v>395</v>
      </c>
      <c r="Z1502" s="5">
        <v>148</v>
      </c>
      <c r="AA1502" s="5">
        <v>163</v>
      </c>
      <c r="AB1502" s="5">
        <v>94</v>
      </c>
      <c r="AC1502" s="5">
        <v>91</v>
      </c>
      <c r="AD1502" s="5">
        <v>20</v>
      </c>
      <c r="AE1502" s="5">
        <v>131</v>
      </c>
      <c r="AF1502" s="5">
        <v>151</v>
      </c>
      <c r="AG1502" s="5">
        <v>148</v>
      </c>
      <c r="AH1502" s="5">
        <v>66</v>
      </c>
      <c r="AI1502" s="5">
        <v>12</v>
      </c>
      <c r="AJ1502" s="5">
        <v>971</v>
      </c>
      <c r="AK1502">
        <v>1986</v>
      </c>
      <c r="AL1502" t="s">
        <v>486</v>
      </c>
      <c r="AM1502" s="1">
        <v>31496</v>
      </c>
      <c r="AN1502">
        <v>196</v>
      </c>
      <c r="AO1502">
        <v>225</v>
      </c>
      <c r="AP1502" t="s">
        <v>496</v>
      </c>
    </row>
    <row r="1503" spans="1:42" x14ac:dyDescent="0.35">
      <c r="A1503" t="s">
        <v>389</v>
      </c>
      <c r="B1503" t="s">
        <v>391</v>
      </c>
      <c r="C1503" s="1" t="s">
        <v>510</v>
      </c>
      <c r="D1503">
        <v>0</v>
      </c>
      <c r="E1503">
        <v>9</v>
      </c>
      <c r="F1503">
        <v>0</v>
      </c>
      <c r="G1503">
        <v>12</v>
      </c>
      <c r="H1503">
        <f>Table1[[#This Row],[Games Before Injury]]*Table1[[#This Row],[Minutes per Game]]</f>
        <v>505.5544303797468</v>
      </c>
      <c r="I1503">
        <v>22</v>
      </c>
      <c r="J1503">
        <f>Table1[[#This Row],[Minutes]]/Table1[[#This Row],[Games Played]]</f>
        <v>22.979746835443038</v>
      </c>
      <c r="K1503" s="1">
        <v>43436</v>
      </c>
      <c r="L1503" s="1">
        <v>43438</v>
      </c>
      <c r="M1503" s="1">
        <v>43389</v>
      </c>
      <c r="N1503" s="1">
        <v>43629</v>
      </c>
      <c r="O1503">
        <v>2</v>
      </c>
      <c r="P1503">
        <f>DATEDIF(Table1[[#This Row],[Birth Date]],Table1[[#This Row],[Date Returned]],"y")</f>
        <v>32</v>
      </c>
      <c r="Q1503" t="s">
        <v>501</v>
      </c>
      <c r="R1503" t="s">
        <v>27</v>
      </c>
      <c r="S1503">
        <f>DATEDIF(Table1[[#This Row],[Date Occurred]],Table1[[#This Row],[Date Returned]],"d")</f>
        <v>2</v>
      </c>
      <c r="T1503">
        <v>79</v>
      </c>
      <c r="U1503" s="5">
        <v>1815.4</v>
      </c>
      <c r="V1503" s="5">
        <v>285</v>
      </c>
      <c r="W1503" s="5">
        <v>690</v>
      </c>
      <c r="X1503" s="5">
        <v>147</v>
      </c>
      <c r="Y1503" s="5">
        <v>395</v>
      </c>
      <c r="Z1503" s="5">
        <v>112</v>
      </c>
      <c r="AA1503" s="5">
        <v>124</v>
      </c>
      <c r="AB1503" s="5">
        <v>72</v>
      </c>
      <c r="AC1503" s="5">
        <v>121</v>
      </c>
      <c r="AD1503" s="5">
        <v>16</v>
      </c>
      <c r="AE1503" s="5">
        <v>182</v>
      </c>
      <c r="AF1503" s="5">
        <v>198</v>
      </c>
      <c r="AG1503" s="5">
        <v>132</v>
      </c>
      <c r="AH1503" s="5">
        <v>35</v>
      </c>
      <c r="AI1503" s="5">
        <v>8</v>
      </c>
      <c r="AJ1503" s="5">
        <v>829</v>
      </c>
      <c r="AK1503">
        <v>1986</v>
      </c>
      <c r="AL1503" t="s">
        <v>486</v>
      </c>
      <c r="AM1503" s="1">
        <v>31496</v>
      </c>
      <c r="AN1503">
        <v>196</v>
      </c>
      <c r="AO1503">
        <v>225</v>
      </c>
      <c r="AP1503" t="s">
        <v>496</v>
      </c>
    </row>
    <row r="1504" spans="1:42" x14ac:dyDescent="0.35">
      <c r="A1504" t="s">
        <v>389</v>
      </c>
      <c r="B1504" t="s">
        <v>36</v>
      </c>
      <c r="C1504" s="1" t="s">
        <v>510</v>
      </c>
      <c r="D1504">
        <v>0</v>
      </c>
      <c r="E1504">
        <v>9</v>
      </c>
      <c r="F1504">
        <v>0</v>
      </c>
      <c r="G1504">
        <v>12</v>
      </c>
      <c r="H1504">
        <f>Table1[[#This Row],[Games Before Injury]]*Table1[[#This Row],[Minutes per Game]]</f>
        <v>482.57468354430381</v>
      </c>
      <c r="I1504">
        <v>21</v>
      </c>
      <c r="J1504">
        <f>Table1[[#This Row],[Minutes]]/Table1[[#This Row],[Games Played]]</f>
        <v>22.979746835443038</v>
      </c>
      <c r="K1504" s="1">
        <v>43479</v>
      </c>
      <c r="L1504" s="1">
        <v>43629</v>
      </c>
      <c r="M1504" s="1">
        <v>43389</v>
      </c>
      <c r="N1504" s="1">
        <v>43629</v>
      </c>
      <c r="O1504">
        <v>1</v>
      </c>
      <c r="P1504">
        <f>DATEDIF(Table1[[#This Row],[Birth Date]],Table1[[#This Row],[Date Returned]],"y")</f>
        <v>33</v>
      </c>
      <c r="Q1504" t="s">
        <v>32</v>
      </c>
      <c r="R1504" t="s">
        <v>19</v>
      </c>
      <c r="S1504">
        <f>DATEDIF(Table1[[#This Row],[Date Occurred]],Table1[[#This Row],[Date Returned]],"d")</f>
        <v>150</v>
      </c>
      <c r="T1504">
        <v>79</v>
      </c>
      <c r="U1504" s="5">
        <v>1815.4</v>
      </c>
      <c r="V1504" s="5">
        <v>285</v>
      </c>
      <c r="W1504" s="5">
        <v>690</v>
      </c>
      <c r="X1504" s="5">
        <v>147</v>
      </c>
      <c r="Y1504" s="5">
        <v>395</v>
      </c>
      <c r="Z1504" s="5">
        <v>112</v>
      </c>
      <c r="AA1504" s="5">
        <v>124</v>
      </c>
      <c r="AB1504" s="5">
        <v>72</v>
      </c>
      <c r="AC1504" s="5">
        <v>121</v>
      </c>
      <c r="AD1504" s="5">
        <v>16</v>
      </c>
      <c r="AE1504" s="5">
        <v>182</v>
      </c>
      <c r="AF1504" s="5">
        <v>198</v>
      </c>
      <c r="AG1504" s="5">
        <v>132</v>
      </c>
      <c r="AH1504" s="5">
        <v>35</v>
      </c>
      <c r="AI1504" s="5">
        <v>8</v>
      </c>
      <c r="AJ1504" s="5">
        <v>829</v>
      </c>
      <c r="AK1504">
        <v>1986</v>
      </c>
      <c r="AL1504" t="s">
        <v>486</v>
      </c>
      <c r="AM1504" s="1">
        <v>31496</v>
      </c>
      <c r="AN1504">
        <v>196</v>
      </c>
      <c r="AO1504">
        <v>225</v>
      </c>
      <c r="AP1504" t="s">
        <v>496</v>
      </c>
    </row>
    <row r="1505" spans="1:42" x14ac:dyDescent="0.35">
      <c r="A1505" t="s">
        <v>125</v>
      </c>
      <c r="B1505" t="s">
        <v>129</v>
      </c>
      <c r="C1505" s="1" t="s">
        <v>511</v>
      </c>
      <c r="D1505">
        <v>0</v>
      </c>
      <c r="E1505">
        <v>10</v>
      </c>
      <c r="F1505">
        <v>0</v>
      </c>
      <c r="G1505">
        <v>9</v>
      </c>
      <c r="H1505">
        <f>Table1[[#This Row],[Games Before Injury]]*Table1[[#This Row],[Minutes per Game]]</f>
        <v>593.38225806451612</v>
      </c>
      <c r="I1505">
        <v>19</v>
      </c>
      <c r="J1505">
        <f>Table1[[#This Row],[Minutes]]/Table1[[#This Row],[Games Played]]</f>
        <v>31.230645161290322</v>
      </c>
      <c r="K1505" s="1">
        <v>43800</v>
      </c>
      <c r="L1505" s="1">
        <v>43804</v>
      </c>
      <c r="M1505" s="1">
        <v>43760</v>
      </c>
      <c r="N1505" s="1">
        <v>44115</v>
      </c>
      <c r="O1505">
        <v>1</v>
      </c>
      <c r="P1505">
        <f>DATEDIF(Table1[[#This Row],[Birth Date]],Table1[[#This Row],[Date Returned]],"y")</f>
        <v>30</v>
      </c>
      <c r="Q1505" t="s">
        <v>501</v>
      </c>
      <c r="R1505" t="s">
        <v>27</v>
      </c>
      <c r="S1505">
        <f>DATEDIF(Table1[[#This Row],[Date Occurred]],Table1[[#This Row],[Date Returned]],"d")</f>
        <v>4</v>
      </c>
      <c r="T1505">
        <v>62</v>
      </c>
      <c r="U1505" s="5">
        <v>1936.3</v>
      </c>
      <c r="V1505" s="5">
        <v>355</v>
      </c>
      <c r="W1505" s="5">
        <v>810</v>
      </c>
      <c r="X1505" s="5">
        <v>142</v>
      </c>
      <c r="Y1505" s="5">
        <v>348</v>
      </c>
      <c r="Z1505" s="5">
        <v>181</v>
      </c>
      <c r="AA1505" s="5">
        <v>220</v>
      </c>
      <c r="AB1505" s="5">
        <v>97</v>
      </c>
      <c r="AC1505" s="5">
        <v>180</v>
      </c>
      <c r="AD1505" s="5">
        <v>59</v>
      </c>
      <c r="AE1505" s="5">
        <v>252</v>
      </c>
      <c r="AF1505" s="5">
        <v>311</v>
      </c>
      <c r="AG1505" s="5">
        <v>86</v>
      </c>
      <c r="AH1505" s="5">
        <v>47</v>
      </c>
      <c r="AI1505" s="5">
        <v>30</v>
      </c>
      <c r="AJ1505" s="5">
        <v>1033</v>
      </c>
      <c r="AK1505">
        <v>1989</v>
      </c>
      <c r="AL1505" t="s">
        <v>491</v>
      </c>
      <c r="AM1505" s="1">
        <v>32753</v>
      </c>
      <c r="AN1505">
        <v>206</v>
      </c>
      <c r="AO1505">
        <v>235</v>
      </c>
      <c r="AP1505" t="s">
        <v>500</v>
      </c>
    </row>
    <row r="1506" spans="1:42" x14ac:dyDescent="0.35">
      <c r="A1506" t="s">
        <v>125</v>
      </c>
      <c r="B1506" t="s">
        <v>130</v>
      </c>
      <c r="C1506" s="1" t="s">
        <v>511</v>
      </c>
      <c r="D1506">
        <v>0</v>
      </c>
      <c r="E1506">
        <v>10</v>
      </c>
      <c r="F1506">
        <v>0</v>
      </c>
      <c r="G1506">
        <v>9</v>
      </c>
      <c r="H1506">
        <f>Table1[[#This Row],[Games Before Injury]]*Table1[[#This Row],[Minutes per Game]]</f>
        <v>281.07580645161289</v>
      </c>
      <c r="I1506">
        <v>9</v>
      </c>
      <c r="J1506">
        <f>Table1[[#This Row],[Minutes]]/Table1[[#This Row],[Games Played]]</f>
        <v>31.230645161290322</v>
      </c>
      <c r="K1506" s="1">
        <v>43822</v>
      </c>
      <c r="L1506" s="1">
        <v>43825</v>
      </c>
      <c r="M1506" s="1">
        <v>43760</v>
      </c>
      <c r="N1506" s="1">
        <v>44115</v>
      </c>
      <c r="O1506">
        <v>3</v>
      </c>
      <c r="P1506">
        <f>DATEDIF(Table1[[#This Row],[Birth Date]],Table1[[#This Row],[Date Returned]],"y")</f>
        <v>30</v>
      </c>
      <c r="Q1506" t="s">
        <v>32</v>
      </c>
      <c r="R1506" t="s">
        <v>9</v>
      </c>
      <c r="S1506">
        <f>DATEDIF(Table1[[#This Row],[Date Occurred]],Table1[[#This Row],[Date Returned]],"d")</f>
        <v>3</v>
      </c>
      <c r="T1506">
        <v>62</v>
      </c>
      <c r="U1506" s="5">
        <v>1936.3</v>
      </c>
      <c r="V1506" s="5">
        <v>355</v>
      </c>
      <c r="W1506" s="5">
        <v>810</v>
      </c>
      <c r="X1506" s="5">
        <v>142</v>
      </c>
      <c r="Y1506" s="5">
        <v>348</v>
      </c>
      <c r="Z1506" s="5">
        <v>181</v>
      </c>
      <c r="AA1506" s="5">
        <v>220</v>
      </c>
      <c r="AB1506" s="5">
        <v>97</v>
      </c>
      <c r="AC1506" s="5">
        <v>180</v>
      </c>
      <c r="AD1506" s="5">
        <v>59</v>
      </c>
      <c r="AE1506" s="5">
        <v>252</v>
      </c>
      <c r="AF1506" s="5">
        <v>311</v>
      </c>
      <c r="AG1506" s="5">
        <v>86</v>
      </c>
      <c r="AH1506" s="5">
        <v>47</v>
      </c>
      <c r="AI1506" s="5">
        <v>30</v>
      </c>
      <c r="AJ1506" s="5">
        <v>1033</v>
      </c>
      <c r="AK1506">
        <v>1989</v>
      </c>
      <c r="AL1506" t="s">
        <v>491</v>
      </c>
      <c r="AM1506" s="1">
        <v>32753</v>
      </c>
      <c r="AN1506">
        <v>206</v>
      </c>
      <c r="AO1506">
        <v>235</v>
      </c>
      <c r="AP1506" t="s">
        <v>500</v>
      </c>
    </row>
    <row r="1507" spans="1:42" x14ac:dyDescent="0.35">
      <c r="A1507" t="s">
        <v>125</v>
      </c>
      <c r="B1507" t="s">
        <v>95</v>
      </c>
      <c r="C1507" s="1" t="s">
        <v>507</v>
      </c>
      <c r="D1507">
        <v>0</v>
      </c>
      <c r="E1507">
        <v>6</v>
      </c>
      <c r="F1507">
        <v>0</v>
      </c>
      <c r="G1507">
        <v>5</v>
      </c>
      <c r="H1507">
        <f>Table1[[#This Row],[Games Before Injury]]*Table1[[#This Row],[Minutes per Game]]</f>
        <v>1285.425</v>
      </c>
      <c r="I1507">
        <v>36</v>
      </c>
      <c r="J1507">
        <f>Table1[[#This Row],[Minutes]]/Table1[[#This Row],[Games Played]]</f>
        <v>35.706249999999997</v>
      </c>
      <c r="K1507" s="1">
        <v>42378</v>
      </c>
      <c r="L1507" s="1">
        <v>42379</v>
      </c>
      <c r="M1507" s="1">
        <v>42304</v>
      </c>
      <c r="N1507" s="1">
        <v>42540</v>
      </c>
      <c r="O1507">
        <v>1</v>
      </c>
      <c r="P1507">
        <f>DATEDIF(Table1[[#This Row],[Birth Date]],Table1[[#This Row],[Date Returned]],"y")</f>
        <v>26</v>
      </c>
      <c r="Q1507" t="s">
        <v>32</v>
      </c>
      <c r="R1507" t="s">
        <v>19</v>
      </c>
      <c r="S1507">
        <f>DATEDIF(Table1[[#This Row],[Date Occurred]],Table1[[#This Row],[Date Returned]],"d")</f>
        <v>1</v>
      </c>
      <c r="T1507">
        <v>80</v>
      </c>
      <c r="U1507" s="5">
        <v>2856.5</v>
      </c>
      <c r="V1507" s="5">
        <v>410</v>
      </c>
      <c r="W1507" s="5">
        <v>945</v>
      </c>
      <c r="X1507" s="5">
        <v>108</v>
      </c>
      <c r="Y1507" s="5">
        <v>298</v>
      </c>
      <c r="Z1507" s="5">
        <v>203</v>
      </c>
      <c r="AA1507" s="5">
        <v>271</v>
      </c>
      <c r="AB1507" s="5">
        <v>140</v>
      </c>
      <c r="AC1507" s="5">
        <v>170</v>
      </c>
      <c r="AD1507" s="5">
        <v>91</v>
      </c>
      <c r="AE1507" s="5">
        <v>313</v>
      </c>
      <c r="AF1507" s="5">
        <v>404</v>
      </c>
      <c r="AG1507" s="5">
        <v>201</v>
      </c>
      <c r="AH1507" s="5">
        <v>67</v>
      </c>
      <c r="AI1507" s="5">
        <v>23</v>
      </c>
      <c r="AJ1507" s="5">
        <v>1131</v>
      </c>
      <c r="AK1507">
        <v>1989</v>
      </c>
      <c r="AL1507" t="s">
        <v>491</v>
      </c>
      <c r="AM1507" s="1">
        <v>32753</v>
      </c>
      <c r="AN1507">
        <v>206</v>
      </c>
      <c r="AO1507">
        <v>235</v>
      </c>
      <c r="AP1507" t="s">
        <v>500</v>
      </c>
    </row>
    <row r="1508" spans="1:42" x14ac:dyDescent="0.35">
      <c r="A1508" t="s">
        <v>125</v>
      </c>
      <c r="B1508" t="s">
        <v>126</v>
      </c>
      <c r="C1508" s="1" t="s">
        <v>509</v>
      </c>
      <c r="D1508">
        <v>0</v>
      </c>
      <c r="E1508">
        <v>8</v>
      </c>
      <c r="F1508">
        <v>0</v>
      </c>
      <c r="G1508">
        <v>7</v>
      </c>
      <c r="H1508">
        <f>Table1[[#This Row],[Games Before Injury]]*Table1[[#This Row],[Minutes per Game]]</f>
        <v>401.97222222222223</v>
      </c>
      <c r="I1508">
        <v>15</v>
      </c>
      <c r="J1508">
        <f>Table1[[#This Row],[Minutes]]/Table1[[#This Row],[Games Played]]</f>
        <v>26.798148148148147</v>
      </c>
      <c r="K1508" s="1">
        <v>43075</v>
      </c>
      <c r="L1508" s="1">
        <v>43077</v>
      </c>
      <c r="M1508" s="1">
        <v>43030</v>
      </c>
      <c r="N1508" s="1">
        <v>43259</v>
      </c>
      <c r="O1508">
        <v>2</v>
      </c>
      <c r="P1508">
        <f>DATEDIF(Table1[[#This Row],[Birth Date]],Table1[[#This Row],[Date Returned]],"y")</f>
        <v>28</v>
      </c>
      <c r="Q1508" t="s">
        <v>32</v>
      </c>
      <c r="R1508" t="s">
        <v>19</v>
      </c>
      <c r="S1508">
        <f>DATEDIF(Table1[[#This Row],[Date Occurred]],Table1[[#This Row],[Date Returned]],"d")</f>
        <v>2</v>
      </c>
      <c r="T1508">
        <v>54</v>
      </c>
      <c r="U1508" s="5">
        <v>1447.1</v>
      </c>
      <c r="V1508" s="5">
        <v>262</v>
      </c>
      <c r="W1508" s="5">
        <v>611</v>
      </c>
      <c r="X1508" s="5">
        <v>86</v>
      </c>
      <c r="Y1508" s="5">
        <v>234</v>
      </c>
      <c r="Z1508" s="5">
        <v>124</v>
      </c>
      <c r="AA1508" s="5">
        <v>154</v>
      </c>
      <c r="AB1508" s="5">
        <v>65</v>
      </c>
      <c r="AC1508" s="5">
        <v>100</v>
      </c>
      <c r="AD1508" s="5">
        <v>43</v>
      </c>
      <c r="AE1508" s="5">
        <v>246</v>
      </c>
      <c r="AF1508" s="5">
        <v>289</v>
      </c>
      <c r="AG1508" s="5">
        <v>72</v>
      </c>
      <c r="AH1508" s="5">
        <v>35</v>
      </c>
      <c r="AI1508" s="5">
        <v>12</v>
      </c>
      <c r="AJ1508" s="5">
        <v>734</v>
      </c>
      <c r="AK1508">
        <v>1989</v>
      </c>
      <c r="AL1508" t="s">
        <v>491</v>
      </c>
      <c r="AM1508" s="1">
        <v>32753</v>
      </c>
      <c r="AN1508">
        <v>206</v>
      </c>
      <c r="AO1508">
        <v>235</v>
      </c>
      <c r="AP1508" t="s">
        <v>500</v>
      </c>
    </row>
    <row r="1509" spans="1:42" x14ac:dyDescent="0.35">
      <c r="A1509" t="s">
        <v>125</v>
      </c>
      <c r="B1509" t="s">
        <v>126</v>
      </c>
      <c r="C1509" s="1" t="s">
        <v>509</v>
      </c>
      <c r="D1509">
        <v>0</v>
      </c>
      <c r="E1509">
        <v>8</v>
      </c>
      <c r="F1509">
        <v>0</v>
      </c>
      <c r="G1509">
        <v>7</v>
      </c>
      <c r="H1509">
        <f>Table1[[#This Row],[Games Before Injury]]*Table1[[#This Row],[Minutes per Game]]</f>
        <v>53.596296296296295</v>
      </c>
      <c r="I1509">
        <v>2</v>
      </c>
      <c r="J1509">
        <f>Table1[[#This Row],[Minutes]]/Table1[[#This Row],[Games Played]]</f>
        <v>26.798148148148147</v>
      </c>
      <c r="K1509" s="1">
        <v>43095</v>
      </c>
      <c r="L1509" s="1">
        <v>43097</v>
      </c>
      <c r="M1509" s="1">
        <v>43030</v>
      </c>
      <c r="N1509" s="1">
        <v>43259</v>
      </c>
      <c r="O1509">
        <v>3</v>
      </c>
      <c r="P1509">
        <f>DATEDIF(Table1[[#This Row],[Birth Date]],Table1[[#This Row],[Date Returned]],"y")</f>
        <v>28</v>
      </c>
      <c r="Q1509" t="s">
        <v>501</v>
      </c>
      <c r="R1509" t="s">
        <v>19</v>
      </c>
      <c r="S1509">
        <f>DATEDIF(Table1[[#This Row],[Date Occurred]],Table1[[#This Row],[Date Returned]],"d")</f>
        <v>2</v>
      </c>
      <c r="T1509">
        <v>54</v>
      </c>
      <c r="U1509" s="5">
        <v>1447.1</v>
      </c>
      <c r="V1509" s="5">
        <v>262</v>
      </c>
      <c r="W1509" s="5">
        <v>611</v>
      </c>
      <c r="X1509" s="5">
        <v>86</v>
      </c>
      <c r="Y1509" s="5">
        <v>234</v>
      </c>
      <c r="Z1509" s="5">
        <v>124</v>
      </c>
      <c r="AA1509" s="5">
        <v>154</v>
      </c>
      <c r="AB1509" s="5">
        <v>65</v>
      </c>
      <c r="AC1509" s="5">
        <v>100</v>
      </c>
      <c r="AD1509" s="5">
        <v>43</v>
      </c>
      <c r="AE1509" s="5">
        <v>246</v>
      </c>
      <c r="AF1509" s="5">
        <v>289</v>
      </c>
      <c r="AG1509" s="5">
        <v>72</v>
      </c>
      <c r="AH1509" s="5">
        <v>35</v>
      </c>
      <c r="AI1509" s="5">
        <v>12</v>
      </c>
      <c r="AJ1509" s="5">
        <v>734</v>
      </c>
      <c r="AK1509">
        <v>1989</v>
      </c>
      <c r="AL1509" t="s">
        <v>491</v>
      </c>
      <c r="AM1509" s="1">
        <v>32753</v>
      </c>
      <c r="AN1509">
        <v>206</v>
      </c>
      <c r="AO1509">
        <v>235</v>
      </c>
      <c r="AP1509" t="s">
        <v>500</v>
      </c>
    </row>
    <row r="1510" spans="1:42" x14ac:dyDescent="0.35">
      <c r="A1510" t="s">
        <v>125</v>
      </c>
      <c r="B1510" t="s">
        <v>29</v>
      </c>
      <c r="C1510" s="1" t="s">
        <v>509</v>
      </c>
      <c r="D1510">
        <v>0</v>
      </c>
      <c r="E1510">
        <v>8</v>
      </c>
      <c r="F1510">
        <v>0</v>
      </c>
      <c r="G1510">
        <v>7</v>
      </c>
      <c r="H1510">
        <f>Table1[[#This Row],[Games Before Injury]]*Table1[[#This Row],[Minutes per Game]]</f>
        <v>375.17407407407404</v>
      </c>
      <c r="I1510">
        <v>14</v>
      </c>
      <c r="J1510">
        <f>Table1[[#This Row],[Minutes]]/Table1[[#This Row],[Games Played]]</f>
        <v>26.798148148148147</v>
      </c>
      <c r="K1510" s="1">
        <v>43133</v>
      </c>
      <c r="L1510" s="1">
        <v>43137</v>
      </c>
      <c r="M1510" s="1">
        <v>43030</v>
      </c>
      <c r="N1510" s="1">
        <v>43259</v>
      </c>
      <c r="O1510">
        <v>4</v>
      </c>
      <c r="P1510">
        <f>DATEDIF(Table1[[#This Row],[Birth Date]],Table1[[#This Row],[Date Returned]],"y")</f>
        <v>28</v>
      </c>
      <c r="Q1510" t="s">
        <v>32</v>
      </c>
      <c r="R1510" t="s">
        <v>19</v>
      </c>
      <c r="S1510">
        <f>DATEDIF(Table1[[#This Row],[Date Occurred]],Table1[[#This Row],[Date Returned]],"d")</f>
        <v>4</v>
      </c>
      <c r="T1510">
        <v>54</v>
      </c>
      <c r="U1510" s="5">
        <v>1447.1</v>
      </c>
      <c r="V1510" s="5">
        <v>262</v>
      </c>
      <c r="W1510" s="5">
        <v>611</v>
      </c>
      <c r="X1510" s="5">
        <v>86</v>
      </c>
      <c r="Y1510" s="5">
        <v>234</v>
      </c>
      <c r="Z1510" s="5">
        <v>124</v>
      </c>
      <c r="AA1510" s="5">
        <v>154</v>
      </c>
      <c r="AB1510" s="5">
        <v>65</v>
      </c>
      <c r="AC1510" s="5">
        <v>100</v>
      </c>
      <c r="AD1510" s="5">
        <v>43</v>
      </c>
      <c r="AE1510" s="5">
        <v>246</v>
      </c>
      <c r="AF1510" s="5">
        <v>289</v>
      </c>
      <c r="AG1510" s="5">
        <v>72</v>
      </c>
      <c r="AH1510" s="5">
        <v>35</v>
      </c>
      <c r="AI1510" s="5">
        <v>12</v>
      </c>
      <c r="AJ1510" s="5">
        <v>734</v>
      </c>
      <c r="AK1510">
        <v>1989</v>
      </c>
      <c r="AL1510" t="s">
        <v>491</v>
      </c>
      <c r="AM1510" s="1">
        <v>32753</v>
      </c>
      <c r="AN1510">
        <v>206</v>
      </c>
      <c r="AO1510">
        <v>235</v>
      </c>
      <c r="AP1510" t="s">
        <v>500</v>
      </c>
    </row>
    <row r="1511" spans="1:42" x14ac:dyDescent="0.35">
      <c r="A1511" t="s">
        <v>125</v>
      </c>
      <c r="B1511" t="s">
        <v>13</v>
      </c>
      <c r="C1511" s="1" t="s">
        <v>509</v>
      </c>
      <c r="D1511">
        <v>0</v>
      </c>
      <c r="E1511">
        <v>8</v>
      </c>
      <c r="F1511">
        <v>0</v>
      </c>
      <c r="G1511">
        <v>7</v>
      </c>
      <c r="H1511">
        <f>Table1[[#This Row],[Games Before Injury]]*Table1[[#This Row],[Minutes per Game]]</f>
        <v>455.56851851851849</v>
      </c>
      <c r="I1511">
        <v>17</v>
      </c>
      <c r="J1511">
        <f>Table1[[#This Row],[Minutes]]/Table1[[#This Row],[Games Played]]</f>
        <v>26.798148148148147</v>
      </c>
      <c r="K1511" s="1">
        <v>43184</v>
      </c>
      <c r="L1511" s="1">
        <v>43185</v>
      </c>
      <c r="M1511" s="1">
        <v>43030</v>
      </c>
      <c r="N1511" s="1">
        <v>43259</v>
      </c>
      <c r="O1511">
        <v>2</v>
      </c>
      <c r="P1511">
        <f>DATEDIF(Table1[[#This Row],[Birth Date]],Table1[[#This Row],[Date Returned]],"y")</f>
        <v>28</v>
      </c>
      <c r="Q1511" t="s">
        <v>501</v>
      </c>
      <c r="R1511" t="s">
        <v>9</v>
      </c>
      <c r="S1511">
        <f>DATEDIF(Table1[[#This Row],[Date Occurred]],Table1[[#This Row],[Date Returned]],"d")</f>
        <v>1</v>
      </c>
      <c r="T1511">
        <v>54</v>
      </c>
      <c r="U1511" s="5">
        <v>1447.1</v>
      </c>
      <c r="V1511" s="5">
        <v>262</v>
      </c>
      <c r="W1511" s="5">
        <v>611</v>
      </c>
      <c r="X1511" s="5">
        <v>86</v>
      </c>
      <c r="Y1511" s="5">
        <v>234</v>
      </c>
      <c r="Z1511" s="5">
        <v>124</v>
      </c>
      <c r="AA1511" s="5">
        <v>154</v>
      </c>
      <c r="AB1511" s="5">
        <v>65</v>
      </c>
      <c r="AC1511" s="5">
        <v>100</v>
      </c>
      <c r="AD1511" s="5">
        <v>43</v>
      </c>
      <c r="AE1511" s="5">
        <v>246</v>
      </c>
      <c r="AF1511" s="5">
        <v>289</v>
      </c>
      <c r="AG1511" s="5">
        <v>72</v>
      </c>
      <c r="AH1511" s="5">
        <v>35</v>
      </c>
      <c r="AI1511" s="5">
        <v>12</v>
      </c>
      <c r="AJ1511" s="5">
        <v>734</v>
      </c>
      <c r="AK1511">
        <v>1989</v>
      </c>
      <c r="AL1511" t="s">
        <v>491</v>
      </c>
      <c r="AM1511" s="1">
        <v>32753</v>
      </c>
      <c r="AN1511">
        <v>206</v>
      </c>
      <c r="AO1511">
        <v>235</v>
      </c>
      <c r="AP1511" t="s">
        <v>500</v>
      </c>
    </row>
    <row r="1512" spans="1:42" x14ac:dyDescent="0.35">
      <c r="A1512" t="s">
        <v>125</v>
      </c>
      <c r="B1512" t="s">
        <v>127</v>
      </c>
      <c r="C1512" s="1" t="s">
        <v>509</v>
      </c>
      <c r="D1512">
        <v>0</v>
      </c>
      <c r="E1512">
        <v>8</v>
      </c>
      <c r="F1512">
        <v>0</v>
      </c>
      <c r="G1512">
        <v>7</v>
      </c>
      <c r="H1512">
        <f>Table1[[#This Row],[Games Before Injury]]*Table1[[#This Row],[Minutes per Game]]</f>
        <v>26.798148148148147</v>
      </c>
      <c r="I1512">
        <v>1</v>
      </c>
      <c r="J1512">
        <f>Table1[[#This Row],[Minutes]]/Table1[[#This Row],[Games Played]]</f>
        <v>26.798148148148147</v>
      </c>
      <c r="K1512" s="1">
        <v>43187</v>
      </c>
      <c r="L1512" s="1">
        <v>43190</v>
      </c>
      <c r="M1512" s="1">
        <v>43030</v>
      </c>
      <c r="N1512" s="1">
        <v>43259</v>
      </c>
      <c r="O1512">
        <v>1</v>
      </c>
      <c r="P1512">
        <f>DATEDIF(Table1[[#This Row],[Birth Date]],Table1[[#This Row],[Date Returned]],"y")</f>
        <v>28</v>
      </c>
      <c r="Q1512" t="s">
        <v>32</v>
      </c>
      <c r="R1512" t="s">
        <v>9</v>
      </c>
      <c r="S1512">
        <f>DATEDIF(Table1[[#This Row],[Date Occurred]],Table1[[#This Row],[Date Returned]],"d")</f>
        <v>3</v>
      </c>
      <c r="T1512">
        <v>54</v>
      </c>
      <c r="U1512" s="5">
        <v>1447.1</v>
      </c>
      <c r="V1512" s="5">
        <v>262</v>
      </c>
      <c r="W1512" s="5">
        <v>611</v>
      </c>
      <c r="X1512" s="5">
        <v>86</v>
      </c>
      <c r="Y1512" s="5">
        <v>234</v>
      </c>
      <c r="Z1512" s="5">
        <v>124</v>
      </c>
      <c r="AA1512" s="5">
        <v>154</v>
      </c>
      <c r="AB1512" s="5">
        <v>65</v>
      </c>
      <c r="AC1512" s="5">
        <v>100</v>
      </c>
      <c r="AD1512" s="5">
        <v>43</v>
      </c>
      <c r="AE1512" s="5">
        <v>246</v>
      </c>
      <c r="AF1512" s="5">
        <v>289</v>
      </c>
      <c r="AG1512" s="5">
        <v>72</v>
      </c>
      <c r="AH1512" s="5">
        <v>35</v>
      </c>
      <c r="AI1512" s="5">
        <v>12</v>
      </c>
      <c r="AJ1512" s="5">
        <v>734</v>
      </c>
      <c r="AK1512">
        <v>1989</v>
      </c>
      <c r="AL1512" t="s">
        <v>491</v>
      </c>
      <c r="AM1512" s="1">
        <v>32753</v>
      </c>
      <c r="AN1512">
        <v>206</v>
      </c>
      <c r="AO1512">
        <v>235</v>
      </c>
      <c r="AP1512" t="s">
        <v>500</v>
      </c>
    </row>
    <row r="1513" spans="1:42" x14ac:dyDescent="0.35">
      <c r="A1513" t="s">
        <v>125</v>
      </c>
      <c r="B1513" t="s">
        <v>128</v>
      </c>
      <c r="C1513" s="1" t="s">
        <v>510</v>
      </c>
      <c r="D1513">
        <v>0</v>
      </c>
      <c r="E1513">
        <v>9</v>
      </c>
      <c r="F1513">
        <v>0</v>
      </c>
      <c r="G1513">
        <v>8</v>
      </c>
      <c r="H1513">
        <f>Table1[[#This Row],[Games Before Injury]]*Table1[[#This Row],[Minutes per Game]]</f>
        <v>947.69333333333338</v>
      </c>
      <c r="I1513">
        <v>34</v>
      </c>
      <c r="J1513">
        <f>Table1[[#This Row],[Minutes]]/Table1[[#This Row],[Games Played]]</f>
        <v>27.873333333333335</v>
      </c>
      <c r="K1513" s="1">
        <v>43469</v>
      </c>
      <c r="L1513" s="1">
        <v>43472</v>
      </c>
      <c r="M1513" s="1">
        <v>43389</v>
      </c>
      <c r="N1513" s="1">
        <v>43629</v>
      </c>
      <c r="O1513">
        <v>2</v>
      </c>
      <c r="P1513">
        <f>DATEDIF(Table1[[#This Row],[Birth Date]],Table1[[#This Row],[Date Returned]],"y")</f>
        <v>29</v>
      </c>
      <c r="Q1513" t="s">
        <v>501</v>
      </c>
      <c r="R1513" t="s">
        <v>27</v>
      </c>
      <c r="S1513">
        <f>DATEDIF(Table1[[#This Row],[Date Occurred]],Table1[[#This Row],[Date Returned]],"d")</f>
        <v>3</v>
      </c>
      <c r="T1513">
        <v>75</v>
      </c>
      <c r="U1513" s="5">
        <v>2090.5</v>
      </c>
      <c r="V1513" s="5">
        <v>377</v>
      </c>
      <c r="W1513" s="5">
        <v>844</v>
      </c>
      <c r="X1513" s="5">
        <v>146</v>
      </c>
      <c r="Y1513" s="5">
        <v>389</v>
      </c>
      <c r="Z1513" s="5">
        <v>146</v>
      </c>
      <c r="AA1513" s="5">
        <v>173</v>
      </c>
      <c r="AB1513" s="5">
        <v>92</v>
      </c>
      <c r="AC1513" s="5">
        <v>181</v>
      </c>
      <c r="AD1513" s="5">
        <v>76</v>
      </c>
      <c r="AE1513" s="5">
        <v>382</v>
      </c>
      <c r="AF1513" s="5">
        <v>458</v>
      </c>
      <c r="AG1513" s="5">
        <v>109</v>
      </c>
      <c r="AH1513" s="5">
        <v>43</v>
      </c>
      <c r="AI1513" s="5">
        <v>25</v>
      </c>
      <c r="AJ1513" s="5">
        <v>1046</v>
      </c>
      <c r="AK1513">
        <v>1989</v>
      </c>
      <c r="AL1513" t="s">
        <v>491</v>
      </c>
      <c r="AM1513" s="1">
        <v>32753</v>
      </c>
      <c r="AN1513">
        <v>206</v>
      </c>
      <c r="AO1513">
        <v>235</v>
      </c>
      <c r="AP1513" t="s">
        <v>500</v>
      </c>
    </row>
    <row r="1514" spans="1:42" x14ac:dyDescent="0.35">
      <c r="A1514" t="s">
        <v>125</v>
      </c>
      <c r="B1514" t="s">
        <v>67</v>
      </c>
      <c r="C1514" s="1" t="s">
        <v>510</v>
      </c>
      <c r="D1514">
        <v>0</v>
      </c>
      <c r="E1514">
        <v>9</v>
      </c>
      <c r="F1514">
        <v>0</v>
      </c>
      <c r="G1514">
        <v>8</v>
      </c>
      <c r="H1514">
        <f>Table1[[#This Row],[Games Before Injury]]*Table1[[#This Row],[Minutes per Game]]</f>
        <v>1142.8066666666668</v>
      </c>
      <c r="I1514">
        <v>41</v>
      </c>
      <c r="J1514">
        <f>Table1[[#This Row],[Minutes]]/Table1[[#This Row],[Games Played]]</f>
        <v>27.873333333333335</v>
      </c>
      <c r="K1514" s="1">
        <v>43563</v>
      </c>
      <c r="L1514" s="1">
        <v>43564</v>
      </c>
      <c r="M1514" s="1">
        <v>43389</v>
      </c>
      <c r="N1514" s="1">
        <v>43629</v>
      </c>
      <c r="O1514">
        <v>5</v>
      </c>
      <c r="P1514">
        <f>DATEDIF(Table1[[#This Row],[Birth Date]],Table1[[#This Row],[Date Returned]],"y")</f>
        <v>29</v>
      </c>
      <c r="Q1514" t="s">
        <v>32</v>
      </c>
      <c r="R1514" t="s">
        <v>19</v>
      </c>
      <c r="S1514">
        <f>DATEDIF(Table1[[#This Row],[Date Occurred]],Table1[[#This Row],[Date Returned]],"d")</f>
        <v>1</v>
      </c>
      <c r="T1514">
        <v>75</v>
      </c>
      <c r="U1514" s="5">
        <v>2090.5</v>
      </c>
      <c r="V1514" s="5">
        <v>377</v>
      </c>
      <c r="W1514" s="5">
        <v>844</v>
      </c>
      <c r="X1514" s="5">
        <v>146</v>
      </c>
      <c r="Y1514" s="5">
        <v>389</v>
      </c>
      <c r="Z1514" s="5">
        <v>146</v>
      </c>
      <c r="AA1514" s="5">
        <v>173</v>
      </c>
      <c r="AB1514" s="5">
        <v>92</v>
      </c>
      <c r="AC1514" s="5">
        <v>181</v>
      </c>
      <c r="AD1514" s="5">
        <v>76</v>
      </c>
      <c r="AE1514" s="5">
        <v>382</v>
      </c>
      <c r="AF1514" s="5">
        <v>458</v>
      </c>
      <c r="AG1514" s="5">
        <v>109</v>
      </c>
      <c r="AH1514" s="5">
        <v>43</v>
      </c>
      <c r="AI1514" s="5">
        <v>25</v>
      </c>
      <c r="AJ1514" s="5">
        <v>1046</v>
      </c>
      <c r="AK1514">
        <v>1989</v>
      </c>
      <c r="AL1514" t="s">
        <v>491</v>
      </c>
      <c r="AM1514" s="1">
        <v>32753</v>
      </c>
      <c r="AN1514">
        <v>206</v>
      </c>
      <c r="AO1514">
        <v>235</v>
      </c>
      <c r="AP1514" t="s">
        <v>500</v>
      </c>
    </row>
    <row r="1515" spans="1:42" x14ac:dyDescent="0.35">
      <c r="A1515" t="s">
        <v>125</v>
      </c>
      <c r="B1515" t="s">
        <v>67</v>
      </c>
      <c r="C1515" s="1" t="s">
        <v>510</v>
      </c>
      <c r="D1515">
        <v>0</v>
      </c>
      <c r="E1515">
        <v>9</v>
      </c>
      <c r="F1515">
        <v>0</v>
      </c>
      <c r="G1515">
        <v>8</v>
      </c>
      <c r="H1515">
        <f>Table1[[#This Row],[Games Before Injury]]*Table1[[#This Row],[Minutes per Game]]</f>
        <v>27.873333333333335</v>
      </c>
      <c r="I1515">
        <v>1</v>
      </c>
      <c r="J1515">
        <f>Table1[[#This Row],[Minutes]]/Table1[[#This Row],[Games Played]]</f>
        <v>27.873333333333335</v>
      </c>
      <c r="K1515" s="1">
        <v>43564</v>
      </c>
      <c r="L1515" s="1">
        <v>43569</v>
      </c>
      <c r="M1515" s="1">
        <v>43389</v>
      </c>
      <c r="N1515" s="1">
        <v>43629</v>
      </c>
      <c r="O1515">
        <v>5</v>
      </c>
      <c r="P1515">
        <f>DATEDIF(Table1[[#This Row],[Birth Date]],Table1[[#This Row],[Date Returned]],"y")</f>
        <v>29</v>
      </c>
      <c r="Q1515" t="s">
        <v>501</v>
      </c>
      <c r="R1515" t="s">
        <v>19</v>
      </c>
      <c r="S1515">
        <f>DATEDIF(Table1[[#This Row],[Date Occurred]],Table1[[#This Row],[Date Returned]],"d")</f>
        <v>5</v>
      </c>
      <c r="T1515">
        <v>75</v>
      </c>
      <c r="U1515" s="5">
        <v>2090.5</v>
      </c>
      <c r="V1515" s="5">
        <v>377</v>
      </c>
      <c r="W1515" s="5">
        <v>844</v>
      </c>
      <c r="X1515" s="5">
        <v>146</v>
      </c>
      <c r="Y1515" s="5">
        <v>389</v>
      </c>
      <c r="Z1515" s="5">
        <v>146</v>
      </c>
      <c r="AA1515" s="5">
        <v>173</v>
      </c>
      <c r="AB1515" s="5">
        <v>92</v>
      </c>
      <c r="AC1515" s="5">
        <v>181</v>
      </c>
      <c r="AD1515" s="5">
        <v>76</v>
      </c>
      <c r="AE1515" s="5">
        <v>382</v>
      </c>
      <c r="AF1515" s="5">
        <v>458</v>
      </c>
      <c r="AG1515" s="5">
        <v>109</v>
      </c>
      <c r="AH1515" s="5">
        <v>43</v>
      </c>
      <c r="AI1515" s="5">
        <v>25</v>
      </c>
      <c r="AJ1515" s="5">
        <v>1046</v>
      </c>
      <c r="AK1515">
        <v>1989</v>
      </c>
      <c r="AL1515" t="s">
        <v>491</v>
      </c>
      <c r="AM1515" s="1">
        <v>32753</v>
      </c>
      <c r="AN1515">
        <v>206</v>
      </c>
      <c r="AO1515">
        <v>235</v>
      </c>
      <c r="AP1515" t="s">
        <v>500</v>
      </c>
    </row>
    <row r="1516" spans="1:42" x14ac:dyDescent="0.35">
      <c r="A1516" t="s">
        <v>419</v>
      </c>
      <c r="B1516" t="s">
        <v>71</v>
      </c>
      <c r="C1516" s="1" t="s">
        <v>507</v>
      </c>
      <c r="D1516">
        <v>0</v>
      </c>
      <c r="E1516">
        <v>6</v>
      </c>
      <c r="F1516">
        <v>0</v>
      </c>
      <c r="G1516">
        <v>5</v>
      </c>
      <c r="H1516">
        <f>Table1[[#This Row],[Games Before Injury]]*Table1[[#This Row],[Minutes per Game]]</f>
        <v>251.77560975609754</v>
      </c>
      <c r="I1516">
        <v>8</v>
      </c>
      <c r="J1516">
        <f>Table1[[#This Row],[Minutes]]/Table1[[#This Row],[Games Played]]</f>
        <v>31.471951219512192</v>
      </c>
      <c r="K1516" s="1">
        <v>42322</v>
      </c>
      <c r="L1516" s="1">
        <v>42326</v>
      </c>
      <c r="M1516" s="1">
        <v>42304</v>
      </c>
      <c r="N1516" s="1">
        <v>42540</v>
      </c>
      <c r="O1516">
        <v>1</v>
      </c>
      <c r="P1516">
        <f>DATEDIF(Table1[[#This Row],[Birth Date]],Table1[[#This Row],[Date Returned]],"y")</f>
        <v>26</v>
      </c>
      <c r="Q1516" t="s">
        <v>501</v>
      </c>
      <c r="R1516" t="s">
        <v>19</v>
      </c>
      <c r="S1516">
        <f>DATEDIF(Table1[[#This Row],[Date Occurred]],Table1[[#This Row],[Date Returned]],"d")</f>
        <v>4</v>
      </c>
      <c r="T1516">
        <v>82</v>
      </c>
      <c r="U1516" s="5">
        <v>2580.6999999999998</v>
      </c>
      <c r="V1516" s="5">
        <v>512</v>
      </c>
      <c r="W1516" s="5">
        <v>1100</v>
      </c>
      <c r="X1516" s="5">
        <v>57</v>
      </c>
      <c r="Y1516" s="5">
        <v>179</v>
      </c>
      <c r="Z1516" s="5">
        <v>177</v>
      </c>
      <c r="AA1516" s="5">
        <v>232</v>
      </c>
      <c r="AB1516" s="5">
        <v>170</v>
      </c>
      <c r="AC1516" s="5">
        <v>245</v>
      </c>
      <c r="AD1516" s="5">
        <v>110</v>
      </c>
      <c r="AE1516" s="5">
        <v>396</v>
      </c>
      <c r="AF1516" s="5">
        <v>506</v>
      </c>
      <c r="AG1516" s="5">
        <v>192</v>
      </c>
      <c r="AH1516" s="5">
        <v>101</v>
      </c>
      <c r="AI1516" s="5">
        <v>39</v>
      </c>
      <c r="AJ1516" s="5">
        <v>1258</v>
      </c>
      <c r="AK1516">
        <v>1989</v>
      </c>
      <c r="AL1516" t="s">
        <v>491</v>
      </c>
      <c r="AM1516" s="1">
        <v>32753</v>
      </c>
      <c r="AN1516">
        <v>208</v>
      </c>
      <c r="AO1516">
        <v>245</v>
      </c>
      <c r="AP1516" t="s">
        <v>498</v>
      </c>
    </row>
    <row r="1517" spans="1:42" x14ac:dyDescent="0.35">
      <c r="A1517" t="s">
        <v>419</v>
      </c>
      <c r="B1517" t="s">
        <v>36</v>
      </c>
      <c r="C1517" s="1" t="s">
        <v>507</v>
      </c>
      <c r="D1517">
        <v>0</v>
      </c>
      <c r="E1517">
        <v>6</v>
      </c>
      <c r="F1517">
        <v>0</v>
      </c>
      <c r="G1517">
        <v>5</v>
      </c>
      <c r="H1517">
        <f>Table1[[#This Row],[Games Before Injury]]*Table1[[#This Row],[Minutes per Game]]</f>
        <v>251.77560975609754</v>
      </c>
      <c r="I1517">
        <v>8</v>
      </c>
      <c r="J1517">
        <f>Table1[[#This Row],[Minutes]]/Table1[[#This Row],[Games Played]]</f>
        <v>31.471951219512192</v>
      </c>
      <c r="K1517" s="1">
        <v>42340</v>
      </c>
      <c r="L1517" s="1">
        <v>42342</v>
      </c>
      <c r="M1517" s="1">
        <v>42304</v>
      </c>
      <c r="N1517" s="1">
        <v>42540</v>
      </c>
      <c r="O1517">
        <v>2</v>
      </c>
      <c r="P1517">
        <f>DATEDIF(Table1[[#This Row],[Birth Date]],Table1[[#This Row],[Date Returned]],"y")</f>
        <v>26</v>
      </c>
      <c r="Q1517" t="s">
        <v>501</v>
      </c>
      <c r="R1517" t="s">
        <v>19</v>
      </c>
      <c r="S1517">
        <f>DATEDIF(Table1[[#This Row],[Date Occurred]],Table1[[#This Row],[Date Returned]],"d")</f>
        <v>2</v>
      </c>
      <c r="T1517">
        <v>82</v>
      </c>
      <c r="U1517" s="5">
        <v>2580.6999999999998</v>
      </c>
      <c r="V1517" s="5">
        <v>512</v>
      </c>
      <c r="W1517" s="5">
        <v>1100</v>
      </c>
      <c r="X1517" s="5">
        <v>57</v>
      </c>
      <c r="Y1517" s="5">
        <v>179</v>
      </c>
      <c r="Z1517" s="5">
        <v>177</v>
      </c>
      <c r="AA1517" s="5">
        <v>232</v>
      </c>
      <c r="AB1517" s="5">
        <v>170</v>
      </c>
      <c r="AC1517" s="5">
        <v>245</v>
      </c>
      <c r="AD1517" s="5">
        <v>110</v>
      </c>
      <c r="AE1517" s="5">
        <v>396</v>
      </c>
      <c r="AF1517" s="5">
        <v>506</v>
      </c>
      <c r="AG1517" s="5">
        <v>192</v>
      </c>
      <c r="AH1517" s="5">
        <v>101</v>
      </c>
      <c r="AI1517" s="5">
        <v>39</v>
      </c>
      <c r="AJ1517" s="5">
        <v>1258</v>
      </c>
      <c r="AK1517">
        <v>1989</v>
      </c>
      <c r="AL1517" t="s">
        <v>491</v>
      </c>
      <c r="AM1517" s="1">
        <v>32753</v>
      </c>
      <c r="AN1517">
        <v>208</v>
      </c>
      <c r="AO1517">
        <v>245</v>
      </c>
      <c r="AP1517" t="s">
        <v>498</v>
      </c>
    </row>
    <row r="1518" spans="1:42" x14ac:dyDescent="0.35">
      <c r="A1518" t="s">
        <v>419</v>
      </c>
      <c r="B1518" t="s">
        <v>24</v>
      </c>
      <c r="C1518" s="1" t="s">
        <v>507</v>
      </c>
      <c r="D1518">
        <v>0</v>
      </c>
      <c r="E1518">
        <v>6</v>
      </c>
      <c r="F1518">
        <v>0</v>
      </c>
      <c r="G1518">
        <v>5</v>
      </c>
      <c r="H1518">
        <f>Table1[[#This Row],[Games Before Injury]]*Table1[[#This Row],[Minutes per Game]]</f>
        <v>1290.3499999999999</v>
      </c>
      <c r="I1518">
        <v>41</v>
      </c>
      <c r="J1518">
        <f>Table1[[#This Row],[Minutes]]/Table1[[#This Row],[Games Played]]</f>
        <v>31.471951219512192</v>
      </c>
      <c r="K1518" s="1">
        <v>42456</v>
      </c>
      <c r="L1518" s="1">
        <v>42458</v>
      </c>
      <c r="M1518" s="1">
        <v>42304</v>
      </c>
      <c r="N1518" s="1">
        <v>42540</v>
      </c>
      <c r="O1518">
        <v>3</v>
      </c>
      <c r="P1518">
        <f>DATEDIF(Table1[[#This Row],[Birth Date]],Table1[[#This Row],[Date Returned]],"y")</f>
        <v>26</v>
      </c>
      <c r="Q1518" t="s">
        <v>501</v>
      </c>
      <c r="R1518" t="s">
        <v>19</v>
      </c>
      <c r="S1518">
        <f>DATEDIF(Table1[[#This Row],[Date Occurred]],Table1[[#This Row],[Date Returned]],"d")</f>
        <v>2</v>
      </c>
      <c r="T1518">
        <v>82</v>
      </c>
      <c r="U1518" s="5">
        <v>2580.6999999999998</v>
      </c>
      <c r="V1518" s="5">
        <v>512</v>
      </c>
      <c r="W1518" s="5">
        <v>1100</v>
      </c>
      <c r="X1518" s="5">
        <v>57</v>
      </c>
      <c r="Y1518" s="5">
        <v>179</v>
      </c>
      <c r="Z1518" s="5">
        <v>177</v>
      </c>
      <c r="AA1518" s="5">
        <v>232</v>
      </c>
      <c r="AB1518" s="5">
        <v>170</v>
      </c>
      <c r="AC1518" s="5">
        <v>245</v>
      </c>
      <c r="AD1518" s="5">
        <v>110</v>
      </c>
      <c r="AE1518" s="5">
        <v>396</v>
      </c>
      <c r="AF1518" s="5">
        <v>506</v>
      </c>
      <c r="AG1518" s="5">
        <v>192</v>
      </c>
      <c r="AH1518" s="5">
        <v>101</v>
      </c>
      <c r="AI1518" s="5">
        <v>39</v>
      </c>
      <c r="AJ1518" s="5">
        <v>1258</v>
      </c>
      <c r="AK1518">
        <v>1989</v>
      </c>
      <c r="AL1518" t="s">
        <v>491</v>
      </c>
      <c r="AM1518" s="1">
        <v>32753</v>
      </c>
      <c r="AN1518">
        <v>208</v>
      </c>
      <c r="AO1518">
        <v>245</v>
      </c>
      <c r="AP1518" t="s">
        <v>498</v>
      </c>
    </row>
    <row r="1519" spans="1:42" x14ac:dyDescent="0.35">
      <c r="A1519" t="s">
        <v>419</v>
      </c>
      <c r="B1519" t="s">
        <v>420</v>
      </c>
      <c r="C1519" s="1" t="s">
        <v>508</v>
      </c>
      <c r="D1519">
        <v>0</v>
      </c>
      <c r="E1519">
        <v>7</v>
      </c>
      <c r="F1519">
        <v>0</v>
      </c>
      <c r="G1519">
        <v>6</v>
      </c>
      <c r="H1519">
        <f>Table1[[#This Row],[Games Before Injury]]*Table1[[#This Row],[Minutes per Game]]</f>
        <v>1562.0394736842106</v>
      </c>
      <c r="I1519">
        <v>50</v>
      </c>
      <c r="J1519">
        <f>Table1[[#This Row],[Minutes]]/Table1[[#This Row],[Games Played]]</f>
        <v>31.240789473684213</v>
      </c>
      <c r="K1519" s="1">
        <v>42774</v>
      </c>
      <c r="L1519" s="1">
        <v>42776</v>
      </c>
      <c r="M1519" s="1">
        <v>42668</v>
      </c>
      <c r="N1519" s="1">
        <v>42898</v>
      </c>
      <c r="O1519">
        <v>4</v>
      </c>
      <c r="P1519">
        <f>DATEDIF(Table1[[#This Row],[Birth Date]],Table1[[#This Row],[Date Returned]],"y")</f>
        <v>27</v>
      </c>
      <c r="Q1519" t="s">
        <v>501</v>
      </c>
      <c r="R1519" t="s">
        <v>19</v>
      </c>
      <c r="S1519">
        <f>DATEDIF(Table1[[#This Row],[Date Occurred]],Table1[[#This Row],[Date Returned]],"d")</f>
        <v>2</v>
      </c>
      <c r="T1519">
        <v>76</v>
      </c>
      <c r="U1519" s="5">
        <v>2374.3000000000002</v>
      </c>
      <c r="V1519" s="5">
        <v>406</v>
      </c>
      <c r="W1519" s="5">
        <v>889</v>
      </c>
      <c r="X1519" s="5">
        <v>71</v>
      </c>
      <c r="Y1519" s="5">
        <v>196</v>
      </c>
      <c r="Z1519" s="5">
        <v>180</v>
      </c>
      <c r="AA1519" s="5">
        <v>215</v>
      </c>
      <c r="AB1519" s="5">
        <v>129</v>
      </c>
      <c r="AC1519" s="5">
        <v>254</v>
      </c>
      <c r="AD1519" s="5">
        <v>107</v>
      </c>
      <c r="AE1519" s="5">
        <v>386</v>
      </c>
      <c r="AF1519" s="5">
        <v>493</v>
      </c>
      <c r="AG1519" s="5">
        <v>126</v>
      </c>
      <c r="AH1519" s="5">
        <v>82</v>
      </c>
      <c r="AI1519" s="5">
        <v>42</v>
      </c>
      <c r="AJ1519" s="5">
        <v>1063</v>
      </c>
      <c r="AK1519">
        <v>1989</v>
      </c>
      <c r="AL1519" t="s">
        <v>491</v>
      </c>
      <c r="AM1519" s="1">
        <v>32753</v>
      </c>
      <c r="AN1519">
        <v>208</v>
      </c>
      <c r="AO1519">
        <v>245</v>
      </c>
      <c r="AP1519" t="s">
        <v>498</v>
      </c>
    </row>
    <row r="1520" spans="1:42" x14ac:dyDescent="0.35">
      <c r="A1520" t="s">
        <v>419</v>
      </c>
      <c r="B1520" t="s">
        <v>320</v>
      </c>
      <c r="C1520" s="1" t="s">
        <v>510</v>
      </c>
      <c r="D1520">
        <v>0</v>
      </c>
      <c r="E1520">
        <v>9</v>
      </c>
      <c r="F1520">
        <v>0</v>
      </c>
      <c r="G1520">
        <v>8</v>
      </c>
      <c r="H1520">
        <f>Table1[[#This Row],[Games Before Injury]]*Table1[[#This Row],[Minutes per Game]]</f>
        <v>131.44137931034481</v>
      </c>
      <c r="I1520">
        <v>6</v>
      </c>
      <c r="J1520">
        <f>Table1[[#This Row],[Minutes]]/Table1[[#This Row],[Games Played]]</f>
        <v>21.906896551724138</v>
      </c>
      <c r="K1520" s="1">
        <v>43403</v>
      </c>
      <c r="L1520" s="1">
        <v>43406</v>
      </c>
      <c r="M1520" s="1">
        <v>43389</v>
      </c>
      <c r="N1520" s="1">
        <v>43629</v>
      </c>
      <c r="O1520">
        <v>1</v>
      </c>
      <c r="P1520">
        <f>DATEDIF(Table1[[#This Row],[Birth Date]],Table1[[#This Row],[Date Returned]],"y")</f>
        <v>29</v>
      </c>
      <c r="Q1520" t="s">
        <v>501</v>
      </c>
      <c r="R1520" t="s">
        <v>12</v>
      </c>
      <c r="S1520">
        <f>DATEDIF(Table1[[#This Row],[Date Occurred]],Table1[[#This Row],[Date Returned]],"d")</f>
        <v>3</v>
      </c>
      <c r="T1520">
        <v>58</v>
      </c>
      <c r="U1520" s="5">
        <v>1270.5999999999999</v>
      </c>
      <c r="V1520" s="5">
        <v>204</v>
      </c>
      <c r="W1520" s="5">
        <v>484</v>
      </c>
      <c r="X1520" s="5">
        <v>68</v>
      </c>
      <c r="Y1520" s="5">
        <v>203</v>
      </c>
      <c r="Z1520" s="5">
        <v>71</v>
      </c>
      <c r="AA1520" s="5">
        <v>92</v>
      </c>
      <c r="AB1520" s="5">
        <v>54</v>
      </c>
      <c r="AC1520" s="5">
        <v>175</v>
      </c>
      <c r="AD1520" s="5">
        <v>61</v>
      </c>
      <c r="AE1520" s="5">
        <v>204</v>
      </c>
      <c r="AF1520" s="5">
        <v>265</v>
      </c>
      <c r="AG1520" s="5">
        <v>79</v>
      </c>
      <c r="AH1520" s="5">
        <v>36</v>
      </c>
      <c r="AI1520" s="5">
        <v>22</v>
      </c>
      <c r="AJ1520" s="5">
        <v>547</v>
      </c>
      <c r="AK1520">
        <v>1989</v>
      </c>
      <c r="AL1520" t="s">
        <v>491</v>
      </c>
      <c r="AM1520" s="1">
        <v>32753</v>
      </c>
      <c r="AN1520">
        <v>208</v>
      </c>
      <c r="AO1520">
        <v>245</v>
      </c>
      <c r="AP1520" t="s">
        <v>498</v>
      </c>
    </row>
    <row r="1521" spans="1:42" x14ac:dyDescent="0.35">
      <c r="A1521" t="s">
        <v>419</v>
      </c>
      <c r="B1521" t="s">
        <v>391</v>
      </c>
      <c r="C1521" s="1" t="s">
        <v>510</v>
      </c>
      <c r="D1521">
        <v>0</v>
      </c>
      <c r="E1521">
        <v>9</v>
      </c>
      <c r="F1521">
        <v>0</v>
      </c>
      <c r="G1521">
        <v>8</v>
      </c>
      <c r="H1521">
        <f>Table1[[#This Row],[Games Before Injury]]*Table1[[#This Row],[Minutes per Game]]</f>
        <v>613.39310344827584</v>
      </c>
      <c r="I1521">
        <v>28</v>
      </c>
      <c r="J1521">
        <f>Table1[[#This Row],[Minutes]]/Table1[[#This Row],[Games Played]]</f>
        <v>21.906896551724138</v>
      </c>
      <c r="K1521" s="1">
        <v>43462</v>
      </c>
      <c r="L1521" s="1">
        <v>43828</v>
      </c>
      <c r="M1521" s="1">
        <v>43389</v>
      </c>
      <c r="N1521" s="1">
        <v>43629</v>
      </c>
      <c r="O1521">
        <v>1</v>
      </c>
      <c r="P1521">
        <f>DATEDIF(Table1[[#This Row],[Birth Date]],Table1[[#This Row],[Date Returned]],"y")</f>
        <v>30</v>
      </c>
      <c r="Q1521" t="s">
        <v>501</v>
      </c>
      <c r="R1521" t="s">
        <v>27</v>
      </c>
      <c r="S1521">
        <f>DATEDIF(Table1[[#This Row],[Date Occurred]],Table1[[#This Row],[Date Returned]],"d")</f>
        <v>366</v>
      </c>
      <c r="T1521">
        <v>58</v>
      </c>
      <c r="U1521" s="5">
        <v>1270.5999999999999</v>
      </c>
      <c r="V1521" s="5">
        <v>204</v>
      </c>
      <c r="W1521" s="5">
        <v>484</v>
      </c>
      <c r="X1521" s="5">
        <v>68</v>
      </c>
      <c r="Y1521" s="5">
        <v>203</v>
      </c>
      <c r="Z1521" s="5">
        <v>71</v>
      </c>
      <c r="AA1521" s="5">
        <v>92</v>
      </c>
      <c r="AB1521" s="5">
        <v>54</v>
      </c>
      <c r="AC1521" s="5">
        <v>175</v>
      </c>
      <c r="AD1521" s="5">
        <v>61</v>
      </c>
      <c r="AE1521" s="5">
        <v>204</v>
      </c>
      <c r="AF1521" s="5">
        <v>265</v>
      </c>
      <c r="AG1521" s="5">
        <v>79</v>
      </c>
      <c r="AH1521" s="5">
        <v>36</v>
      </c>
      <c r="AI1521" s="5">
        <v>22</v>
      </c>
      <c r="AJ1521" s="5">
        <v>547</v>
      </c>
      <c r="AK1521">
        <v>1989</v>
      </c>
      <c r="AL1521" t="s">
        <v>491</v>
      </c>
      <c r="AM1521" s="1">
        <v>32753</v>
      </c>
      <c r="AN1521">
        <v>208</v>
      </c>
      <c r="AO1521">
        <v>245</v>
      </c>
      <c r="AP1521" t="s">
        <v>498</v>
      </c>
    </row>
    <row r="1522" spans="1:42" x14ac:dyDescent="0.35">
      <c r="A1522" t="s">
        <v>419</v>
      </c>
      <c r="B1522" t="s">
        <v>52</v>
      </c>
      <c r="C1522" s="1" t="s">
        <v>511</v>
      </c>
      <c r="D1522">
        <v>0</v>
      </c>
      <c r="E1522">
        <v>10</v>
      </c>
      <c r="F1522">
        <v>0</v>
      </c>
      <c r="G1522">
        <v>9</v>
      </c>
      <c r="H1522">
        <f>Table1[[#This Row],[Games Before Injury]]*Table1[[#This Row],[Minutes per Game]]</f>
        <v>634.69827586206895</v>
      </c>
      <c r="I1522">
        <v>31</v>
      </c>
      <c r="J1522">
        <f>Table1[[#This Row],[Minutes]]/Table1[[#This Row],[Games Played]]</f>
        <v>20.474137931034484</v>
      </c>
      <c r="K1522" s="1">
        <v>43826</v>
      </c>
      <c r="L1522" s="1">
        <v>43841</v>
      </c>
      <c r="M1522" s="1">
        <v>43760</v>
      </c>
      <c r="N1522" s="1">
        <v>44115</v>
      </c>
      <c r="O1522">
        <v>1</v>
      </c>
      <c r="P1522">
        <f>DATEDIF(Table1[[#This Row],[Birth Date]],Table1[[#This Row],[Date Returned]],"y")</f>
        <v>30</v>
      </c>
      <c r="Q1522" t="s">
        <v>501</v>
      </c>
      <c r="R1522" t="s">
        <v>9</v>
      </c>
      <c r="S1522">
        <f>DATEDIF(Table1[[#This Row],[Date Occurred]],Table1[[#This Row],[Date Returned]],"d")</f>
        <v>15</v>
      </c>
      <c r="T1522">
        <v>58</v>
      </c>
      <c r="U1522" s="5">
        <v>1187.5</v>
      </c>
      <c r="V1522" s="5">
        <v>203</v>
      </c>
      <c r="W1522" s="5">
        <v>458</v>
      </c>
      <c r="X1522" s="5">
        <v>88</v>
      </c>
      <c r="Y1522" s="5">
        <v>228</v>
      </c>
      <c r="Z1522" s="5">
        <v>66</v>
      </c>
      <c r="AA1522" s="5">
        <v>85</v>
      </c>
      <c r="AB1522" s="5">
        <v>76</v>
      </c>
      <c r="AC1522" s="5">
        <v>133</v>
      </c>
      <c r="AD1522" s="5">
        <v>40</v>
      </c>
      <c r="AE1522" s="5">
        <v>178</v>
      </c>
      <c r="AF1522" s="5">
        <v>218</v>
      </c>
      <c r="AG1522" s="5">
        <v>77</v>
      </c>
      <c r="AH1522" s="5">
        <v>31</v>
      </c>
      <c r="AI1522" s="5">
        <v>17</v>
      </c>
      <c r="AJ1522" s="5">
        <v>560</v>
      </c>
      <c r="AK1522">
        <v>1989</v>
      </c>
      <c r="AL1522" t="s">
        <v>491</v>
      </c>
      <c r="AM1522" s="1">
        <v>32753</v>
      </c>
      <c r="AN1522">
        <v>208</v>
      </c>
      <c r="AO1522">
        <v>245</v>
      </c>
      <c r="AP1522" t="s">
        <v>498</v>
      </c>
    </row>
    <row r="1523" spans="1:42" x14ac:dyDescent="0.35">
      <c r="A1523" t="s">
        <v>419</v>
      </c>
      <c r="B1523" t="s">
        <v>45</v>
      </c>
      <c r="C1523" s="1" t="s">
        <v>511</v>
      </c>
      <c r="D1523">
        <v>0</v>
      </c>
      <c r="E1523">
        <v>10</v>
      </c>
      <c r="F1523">
        <v>0</v>
      </c>
      <c r="G1523">
        <v>9</v>
      </c>
      <c r="H1523">
        <f>Table1[[#This Row],[Games Before Injury]]*Table1[[#This Row],[Minutes per Game]]</f>
        <v>225.21551724137933</v>
      </c>
      <c r="I1523">
        <v>11</v>
      </c>
      <c r="J1523">
        <f>Table1[[#This Row],[Minutes]]/Table1[[#This Row],[Games Played]]</f>
        <v>20.474137931034484</v>
      </c>
      <c r="K1523" s="1">
        <v>43863</v>
      </c>
      <c r="L1523" s="1">
        <v>43866</v>
      </c>
      <c r="M1523" s="1">
        <v>43760</v>
      </c>
      <c r="N1523" s="1">
        <v>44115</v>
      </c>
      <c r="O1523">
        <v>5</v>
      </c>
      <c r="P1523">
        <f>DATEDIF(Table1[[#This Row],[Birth Date]],Table1[[#This Row],[Date Returned]],"y")</f>
        <v>30</v>
      </c>
      <c r="Q1523" t="s">
        <v>501</v>
      </c>
      <c r="R1523" t="s">
        <v>19</v>
      </c>
      <c r="S1523">
        <f>DATEDIF(Table1[[#This Row],[Date Occurred]],Table1[[#This Row],[Date Returned]],"d")</f>
        <v>3</v>
      </c>
      <c r="T1523">
        <v>58</v>
      </c>
      <c r="U1523" s="5">
        <v>1187.5</v>
      </c>
      <c r="V1523" s="5">
        <v>203</v>
      </c>
      <c r="W1523" s="5">
        <v>458</v>
      </c>
      <c r="X1523" s="5">
        <v>88</v>
      </c>
      <c r="Y1523" s="5">
        <v>228</v>
      </c>
      <c r="Z1523" s="5">
        <v>66</v>
      </c>
      <c r="AA1523" s="5">
        <v>85</v>
      </c>
      <c r="AB1523" s="5">
        <v>76</v>
      </c>
      <c r="AC1523" s="5">
        <v>133</v>
      </c>
      <c r="AD1523" s="5">
        <v>40</v>
      </c>
      <c r="AE1523" s="5">
        <v>178</v>
      </c>
      <c r="AF1523" s="5">
        <v>218</v>
      </c>
      <c r="AG1523" s="5">
        <v>77</v>
      </c>
      <c r="AH1523" s="5">
        <v>31</v>
      </c>
      <c r="AI1523" s="5">
        <v>17</v>
      </c>
      <c r="AJ1523" s="5">
        <v>560</v>
      </c>
      <c r="AK1523">
        <v>1989</v>
      </c>
      <c r="AL1523" t="s">
        <v>491</v>
      </c>
      <c r="AM1523" s="1">
        <v>32753</v>
      </c>
      <c r="AN1523">
        <v>208</v>
      </c>
      <c r="AO1523">
        <v>245</v>
      </c>
      <c r="AP1523" t="s">
        <v>498</v>
      </c>
    </row>
    <row r="1524" spans="1:42" x14ac:dyDescent="0.35">
      <c r="A1524" t="s">
        <v>194</v>
      </c>
      <c r="B1524" t="s">
        <v>10</v>
      </c>
      <c r="C1524" s="1" t="s">
        <v>505</v>
      </c>
      <c r="D1524">
        <v>0</v>
      </c>
      <c r="E1524">
        <v>4</v>
      </c>
      <c r="F1524">
        <v>0</v>
      </c>
      <c r="G1524">
        <v>9</v>
      </c>
      <c r="H1524">
        <f>Table1[[#This Row],[Games Before Injury]]*Table1[[#This Row],[Minutes per Game]]</f>
        <v>378.56438356164387</v>
      </c>
      <c r="I1524">
        <v>16</v>
      </c>
      <c r="J1524">
        <f>Table1[[#This Row],[Minutes]]/Table1[[#This Row],[Games Played]]</f>
        <v>23.660273972602742</v>
      </c>
      <c r="K1524" s="1">
        <v>41243</v>
      </c>
      <c r="L1524" s="1">
        <v>41246</v>
      </c>
      <c r="M1524" s="1">
        <v>41576</v>
      </c>
      <c r="N1524" s="1">
        <v>41805</v>
      </c>
      <c r="O1524">
        <v>1</v>
      </c>
      <c r="P1524">
        <f>DATEDIF(Table1[[#This Row],[Birth Date]],Table1[[#This Row],[Date Returned]],"y")</f>
        <v>26</v>
      </c>
      <c r="Q1524" t="s">
        <v>501</v>
      </c>
      <c r="R1524" t="s">
        <v>12</v>
      </c>
      <c r="S1524">
        <f>DATEDIF(Table1[[#This Row],[Date Occurred]],Table1[[#This Row],[Date Returned]],"d")</f>
        <v>3</v>
      </c>
      <c r="T1524">
        <v>73</v>
      </c>
      <c r="U1524" s="5">
        <v>1727.2</v>
      </c>
      <c r="V1524" s="5">
        <v>199</v>
      </c>
      <c r="W1524" s="5">
        <v>470</v>
      </c>
      <c r="X1524" s="5">
        <v>54</v>
      </c>
      <c r="Y1524" s="5">
        <v>166</v>
      </c>
      <c r="Z1524" s="5">
        <v>77</v>
      </c>
      <c r="AA1524" s="5">
        <v>99</v>
      </c>
      <c r="AB1524" s="5">
        <v>60</v>
      </c>
      <c r="AC1524" s="5">
        <v>98</v>
      </c>
      <c r="AD1524" s="5">
        <v>55</v>
      </c>
      <c r="AE1524" s="5">
        <v>208</v>
      </c>
      <c r="AF1524" s="5">
        <v>263</v>
      </c>
      <c r="AG1524" s="5">
        <v>77</v>
      </c>
      <c r="AH1524" s="5">
        <v>37</v>
      </c>
      <c r="AI1524" s="5">
        <v>38</v>
      </c>
      <c r="AJ1524" s="5">
        <v>529</v>
      </c>
      <c r="AK1524">
        <v>1986</v>
      </c>
      <c r="AL1524" t="s">
        <v>490</v>
      </c>
      <c r="AM1524" s="1">
        <v>31582</v>
      </c>
      <c r="AN1524">
        <v>206</v>
      </c>
      <c r="AO1524">
        <v>237</v>
      </c>
      <c r="AP1524" t="s">
        <v>498</v>
      </c>
    </row>
    <row r="1525" spans="1:42" x14ac:dyDescent="0.35">
      <c r="A1525" t="s">
        <v>194</v>
      </c>
      <c r="B1525" t="s">
        <v>196</v>
      </c>
      <c r="C1525" s="1" t="s">
        <v>505</v>
      </c>
      <c r="D1525">
        <v>0</v>
      </c>
      <c r="E1525">
        <v>4</v>
      </c>
      <c r="F1525">
        <v>0</v>
      </c>
      <c r="G1525">
        <v>9</v>
      </c>
      <c r="H1525">
        <f>Table1[[#This Row],[Games Before Injury]]*Table1[[#This Row],[Minutes per Game]]</f>
        <v>260.26301369863017</v>
      </c>
      <c r="I1525">
        <v>11</v>
      </c>
      <c r="J1525">
        <f>Table1[[#This Row],[Minutes]]/Table1[[#This Row],[Games Played]]</f>
        <v>23.660273972602742</v>
      </c>
      <c r="K1525" s="1">
        <v>41273</v>
      </c>
      <c r="L1525" s="1">
        <v>41274</v>
      </c>
      <c r="M1525" s="1">
        <v>41576</v>
      </c>
      <c r="N1525" s="1">
        <v>41805</v>
      </c>
      <c r="O1525">
        <v>1</v>
      </c>
      <c r="P1525">
        <f>DATEDIF(Table1[[#This Row],[Birth Date]],Table1[[#This Row],[Date Returned]],"y")</f>
        <v>26</v>
      </c>
      <c r="Q1525" t="s">
        <v>8</v>
      </c>
      <c r="R1525" t="s">
        <v>19</v>
      </c>
      <c r="S1525">
        <f>DATEDIF(Table1[[#This Row],[Date Occurred]],Table1[[#This Row],[Date Returned]],"d")</f>
        <v>1</v>
      </c>
      <c r="T1525">
        <v>73</v>
      </c>
      <c r="U1525" s="5">
        <v>1727.2</v>
      </c>
      <c r="V1525" s="5">
        <v>199</v>
      </c>
      <c r="W1525" s="5">
        <v>470</v>
      </c>
      <c r="X1525" s="5">
        <v>54</v>
      </c>
      <c r="Y1525" s="5">
        <v>166</v>
      </c>
      <c r="Z1525" s="5">
        <v>77</v>
      </c>
      <c r="AA1525" s="5">
        <v>99</v>
      </c>
      <c r="AB1525" s="5">
        <v>60</v>
      </c>
      <c r="AC1525" s="5">
        <v>98</v>
      </c>
      <c r="AD1525" s="5">
        <v>55</v>
      </c>
      <c r="AE1525" s="5">
        <v>208</v>
      </c>
      <c r="AF1525" s="5">
        <v>263</v>
      </c>
      <c r="AG1525" s="5">
        <v>77</v>
      </c>
      <c r="AH1525" s="5">
        <v>37</v>
      </c>
      <c r="AI1525" s="5">
        <v>38</v>
      </c>
      <c r="AJ1525" s="5">
        <v>529</v>
      </c>
      <c r="AK1525">
        <v>1986</v>
      </c>
      <c r="AL1525" t="s">
        <v>490</v>
      </c>
      <c r="AM1525" s="1">
        <v>31582</v>
      </c>
      <c r="AN1525">
        <v>206</v>
      </c>
      <c r="AO1525">
        <v>237</v>
      </c>
      <c r="AP1525" t="s">
        <v>498</v>
      </c>
    </row>
    <row r="1526" spans="1:42" x14ac:dyDescent="0.35">
      <c r="A1526" t="s">
        <v>194</v>
      </c>
      <c r="B1526" t="s">
        <v>197</v>
      </c>
      <c r="C1526" s="1" t="s">
        <v>504</v>
      </c>
      <c r="D1526">
        <v>0</v>
      </c>
      <c r="E1526">
        <v>3</v>
      </c>
      <c r="F1526">
        <v>0</v>
      </c>
      <c r="G1526">
        <v>8</v>
      </c>
      <c r="H1526">
        <f>Table1[[#This Row],[Games Before Injury]]*Table1[[#This Row],[Minutes per Game]]</f>
        <v>875.43013698630148</v>
      </c>
      <c r="I1526">
        <v>37</v>
      </c>
      <c r="J1526">
        <f>Table1[[#This Row],[Minutes]]/Table1[[#This Row],[Games Played]]</f>
        <v>23.660273972602742</v>
      </c>
      <c r="K1526" s="1">
        <v>41369</v>
      </c>
      <c r="L1526" s="1">
        <v>41370</v>
      </c>
      <c r="M1526" s="1">
        <v>41212</v>
      </c>
      <c r="N1526" s="1">
        <v>41445</v>
      </c>
      <c r="O1526">
        <v>1</v>
      </c>
      <c r="P1526">
        <f>DATEDIF(Table1[[#This Row],[Birth Date]],Table1[[#This Row],[Date Returned]],"y")</f>
        <v>26</v>
      </c>
      <c r="Q1526" t="s">
        <v>8</v>
      </c>
      <c r="R1526" t="s">
        <v>9</v>
      </c>
      <c r="S1526">
        <f>DATEDIF(Table1[[#This Row],[Date Occurred]],Table1[[#This Row],[Date Returned]],"d")</f>
        <v>1</v>
      </c>
      <c r="T1526">
        <v>73</v>
      </c>
      <c r="U1526" s="5">
        <v>1727.2</v>
      </c>
      <c r="V1526" s="5">
        <f>576/Table1[[#This Row],[Games Played]]</f>
        <v>7.8904109589041092</v>
      </c>
      <c r="W1526" s="5">
        <v>470</v>
      </c>
      <c r="X1526" s="5">
        <v>54</v>
      </c>
      <c r="Y1526" s="5">
        <v>166</v>
      </c>
      <c r="Z1526" s="5">
        <v>77</v>
      </c>
      <c r="AA1526" s="5">
        <v>99</v>
      </c>
      <c r="AB1526" s="5">
        <v>60</v>
      </c>
      <c r="AC1526" s="5">
        <v>98</v>
      </c>
      <c r="AD1526" s="5">
        <v>55</v>
      </c>
      <c r="AE1526" s="5">
        <v>208</v>
      </c>
      <c r="AF1526" s="5">
        <v>263</v>
      </c>
      <c r="AG1526" s="5">
        <v>77</v>
      </c>
      <c r="AH1526" s="5">
        <v>37</v>
      </c>
      <c r="AI1526" s="5">
        <v>38</v>
      </c>
      <c r="AJ1526" s="5">
        <v>529</v>
      </c>
      <c r="AK1526">
        <v>1986</v>
      </c>
      <c r="AL1526" t="s">
        <v>490</v>
      </c>
      <c r="AM1526" s="1">
        <v>31582</v>
      </c>
      <c r="AN1526">
        <v>206</v>
      </c>
      <c r="AO1526">
        <v>237</v>
      </c>
      <c r="AP1526" t="s">
        <v>498</v>
      </c>
    </row>
    <row r="1527" spans="1:42" x14ac:dyDescent="0.35">
      <c r="A1527" t="s">
        <v>194</v>
      </c>
      <c r="B1527" t="s">
        <v>196</v>
      </c>
      <c r="C1527" s="1" t="s">
        <v>504</v>
      </c>
      <c r="D1527">
        <v>0</v>
      </c>
      <c r="E1527">
        <v>3</v>
      </c>
      <c r="F1527">
        <v>0</v>
      </c>
      <c r="G1527">
        <v>8</v>
      </c>
      <c r="H1527">
        <f>Table1[[#This Row],[Games Before Injury]]*Table1[[#This Row],[Minutes per Game]]</f>
        <v>757.12876712328773</v>
      </c>
      <c r="I1527">
        <v>32</v>
      </c>
      <c r="J1527">
        <f>Table1[[#This Row],[Minutes]]/Table1[[#This Row],[Games Played]]</f>
        <v>23.660273972602742</v>
      </c>
      <c r="K1527" s="1">
        <v>41283</v>
      </c>
      <c r="L1527" s="1">
        <v>41286</v>
      </c>
      <c r="M1527" s="1">
        <v>41212</v>
      </c>
      <c r="N1527" s="1">
        <v>41445</v>
      </c>
      <c r="O1527">
        <v>2</v>
      </c>
      <c r="P1527">
        <f>DATEDIF(Table1[[#This Row],[Birth Date]],Table1[[#This Row],[Date Returned]],"y")</f>
        <v>26</v>
      </c>
      <c r="Q1527" t="s">
        <v>8</v>
      </c>
      <c r="R1527" t="s">
        <v>19</v>
      </c>
      <c r="S1527">
        <f>DATEDIF(Table1[[#This Row],[Date Occurred]],Table1[[#This Row],[Date Returned]],"d")</f>
        <v>3</v>
      </c>
      <c r="T1527">
        <v>73</v>
      </c>
      <c r="U1527" s="5">
        <v>1727.2</v>
      </c>
      <c r="V1527" s="5">
        <f>576/Table1[[#This Row],[Games Played]]</f>
        <v>7.8904109589041092</v>
      </c>
      <c r="W1527" s="5">
        <v>470</v>
      </c>
      <c r="X1527" s="5">
        <v>54</v>
      </c>
      <c r="Y1527" s="5">
        <v>166</v>
      </c>
      <c r="Z1527" s="5">
        <v>77</v>
      </c>
      <c r="AA1527" s="5">
        <v>99</v>
      </c>
      <c r="AB1527" s="5">
        <v>60</v>
      </c>
      <c r="AC1527" s="5">
        <v>98</v>
      </c>
      <c r="AD1527" s="5">
        <v>55</v>
      </c>
      <c r="AE1527" s="5">
        <v>208</v>
      </c>
      <c r="AF1527" s="5">
        <v>263</v>
      </c>
      <c r="AG1527" s="5">
        <v>77</v>
      </c>
      <c r="AH1527" s="5">
        <v>37</v>
      </c>
      <c r="AI1527" s="5">
        <v>38</v>
      </c>
      <c r="AJ1527" s="5">
        <v>529</v>
      </c>
      <c r="AK1527">
        <v>1986</v>
      </c>
      <c r="AL1527" t="s">
        <v>490</v>
      </c>
      <c r="AM1527" s="1">
        <v>31582</v>
      </c>
      <c r="AN1527">
        <v>206</v>
      </c>
      <c r="AO1527">
        <v>237</v>
      </c>
      <c r="AP1527" t="s">
        <v>498</v>
      </c>
    </row>
    <row r="1528" spans="1:42" x14ac:dyDescent="0.35">
      <c r="A1528" t="s">
        <v>194</v>
      </c>
      <c r="B1528" t="s">
        <v>77</v>
      </c>
      <c r="C1528" s="1" t="s">
        <v>506</v>
      </c>
      <c r="D1528">
        <v>0</v>
      </c>
      <c r="E1528">
        <v>5</v>
      </c>
      <c r="F1528">
        <v>0</v>
      </c>
      <c r="G1528">
        <v>10</v>
      </c>
      <c r="H1528">
        <f>Table1[[#This Row],[Games Before Injury]]*Table1[[#This Row],[Minutes per Game]]</f>
        <v>417.37435897435898</v>
      </c>
      <c r="I1528">
        <v>16</v>
      </c>
      <c r="J1528">
        <f>Table1[[#This Row],[Minutes]]/Table1[[#This Row],[Games Played]]</f>
        <v>26.085897435897436</v>
      </c>
      <c r="K1528" s="1">
        <v>41971</v>
      </c>
      <c r="L1528" s="1">
        <v>41976</v>
      </c>
      <c r="M1528" s="1">
        <v>41940</v>
      </c>
      <c r="N1528" s="1">
        <v>42171</v>
      </c>
      <c r="O1528">
        <v>1</v>
      </c>
      <c r="P1528">
        <f>DATEDIF(Table1[[#This Row],[Birth Date]],Table1[[#This Row],[Date Returned]],"y")</f>
        <v>28</v>
      </c>
      <c r="Q1528" t="s">
        <v>501</v>
      </c>
      <c r="R1528" t="s">
        <v>44</v>
      </c>
      <c r="S1528">
        <f>DATEDIF(Table1[[#This Row],[Date Occurred]],Table1[[#This Row],[Date Returned]],"d")</f>
        <v>5</v>
      </c>
      <c r="T1528">
        <v>78</v>
      </c>
      <c r="U1528" s="5">
        <v>2034.7</v>
      </c>
      <c r="V1528" s="5">
        <v>210</v>
      </c>
      <c r="W1528" s="5">
        <v>495</v>
      </c>
      <c r="X1528" s="5">
        <v>95</v>
      </c>
      <c r="Y1528" s="5">
        <v>265</v>
      </c>
      <c r="Z1528" s="5">
        <v>62</v>
      </c>
      <c r="AA1528" s="5">
        <v>87</v>
      </c>
      <c r="AB1528" s="5">
        <v>60</v>
      </c>
      <c r="AC1528" s="5">
        <v>146</v>
      </c>
      <c r="AD1528" s="5">
        <v>58</v>
      </c>
      <c r="AE1528" s="5">
        <v>328</v>
      </c>
      <c r="AF1528" s="5">
        <v>386</v>
      </c>
      <c r="AG1528" s="5">
        <v>100</v>
      </c>
      <c r="AH1528" s="5">
        <v>69</v>
      </c>
      <c r="AI1528" s="5">
        <v>36</v>
      </c>
      <c r="AJ1528" s="5">
        <v>577</v>
      </c>
      <c r="AK1528">
        <v>1986</v>
      </c>
      <c r="AL1528" t="s">
        <v>490</v>
      </c>
      <c r="AM1528" s="1">
        <v>31582</v>
      </c>
      <c r="AN1528">
        <v>206</v>
      </c>
      <c r="AO1528">
        <v>237</v>
      </c>
      <c r="AP1528" t="s">
        <v>498</v>
      </c>
    </row>
    <row r="1529" spans="1:42" x14ac:dyDescent="0.35">
      <c r="A1529" t="s">
        <v>194</v>
      </c>
      <c r="B1529" t="s">
        <v>10</v>
      </c>
      <c r="C1529" s="1" t="s">
        <v>506</v>
      </c>
      <c r="D1529">
        <v>0</v>
      </c>
      <c r="E1529">
        <v>5</v>
      </c>
      <c r="F1529">
        <v>0</v>
      </c>
      <c r="G1529">
        <v>10</v>
      </c>
      <c r="H1529">
        <f>Table1[[#This Row],[Games Before Injury]]*Table1[[#This Row],[Minutes per Game]]</f>
        <v>704.31923076923078</v>
      </c>
      <c r="I1529">
        <v>27</v>
      </c>
      <c r="J1529">
        <f>Table1[[#This Row],[Minutes]]/Table1[[#This Row],[Games Played]]</f>
        <v>26.085897435897436</v>
      </c>
      <c r="K1529" s="1">
        <v>42032</v>
      </c>
      <c r="L1529" s="1">
        <v>42033</v>
      </c>
      <c r="M1529" s="1">
        <v>41940</v>
      </c>
      <c r="N1529" s="1">
        <v>42171</v>
      </c>
      <c r="O1529">
        <v>2</v>
      </c>
      <c r="P1529">
        <f>DATEDIF(Table1[[#This Row],[Birth Date]],Table1[[#This Row],[Date Returned]],"y")</f>
        <v>28</v>
      </c>
      <c r="Q1529" t="s">
        <v>32</v>
      </c>
      <c r="R1529" t="s">
        <v>12</v>
      </c>
      <c r="S1529">
        <f>DATEDIF(Table1[[#This Row],[Date Occurred]],Table1[[#This Row],[Date Returned]],"d")</f>
        <v>1</v>
      </c>
      <c r="T1529">
        <v>78</v>
      </c>
      <c r="U1529" s="5">
        <v>2034.7</v>
      </c>
      <c r="V1529" s="5">
        <v>210</v>
      </c>
      <c r="W1529" s="5">
        <v>495</v>
      </c>
      <c r="X1529" s="5">
        <v>95</v>
      </c>
      <c r="Y1529" s="5">
        <v>265</v>
      </c>
      <c r="Z1529" s="5">
        <v>62</v>
      </c>
      <c r="AA1529" s="5">
        <v>87</v>
      </c>
      <c r="AB1529" s="5">
        <v>60</v>
      </c>
      <c r="AC1529" s="5">
        <v>146</v>
      </c>
      <c r="AD1529" s="5">
        <v>58</v>
      </c>
      <c r="AE1529" s="5">
        <v>328</v>
      </c>
      <c r="AF1529" s="5">
        <v>386</v>
      </c>
      <c r="AG1529" s="5">
        <v>100</v>
      </c>
      <c r="AH1529" s="5">
        <v>69</v>
      </c>
      <c r="AI1529" s="5">
        <v>36</v>
      </c>
      <c r="AJ1529" s="5">
        <v>577</v>
      </c>
      <c r="AK1529">
        <v>1986</v>
      </c>
      <c r="AL1529" t="s">
        <v>490</v>
      </c>
      <c r="AM1529" s="1">
        <v>31582</v>
      </c>
      <c r="AN1529">
        <v>206</v>
      </c>
      <c r="AO1529">
        <v>237</v>
      </c>
      <c r="AP1529" t="s">
        <v>498</v>
      </c>
    </row>
    <row r="1530" spans="1:42" x14ac:dyDescent="0.35">
      <c r="A1530" t="s">
        <v>194</v>
      </c>
      <c r="B1530" t="s">
        <v>7</v>
      </c>
      <c r="C1530" s="1" t="s">
        <v>507</v>
      </c>
      <c r="D1530">
        <v>0</v>
      </c>
      <c r="E1530">
        <v>6</v>
      </c>
      <c r="F1530">
        <v>0</v>
      </c>
      <c r="G1530">
        <v>11</v>
      </c>
      <c r="H1530">
        <f>Table1[[#This Row],[Games Before Injury]]*Table1[[#This Row],[Minutes per Game]]</f>
        <v>2020.6666666666665</v>
      </c>
      <c r="I1530">
        <v>70</v>
      </c>
      <c r="J1530">
        <f>Table1[[#This Row],[Minutes]]/Table1[[#This Row],[Games Played]]</f>
        <v>28.866666666666664</v>
      </c>
      <c r="K1530" s="1">
        <v>42451</v>
      </c>
      <c r="L1530" s="1">
        <v>42454</v>
      </c>
      <c r="M1530" s="1">
        <v>42304</v>
      </c>
      <c r="N1530" s="1">
        <v>42540</v>
      </c>
      <c r="O1530">
        <v>2</v>
      </c>
      <c r="P1530">
        <f>DATEDIF(Table1[[#This Row],[Birth Date]],Table1[[#This Row],[Date Returned]],"y")</f>
        <v>29</v>
      </c>
      <c r="Q1530" t="s">
        <v>501</v>
      </c>
      <c r="R1530" t="s">
        <v>9</v>
      </c>
      <c r="S1530">
        <f>DATEDIF(Table1[[#This Row],[Date Occurred]],Table1[[#This Row],[Date Returned]],"d")</f>
        <v>3</v>
      </c>
      <c r="T1530">
        <v>81</v>
      </c>
      <c r="U1530" s="5">
        <v>2338.1999999999998</v>
      </c>
      <c r="V1530" s="5">
        <v>338</v>
      </c>
      <c r="W1530" s="5">
        <v>747</v>
      </c>
      <c r="X1530" s="5">
        <v>152</v>
      </c>
      <c r="Y1530" s="5">
        <v>378</v>
      </c>
      <c r="Z1530" s="5">
        <v>120</v>
      </c>
      <c r="AA1530" s="5">
        <v>144</v>
      </c>
      <c r="AB1530" s="5">
        <v>62</v>
      </c>
      <c r="AC1530" s="5">
        <v>133</v>
      </c>
      <c r="AD1530" s="5">
        <v>127</v>
      </c>
      <c r="AE1530" s="5">
        <v>394</v>
      </c>
      <c r="AF1530" s="5">
        <v>521</v>
      </c>
      <c r="AG1530" s="5">
        <v>110</v>
      </c>
      <c r="AH1530" s="5">
        <v>58</v>
      </c>
      <c r="AI1530" s="5">
        <v>77</v>
      </c>
      <c r="AJ1530" s="5">
        <v>948</v>
      </c>
      <c r="AK1530">
        <v>1986</v>
      </c>
      <c r="AL1530" t="s">
        <v>490</v>
      </c>
      <c r="AM1530" s="1">
        <v>31582</v>
      </c>
      <c r="AN1530">
        <v>206</v>
      </c>
      <c r="AO1530">
        <v>237</v>
      </c>
      <c r="AP1530" t="s">
        <v>498</v>
      </c>
    </row>
    <row r="1531" spans="1:42" x14ac:dyDescent="0.35">
      <c r="A1531" t="s">
        <v>194</v>
      </c>
      <c r="B1531" t="s">
        <v>200</v>
      </c>
      <c r="C1531" s="1" t="s">
        <v>508</v>
      </c>
      <c r="D1531">
        <v>0</v>
      </c>
      <c r="E1531">
        <v>7</v>
      </c>
      <c r="F1531">
        <v>0</v>
      </c>
      <c r="G1531">
        <v>12</v>
      </c>
      <c r="H1531">
        <f>Table1[[#This Row],[Games Before Injury]]*Table1[[#This Row],[Minutes per Game]]</f>
        <v>453.07894736842104</v>
      </c>
      <c r="I1531">
        <v>15</v>
      </c>
      <c r="J1531">
        <f>Table1[[#This Row],[Minutes]]/Table1[[#This Row],[Games Played]]</f>
        <v>30.205263157894734</v>
      </c>
      <c r="K1531" s="1">
        <v>42700</v>
      </c>
      <c r="L1531" s="1">
        <v>42711</v>
      </c>
      <c r="M1531" s="1">
        <v>42668</v>
      </c>
      <c r="N1531" s="1">
        <v>42898</v>
      </c>
      <c r="O1531">
        <v>3</v>
      </c>
      <c r="P1531">
        <f>DATEDIF(Table1[[#This Row],[Birth Date]],Table1[[#This Row],[Date Returned]],"y")</f>
        <v>30</v>
      </c>
      <c r="Q1531" t="s">
        <v>501</v>
      </c>
      <c r="R1531" t="s">
        <v>19</v>
      </c>
      <c r="S1531">
        <f>DATEDIF(Table1[[#This Row],[Date Occurred]],Table1[[#This Row],[Date Returned]],"d")</f>
        <v>11</v>
      </c>
      <c r="T1531">
        <v>76</v>
      </c>
      <c r="U1531" s="5">
        <v>2295.6</v>
      </c>
      <c r="V1531" s="5">
        <v>297</v>
      </c>
      <c r="W1531" s="5">
        <v>704</v>
      </c>
      <c r="X1531" s="5">
        <v>124</v>
      </c>
      <c r="Y1531" s="5">
        <v>354</v>
      </c>
      <c r="Z1531" s="5">
        <v>131</v>
      </c>
      <c r="AA1531" s="5">
        <v>150</v>
      </c>
      <c r="AB1531" s="5">
        <v>60</v>
      </c>
      <c r="AC1531" s="5">
        <v>134</v>
      </c>
      <c r="AD1531" s="5">
        <v>89</v>
      </c>
      <c r="AE1531" s="5">
        <v>411</v>
      </c>
      <c r="AF1531" s="5">
        <v>500</v>
      </c>
      <c r="AG1531" s="5">
        <v>106</v>
      </c>
      <c r="AH1531" s="5">
        <v>58</v>
      </c>
      <c r="AI1531" s="5">
        <v>53</v>
      </c>
      <c r="AJ1531" s="5">
        <v>849</v>
      </c>
      <c r="AK1531">
        <v>1986</v>
      </c>
      <c r="AL1531" t="s">
        <v>490</v>
      </c>
      <c r="AM1531" s="1">
        <v>31582</v>
      </c>
      <c r="AN1531">
        <v>206</v>
      </c>
      <c r="AO1531">
        <v>237</v>
      </c>
      <c r="AP1531" t="s">
        <v>498</v>
      </c>
    </row>
    <row r="1532" spans="1:42" x14ac:dyDescent="0.35">
      <c r="A1532" t="s">
        <v>194</v>
      </c>
      <c r="B1532" t="s">
        <v>7</v>
      </c>
      <c r="C1532" s="1" t="s">
        <v>509</v>
      </c>
      <c r="D1532">
        <v>0</v>
      </c>
      <c r="E1532">
        <v>8</v>
      </c>
      <c r="F1532">
        <v>0</v>
      </c>
      <c r="G1532">
        <v>13</v>
      </c>
      <c r="H1532">
        <f>Table1[[#This Row],[Games Before Injury]]*Table1[[#This Row],[Minutes per Game]]</f>
        <v>1260.1166666666668</v>
      </c>
      <c r="I1532">
        <v>49</v>
      </c>
      <c r="J1532">
        <f>Table1[[#This Row],[Minutes]]/Table1[[#This Row],[Games Played]]</f>
        <v>25.716666666666669</v>
      </c>
      <c r="K1532" s="1">
        <v>43130</v>
      </c>
      <c r="L1532" s="1">
        <v>43139</v>
      </c>
      <c r="M1532" s="1">
        <v>43030</v>
      </c>
      <c r="N1532" s="1">
        <v>43259</v>
      </c>
      <c r="O1532">
        <v>3</v>
      </c>
      <c r="P1532">
        <f>DATEDIF(Table1[[#This Row],[Birth Date]],Table1[[#This Row],[Date Returned]],"y")</f>
        <v>31</v>
      </c>
      <c r="Q1532" t="s">
        <v>32</v>
      </c>
      <c r="R1532" t="s">
        <v>9</v>
      </c>
      <c r="S1532">
        <f>DATEDIF(Table1[[#This Row],[Date Occurred]],Table1[[#This Row],[Date Returned]],"d")</f>
        <v>9</v>
      </c>
      <c r="T1532">
        <v>78</v>
      </c>
      <c r="U1532" s="5">
        <v>2005.9</v>
      </c>
      <c r="V1532" s="5">
        <v>258</v>
      </c>
      <c r="W1532" s="5">
        <v>563</v>
      </c>
      <c r="X1532" s="5">
        <v>126</v>
      </c>
      <c r="Y1532" s="5">
        <v>305</v>
      </c>
      <c r="Z1532" s="5">
        <v>102</v>
      </c>
      <c r="AA1532" s="5">
        <v>123</v>
      </c>
      <c r="AB1532" s="5">
        <v>66</v>
      </c>
      <c r="AC1532" s="5">
        <v>116</v>
      </c>
      <c r="AD1532" s="5">
        <v>74</v>
      </c>
      <c r="AE1532" s="5">
        <v>296</v>
      </c>
      <c r="AF1532" s="5">
        <v>370</v>
      </c>
      <c r="AG1532" s="5">
        <v>96</v>
      </c>
      <c r="AH1532" s="5">
        <v>56</v>
      </c>
      <c r="AI1532" s="5">
        <v>38</v>
      </c>
      <c r="AJ1532" s="5">
        <v>744</v>
      </c>
      <c r="AK1532">
        <v>1986</v>
      </c>
      <c r="AL1532" t="s">
        <v>490</v>
      </c>
      <c r="AM1532" s="1">
        <v>31582</v>
      </c>
      <c r="AN1532">
        <v>206</v>
      </c>
      <c r="AO1532">
        <v>237</v>
      </c>
      <c r="AP1532" t="s">
        <v>498</v>
      </c>
    </row>
    <row r="1533" spans="1:42" x14ac:dyDescent="0.35">
      <c r="A1533" t="s">
        <v>194</v>
      </c>
      <c r="B1533" t="s">
        <v>201</v>
      </c>
      <c r="C1533" s="1" t="s">
        <v>510</v>
      </c>
      <c r="D1533">
        <v>0</v>
      </c>
      <c r="E1533">
        <v>9</v>
      </c>
      <c r="F1533">
        <v>0</v>
      </c>
      <c r="G1533">
        <v>14</v>
      </c>
      <c r="H1533">
        <f>Table1[[#This Row],[Games Before Injury]]*Table1[[#This Row],[Minutes per Game]]</f>
        <v>654.15066666666667</v>
      </c>
      <c r="I1533">
        <v>23</v>
      </c>
      <c r="J1533">
        <f>Table1[[#This Row],[Minutes]]/Table1[[#This Row],[Games Played]]</f>
        <v>28.441333333333333</v>
      </c>
      <c r="K1533" s="1">
        <v>43437</v>
      </c>
      <c r="L1533" s="1">
        <v>43441</v>
      </c>
      <c r="M1533" s="1">
        <v>43389</v>
      </c>
      <c r="N1533" s="1">
        <v>43629</v>
      </c>
      <c r="O1533">
        <v>2</v>
      </c>
      <c r="P1533">
        <f>DATEDIF(Table1[[#This Row],[Birth Date]],Table1[[#This Row],[Date Returned]],"y")</f>
        <v>32</v>
      </c>
      <c r="Q1533" t="s">
        <v>501</v>
      </c>
      <c r="R1533" t="s">
        <v>44</v>
      </c>
      <c r="S1533">
        <f>DATEDIF(Table1[[#This Row],[Date Occurred]],Table1[[#This Row],[Date Returned]],"d")</f>
        <v>4</v>
      </c>
      <c r="T1533">
        <v>75</v>
      </c>
      <c r="U1533" s="5">
        <v>2133.1</v>
      </c>
      <c r="V1533" s="5">
        <v>275</v>
      </c>
      <c r="W1533" s="5">
        <v>652</v>
      </c>
      <c r="X1533" s="5">
        <v>140</v>
      </c>
      <c r="Y1533" s="5">
        <v>382</v>
      </c>
      <c r="Z1533" s="5">
        <v>66</v>
      </c>
      <c r="AA1533" s="5">
        <v>86</v>
      </c>
      <c r="AB1533" s="5">
        <v>47</v>
      </c>
      <c r="AC1533" s="5">
        <v>156</v>
      </c>
      <c r="AD1533" s="5">
        <v>76</v>
      </c>
      <c r="AE1533" s="5">
        <v>331</v>
      </c>
      <c r="AF1533" s="5">
        <v>407</v>
      </c>
      <c r="AG1533" s="5">
        <v>92</v>
      </c>
      <c r="AH1533" s="5">
        <v>71</v>
      </c>
      <c r="AI1533" s="5">
        <v>61</v>
      </c>
      <c r="AJ1533" s="5">
        <v>756</v>
      </c>
      <c r="AK1533">
        <v>1986</v>
      </c>
      <c r="AL1533" t="s">
        <v>490</v>
      </c>
      <c r="AM1533" s="1">
        <v>31582</v>
      </c>
      <c r="AN1533">
        <v>206</v>
      </c>
      <c r="AO1533">
        <v>237</v>
      </c>
      <c r="AP1533" t="s">
        <v>498</v>
      </c>
    </row>
    <row r="1534" spans="1:42" x14ac:dyDescent="0.35">
      <c r="A1534" t="s">
        <v>194</v>
      </c>
      <c r="B1534" t="s">
        <v>22</v>
      </c>
      <c r="C1534" s="1" t="s">
        <v>510</v>
      </c>
      <c r="D1534">
        <v>0</v>
      </c>
      <c r="E1534">
        <v>9</v>
      </c>
      <c r="F1534">
        <v>0</v>
      </c>
      <c r="G1534">
        <v>14</v>
      </c>
      <c r="H1534">
        <f>Table1[[#This Row],[Games Before Injury]]*Table1[[#This Row],[Minutes per Game]]</f>
        <v>1478.9493333333332</v>
      </c>
      <c r="I1534">
        <v>52</v>
      </c>
      <c r="J1534">
        <f>Table1[[#This Row],[Minutes]]/Table1[[#This Row],[Games Played]]</f>
        <v>28.441333333333333</v>
      </c>
      <c r="K1534" s="1">
        <v>43558</v>
      </c>
      <c r="L1534" s="1">
        <v>43564</v>
      </c>
      <c r="M1534" s="1">
        <v>43389</v>
      </c>
      <c r="N1534" s="1">
        <v>43629</v>
      </c>
      <c r="O1534">
        <v>4</v>
      </c>
      <c r="P1534">
        <f>DATEDIF(Table1[[#This Row],[Birth Date]],Table1[[#This Row],[Date Returned]],"y")</f>
        <v>32</v>
      </c>
      <c r="Q1534" t="s">
        <v>501</v>
      </c>
      <c r="R1534" t="s">
        <v>9</v>
      </c>
      <c r="S1534">
        <f>DATEDIF(Table1[[#This Row],[Date Occurred]],Table1[[#This Row],[Date Returned]],"d")</f>
        <v>6</v>
      </c>
      <c r="T1534">
        <v>75</v>
      </c>
      <c r="U1534" s="5">
        <v>2133.1</v>
      </c>
      <c r="V1534" s="5">
        <v>275</v>
      </c>
      <c r="W1534" s="5">
        <v>652</v>
      </c>
      <c r="X1534" s="5">
        <v>140</v>
      </c>
      <c r="Y1534" s="5">
        <v>382</v>
      </c>
      <c r="Z1534" s="5">
        <v>66</v>
      </c>
      <c r="AA1534" s="5">
        <v>86</v>
      </c>
      <c r="AB1534" s="5">
        <v>47</v>
      </c>
      <c r="AC1534" s="5">
        <v>156</v>
      </c>
      <c r="AD1534" s="5">
        <v>76</v>
      </c>
      <c r="AE1534" s="5">
        <v>331</v>
      </c>
      <c r="AF1534" s="5">
        <v>407</v>
      </c>
      <c r="AG1534" s="5">
        <v>92</v>
      </c>
      <c r="AH1534" s="5">
        <v>71</v>
      </c>
      <c r="AI1534" s="5">
        <v>61</v>
      </c>
      <c r="AJ1534" s="5">
        <v>756</v>
      </c>
      <c r="AK1534">
        <v>1986</v>
      </c>
      <c r="AL1534" t="s">
        <v>490</v>
      </c>
      <c r="AM1534" s="1">
        <v>31582</v>
      </c>
      <c r="AN1534">
        <v>206</v>
      </c>
      <c r="AO1534">
        <v>237</v>
      </c>
      <c r="AP1534" t="s">
        <v>498</v>
      </c>
    </row>
    <row r="1535" spans="1:42" x14ac:dyDescent="0.35">
      <c r="A1535" t="s">
        <v>194</v>
      </c>
      <c r="B1535" t="s">
        <v>202</v>
      </c>
      <c r="C1535" s="1" t="s">
        <v>511</v>
      </c>
      <c r="D1535">
        <v>0</v>
      </c>
      <c r="E1535">
        <v>10</v>
      </c>
      <c r="F1535">
        <v>0</v>
      </c>
      <c r="G1535">
        <v>15</v>
      </c>
      <c r="H1535">
        <f>Table1[[#This Row],[Games Before Injury]]*Table1[[#This Row],[Minutes per Game]]</f>
        <v>642.30517241379323</v>
      </c>
      <c r="I1535">
        <v>33</v>
      </c>
      <c r="J1535">
        <f>Table1[[#This Row],[Minutes]]/Table1[[#This Row],[Games Played]]</f>
        <v>19.463793103448278</v>
      </c>
      <c r="K1535" s="1">
        <v>43836</v>
      </c>
      <c r="L1535" s="1">
        <v>43840</v>
      </c>
      <c r="M1535" s="1">
        <v>43760</v>
      </c>
      <c r="N1535" s="1">
        <v>44115</v>
      </c>
      <c r="O1535">
        <v>1</v>
      </c>
      <c r="P1535">
        <f>DATEDIF(Table1[[#This Row],[Birth Date]],Table1[[#This Row],[Date Returned]],"y")</f>
        <v>33</v>
      </c>
      <c r="Q1535" t="s">
        <v>501</v>
      </c>
      <c r="R1535" t="s">
        <v>27</v>
      </c>
      <c r="S1535">
        <f>DATEDIF(Table1[[#This Row],[Date Occurred]],Table1[[#This Row],[Date Returned]],"d")</f>
        <v>4</v>
      </c>
      <c r="T1535">
        <v>58</v>
      </c>
      <c r="U1535" s="5">
        <v>1128.9000000000001</v>
      </c>
      <c r="V1535" s="5">
        <v>119</v>
      </c>
      <c r="W1535" s="5">
        <v>267</v>
      </c>
      <c r="X1535" s="5">
        <v>56</v>
      </c>
      <c r="Y1535" s="5">
        <v>156</v>
      </c>
      <c r="Z1535" s="5">
        <v>49</v>
      </c>
      <c r="AA1535" s="5">
        <v>57</v>
      </c>
      <c r="AB1535" s="5">
        <v>33</v>
      </c>
      <c r="AC1535" s="5">
        <v>103</v>
      </c>
      <c r="AD1535" s="5">
        <v>30</v>
      </c>
      <c r="AE1535" s="5">
        <v>153</v>
      </c>
      <c r="AF1535" s="5">
        <v>183</v>
      </c>
      <c r="AG1535" s="5">
        <v>60</v>
      </c>
      <c r="AH1535" s="5">
        <v>36</v>
      </c>
      <c r="AI1535" s="5">
        <v>30</v>
      </c>
      <c r="AJ1535" s="5">
        <v>343</v>
      </c>
      <c r="AK1535">
        <v>1986</v>
      </c>
      <c r="AL1535" t="s">
        <v>490</v>
      </c>
      <c r="AM1535" s="1">
        <v>31582</v>
      </c>
      <c r="AN1535">
        <v>206</v>
      </c>
      <c r="AO1535">
        <v>237</v>
      </c>
      <c r="AP1535" t="s">
        <v>498</v>
      </c>
    </row>
    <row r="1536" spans="1:42" x14ac:dyDescent="0.35">
      <c r="A1536" t="s">
        <v>228</v>
      </c>
      <c r="B1536" t="s">
        <v>22</v>
      </c>
      <c r="C1536" s="1" t="s">
        <v>511</v>
      </c>
      <c r="D1536">
        <v>0</v>
      </c>
      <c r="E1536">
        <v>10</v>
      </c>
      <c r="F1536">
        <v>0</v>
      </c>
      <c r="G1536">
        <v>7</v>
      </c>
      <c r="H1536">
        <f>Table1[[#This Row],[Games Before Injury]]*Table1[[#This Row],[Minutes per Game]]</f>
        <v>745.23934426229516</v>
      </c>
      <c r="I1536">
        <v>43</v>
      </c>
      <c r="J1536">
        <f>Table1[[#This Row],[Minutes]]/Table1[[#This Row],[Games Played]]</f>
        <v>17.331147540983608</v>
      </c>
      <c r="K1536" s="1">
        <v>43852</v>
      </c>
      <c r="L1536" s="1">
        <v>43881</v>
      </c>
      <c r="M1536" s="1">
        <v>43760</v>
      </c>
      <c r="N1536" s="1">
        <v>44115</v>
      </c>
      <c r="O1536">
        <v>1</v>
      </c>
      <c r="P1536">
        <f>DATEDIF(Table1[[#This Row],[Birth Date]],Table1[[#This Row],[Date Returned]],"y")</f>
        <v>29</v>
      </c>
      <c r="Q1536" t="s">
        <v>501</v>
      </c>
      <c r="R1536" t="s">
        <v>9</v>
      </c>
      <c r="S1536">
        <f>DATEDIF(Table1[[#This Row],[Date Occurred]],Table1[[#This Row],[Date Returned]],"d")</f>
        <v>29</v>
      </c>
      <c r="T1536">
        <v>61</v>
      </c>
      <c r="U1536" s="5">
        <v>1057.2</v>
      </c>
      <c r="V1536" s="5">
        <v>177</v>
      </c>
      <c r="W1536" s="5">
        <v>288</v>
      </c>
      <c r="X1536" s="5">
        <v>0</v>
      </c>
      <c r="Y1536" s="5">
        <v>5</v>
      </c>
      <c r="Z1536" s="5">
        <v>83</v>
      </c>
      <c r="AA1536" s="5">
        <v>155</v>
      </c>
      <c r="AB1536" s="5">
        <v>82</v>
      </c>
      <c r="AC1536" s="5">
        <v>143</v>
      </c>
      <c r="AD1536" s="5">
        <v>98</v>
      </c>
      <c r="AE1536" s="5">
        <v>219</v>
      </c>
      <c r="AF1536" s="5">
        <v>317</v>
      </c>
      <c r="AG1536" s="5">
        <v>154</v>
      </c>
      <c r="AH1536" s="5">
        <v>33</v>
      </c>
      <c r="AI1536" s="5">
        <v>38</v>
      </c>
      <c r="AJ1536" s="5">
        <v>437</v>
      </c>
      <c r="AK1536">
        <v>1990</v>
      </c>
      <c r="AL1536" t="s">
        <v>486</v>
      </c>
      <c r="AM1536" s="1">
        <v>32937</v>
      </c>
      <c r="AN1536">
        <v>211</v>
      </c>
      <c r="AO1536">
        <v>235</v>
      </c>
      <c r="AP1536" t="s">
        <v>499</v>
      </c>
    </row>
    <row r="1537" spans="1:42" x14ac:dyDescent="0.35">
      <c r="A1537" t="s">
        <v>228</v>
      </c>
      <c r="B1537" t="s">
        <v>24</v>
      </c>
      <c r="C1537" s="1" t="s">
        <v>509</v>
      </c>
      <c r="D1537">
        <v>0</v>
      </c>
      <c r="E1537">
        <v>8</v>
      </c>
      <c r="F1537">
        <v>0</v>
      </c>
      <c r="G1537">
        <v>5</v>
      </c>
      <c r="H1537">
        <f>Table1[[#This Row],[Games Before Injury]]*Table1[[#This Row],[Minutes per Game]]</f>
        <v>973.85135135135135</v>
      </c>
      <c r="I1537">
        <v>50</v>
      </c>
      <c r="J1537">
        <f>Table1[[#This Row],[Minutes]]/Table1[[#This Row],[Games Played]]</f>
        <v>19.477027027027027</v>
      </c>
      <c r="K1537" s="1">
        <v>43130</v>
      </c>
      <c r="L1537" s="1">
        <v>43154</v>
      </c>
      <c r="M1537" s="1">
        <v>43030</v>
      </c>
      <c r="N1537" s="1">
        <v>43259</v>
      </c>
      <c r="O1537">
        <v>1</v>
      </c>
      <c r="P1537">
        <f>DATEDIF(Table1[[#This Row],[Birth Date]],Table1[[#This Row],[Date Returned]],"y")</f>
        <v>27</v>
      </c>
      <c r="Q1537" t="s">
        <v>501</v>
      </c>
      <c r="R1537" t="s">
        <v>19</v>
      </c>
      <c r="S1537">
        <f>DATEDIF(Table1[[#This Row],[Date Occurred]],Table1[[#This Row],[Date Returned]],"d")</f>
        <v>24</v>
      </c>
      <c r="T1537">
        <v>74</v>
      </c>
      <c r="U1537" s="5">
        <v>1441.3</v>
      </c>
      <c r="V1537" s="5">
        <v>221</v>
      </c>
      <c r="W1537" s="5">
        <v>368</v>
      </c>
      <c r="X1537" s="5">
        <v>0</v>
      </c>
      <c r="Y1537" s="5">
        <v>1</v>
      </c>
      <c r="Z1537" s="5">
        <v>82</v>
      </c>
      <c r="AA1537" s="5">
        <v>179</v>
      </c>
      <c r="AB1537" s="5">
        <v>103</v>
      </c>
      <c r="AC1537" s="5">
        <v>184</v>
      </c>
      <c r="AD1537" s="5">
        <v>132</v>
      </c>
      <c r="AE1537" s="5">
        <v>268</v>
      </c>
      <c r="AF1537" s="5">
        <v>400</v>
      </c>
      <c r="AG1537" s="5">
        <v>142</v>
      </c>
      <c r="AH1537" s="5">
        <v>49</v>
      </c>
      <c r="AI1537" s="5">
        <v>81</v>
      </c>
      <c r="AJ1537" s="5">
        <v>524</v>
      </c>
      <c r="AK1537">
        <v>1990</v>
      </c>
      <c r="AL1537" t="s">
        <v>486</v>
      </c>
      <c r="AM1537" s="1">
        <v>32937</v>
      </c>
      <c r="AN1537">
        <v>211</v>
      </c>
      <c r="AO1537">
        <v>235</v>
      </c>
      <c r="AP1537" t="s">
        <v>499</v>
      </c>
    </row>
    <row r="1538" spans="1:42" x14ac:dyDescent="0.35">
      <c r="A1538" t="s">
        <v>228</v>
      </c>
      <c r="B1538" t="s">
        <v>229</v>
      </c>
      <c r="C1538" s="1" t="s">
        <v>509</v>
      </c>
      <c r="D1538">
        <v>0</v>
      </c>
      <c r="E1538">
        <v>8</v>
      </c>
      <c r="F1538">
        <v>0</v>
      </c>
      <c r="G1538">
        <v>5</v>
      </c>
      <c r="H1538">
        <f>Table1[[#This Row],[Games Before Injury]]*Table1[[#This Row],[Minutes per Game]]</f>
        <v>467.44864864864866</v>
      </c>
      <c r="I1538">
        <v>24</v>
      </c>
      <c r="J1538">
        <f>Table1[[#This Row],[Minutes]]/Table1[[#This Row],[Games Played]]</f>
        <v>19.477027027027027</v>
      </c>
      <c r="K1538" s="1">
        <v>43216</v>
      </c>
      <c r="L1538" s="1">
        <v>43259</v>
      </c>
      <c r="M1538" s="1">
        <v>43030</v>
      </c>
      <c r="N1538" s="1">
        <v>43259</v>
      </c>
      <c r="O1538">
        <v>1</v>
      </c>
      <c r="P1538">
        <f>DATEDIF(Table1[[#This Row],[Birth Date]],Table1[[#This Row],[Date Returned]],"y")</f>
        <v>28</v>
      </c>
      <c r="Q1538" t="s">
        <v>11</v>
      </c>
      <c r="R1538" t="s">
        <v>27</v>
      </c>
      <c r="S1538">
        <f>DATEDIF(Table1[[#This Row],[Date Occurred]],Table1[[#This Row],[Date Returned]],"d")</f>
        <v>43</v>
      </c>
      <c r="T1538">
        <v>74</v>
      </c>
      <c r="U1538" s="5">
        <v>1441.3</v>
      </c>
      <c r="V1538" s="5">
        <v>221</v>
      </c>
      <c r="W1538" s="5">
        <v>368</v>
      </c>
      <c r="X1538" s="5">
        <v>0</v>
      </c>
      <c r="Y1538" s="5">
        <v>1</v>
      </c>
      <c r="Z1538" s="5">
        <v>82</v>
      </c>
      <c r="AA1538" s="5">
        <v>179</v>
      </c>
      <c r="AB1538" s="5">
        <v>103</v>
      </c>
      <c r="AC1538" s="5">
        <v>184</v>
      </c>
      <c r="AD1538" s="5">
        <v>132</v>
      </c>
      <c r="AE1538" s="5">
        <v>268</v>
      </c>
      <c r="AF1538" s="5">
        <v>400</v>
      </c>
      <c r="AG1538" s="5">
        <v>142</v>
      </c>
      <c r="AH1538" s="5">
        <v>49</v>
      </c>
      <c r="AI1538" s="5">
        <v>81</v>
      </c>
      <c r="AJ1538" s="5">
        <v>524</v>
      </c>
      <c r="AK1538">
        <v>1990</v>
      </c>
      <c r="AL1538" t="s">
        <v>486</v>
      </c>
      <c r="AM1538" s="1">
        <v>32937</v>
      </c>
      <c r="AN1538">
        <v>211</v>
      </c>
      <c r="AO1538">
        <v>235</v>
      </c>
      <c r="AP1538" t="s">
        <v>499</v>
      </c>
    </row>
    <row r="1539" spans="1:42" x14ac:dyDescent="0.35">
      <c r="A1539" t="s">
        <v>452</v>
      </c>
      <c r="B1539" t="s">
        <v>360</v>
      </c>
      <c r="C1539" s="1" t="s">
        <v>506</v>
      </c>
      <c r="D1539">
        <v>0</v>
      </c>
      <c r="E1539">
        <v>5</v>
      </c>
      <c r="F1539">
        <v>0</v>
      </c>
      <c r="G1539">
        <v>2</v>
      </c>
      <c r="H1539">
        <f>Table1[[#This Row],[Games Before Injury]]*Table1[[#This Row],[Minutes per Game]]</f>
        <v>61.800000000000004</v>
      </c>
      <c r="I1539">
        <v>3</v>
      </c>
      <c r="J1539">
        <f>Table1[[#This Row],[Minutes]]/Table1[[#This Row],[Games Played]]</f>
        <v>20.6</v>
      </c>
      <c r="K1539" s="1">
        <v>41948</v>
      </c>
      <c r="L1539" s="1">
        <v>41981</v>
      </c>
      <c r="M1539" s="1">
        <v>41940</v>
      </c>
      <c r="N1539" s="1">
        <v>42171</v>
      </c>
      <c r="O1539">
        <v>1</v>
      </c>
      <c r="P1539">
        <f>DATEDIF(Table1[[#This Row],[Birth Date]],Table1[[#This Row],[Date Returned]],"y")</f>
        <v>24</v>
      </c>
      <c r="Q1539" t="s">
        <v>501</v>
      </c>
      <c r="R1539" t="s">
        <v>19</v>
      </c>
      <c r="S1539">
        <f>DATEDIF(Table1[[#This Row],[Date Occurred]],Table1[[#This Row],[Date Returned]],"d")</f>
        <v>33</v>
      </c>
      <c r="T1539">
        <v>67</v>
      </c>
      <c r="U1539" s="5">
        <v>1380.2</v>
      </c>
      <c r="V1539" s="5">
        <v>111</v>
      </c>
      <c r="W1539" s="5">
        <v>307</v>
      </c>
      <c r="X1539" s="5">
        <v>68</v>
      </c>
      <c r="Y1539" s="5">
        <v>167</v>
      </c>
      <c r="Z1539" s="5">
        <v>29</v>
      </c>
      <c r="AA1539" s="5">
        <v>38</v>
      </c>
      <c r="AB1539" s="5">
        <v>61</v>
      </c>
      <c r="AC1539" s="5">
        <v>152</v>
      </c>
      <c r="AD1539" s="5">
        <v>37</v>
      </c>
      <c r="AE1539" s="5">
        <v>89</v>
      </c>
      <c r="AF1539" s="5">
        <v>126</v>
      </c>
      <c r="AG1539" s="5">
        <v>204</v>
      </c>
      <c r="AH1539" s="5">
        <v>24</v>
      </c>
      <c r="AI1539" s="5">
        <v>2</v>
      </c>
      <c r="AJ1539" s="5">
        <v>319</v>
      </c>
      <c r="AK1539">
        <v>1990</v>
      </c>
      <c r="AL1539" t="s">
        <v>491</v>
      </c>
      <c r="AM1539" s="1">
        <v>33124</v>
      </c>
      <c r="AN1539">
        <v>193</v>
      </c>
      <c r="AO1539">
        <v>200</v>
      </c>
      <c r="AP1539" t="s">
        <v>497</v>
      </c>
    </row>
    <row r="1540" spans="1:42" x14ac:dyDescent="0.35">
      <c r="A1540" t="s">
        <v>452</v>
      </c>
      <c r="B1540" t="s">
        <v>453</v>
      </c>
      <c r="C1540" s="1" t="s">
        <v>507</v>
      </c>
      <c r="D1540">
        <v>0</v>
      </c>
      <c r="E1540">
        <v>6</v>
      </c>
      <c r="F1540">
        <v>0</v>
      </c>
      <c r="G1540">
        <v>3</v>
      </c>
      <c r="H1540">
        <f>Table1[[#This Row],[Games Before Injury]]*Table1[[#This Row],[Minutes per Game]]</f>
        <v>343.97631578947363</v>
      </c>
      <c r="I1540">
        <v>14</v>
      </c>
      <c r="J1540">
        <f>Table1[[#This Row],[Minutes]]/Table1[[#This Row],[Games Played]]</f>
        <v>24.569736842105261</v>
      </c>
      <c r="K1540" s="1">
        <v>42333</v>
      </c>
      <c r="L1540" s="1">
        <v>42335</v>
      </c>
      <c r="M1540" s="1">
        <v>42304</v>
      </c>
      <c r="N1540" s="1">
        <v>42540</v>
      </c>
      <c r="O1540">
        <v>2</v>
      </c>
      <c r="P1540">
        <f>DATEDIF(Table1[[#This Row],[Birth Date]],Table1[[#This Row],[Date Returned]],"y")</f>
        <v>25</v>
      </c>
      <c r="Q1540" t="s">
        <v>501</v>
      </c>
      <c r="R1540" t="s">
        <v>19</v>
      </c>
      <c r="S1540">
        <f>DATEDIF(Table1[[#This Row],[Date Occurred]],Table1[[#This Row],[Date Returned]],"d")</f>
        <v>2</v>
      </c>
      <c r="T1540">
        <v>76</v>
      </c>
      <c r="U1540" s="5">
        <v>1867.3</v>
      </c>
      <c r="V1540" s="5">
        <v>207</v>
      </c>
      <c r="W1540" s="5">
        <v>511</v>
      </c>
      <c r="X1540" s="5">
        <v>98</v>
      </c>
      <c r="Y1540" s="5">
        <v>239</v>
      </c>
      <c r="Z1540" s="5">
        <v>57</v>
      </c>
      <c r="AA1540" s="5">
        <v>66</v>
      </c>
      <c r="AB1540" s="5">
        <v>116</v>
      </c>
      <c r="AC1540" s="5">
        <v>178</v>
      </c>
      <c r="AD1540" s="5">
        <v>33</v>
      </c>
      <c r="AE1540" s="5">
        <v>129</v>
      </c>
      <c r="AF1540" s="5">
        <v>162</v>
      </c>
      <c r="AG1540" s="5">
        <v>337</v>
      </c>
      <c r="AH1540" s="5">
        <v>44</v>
      </c>
      <c r="AI1540" s="5">
        <v>9</v>
      </c>
      <c r="AJ1540" s="5">
        <v>569</v>
      </c>
      <c r="AK1540">
        <v>1990</v>
      </c>
      <c r="AL1540" t="s">
        <v>491</v>
      </c>
      <c r="AM1540" s="1">
        <v>33124</v>
      </c>
      <c r="AN1540">
        <v>193</v>
      </c>
      <c r="AO1540">
        <v>200</v>
      </c>
      <c r="AP1540" t="s">
        <v>497</v>
      </c>
    </row>
    <row r="1541" spans="1:42" x14ac:dyDescent="0.35">
      <c r="A1541" t="s">
        <v>452</v>
      </c>
      <c r="B1541" t="s">
        <v>17</v>
      </c>
      <c r="C1541" s="1" t="s">
        <v>507</v>
      </c>
      <c r="D1541">
        <v>0</v>
      </c>
      <c r="E1541">
        <v>6</v>
      </c>
      <c r="F1541">
        <v>0</v>
      </c>
      <c r="G1541">
        <v>3</v>
      </c>
      <c r="H1541">
        <f>Table1[[#This Row],[Games Before Injury]]*Table1[[#This Row],[Minutes per Game]]</f>
        <v>786.23157894736835</v>
      </c>
      <c r="I1541">
        <v>32</v>
      </c>
      <c r="J1541">
        <f>Table1[[#This Row],[Minutes]]/Table1[[#This Row],[Games Played]]</f>
        <v>24.569736842105261</v>
      </c>
      <c r="K1541" s="1">
        <v>42403</v>
      </c>
      <c r="L1541" s="1">
        <v>42418</v>
      </c>
      <c r="M1541" s="1">
        <v>42304</v>
      </c>
      <c r="N1541" s="1">
        <v>42540</v>
      </c>
      <c r="O1541">
        <v>3</v>
      </c>
      <c r="P1541">
        <f>DATEDIF(Table1[[#This Row],[Birth Date]],Table1[[#This Row],[Date Returned]],"y")</f>
        <v>25</v>
      </c>
      <c r="Q1541" t="s">
        <v>501</v>
      </c>
      <c r="R1541" t="s">
        <v>19</v>
      </c>
      <c r="S1541">
        <f>DATEDIF(Table1[[#This Row],[Date Occurred]],Table1[[#This Row],[Date Returned]],"d")</f>
        <v>15</v>
      </c>
      <c r="T1541">
        <v>76</v>
      </c>
      <c r="U1541" s="5">
        <v>1867.3</v>
      </c>
      <c r="V1541" s="5">
        <v>207</v>
      </c>
      <c r="W1541" s="5">
        <v>511</v>
      </c>
      <c r="X1541" s="5">
        <v>98</v>
      </c>
      <c r="Y1541" s="5">
        <v>239</v>
      </c>
      <c r="Z1541" s="5">
        <v>57</v>
      </c>
      <c r="AA1541" s="5">
        <v>66</v>
      </c>
      <c r="AB1541" s="5">
        <v>116</v>
      </c>
      <c r="AC1541" s="5">
        <v>178</v>
      </c>
      <c r="AD1541" s="5">
        <v>33</v>
      </c>
      <c r="AE1541" s="5">
        <v>129</v>
      </c>
      <c r="AF1541" s="5">
        <v>162</v>
      </c>
      <c r="AG1541" s="5">
        <v>337</v>
      </c>
      <c r="AH1541" s="5">
        <v>44</v>
      </c>
      <c r="AI1541" s="5">
        <v>9</v>
      </c>
      <c r="AJ1541" s="5">
        <v>569</v>
      </c>
      <c r="AK1541">
        <v>1990</v>
      </c>
      <c r="AL1541" t="s">
        <v>491</v>
      </c>
      <c r="AM1541" s="1">
        <v>33124</v>
      </c>
      <c r="AN1541">
        <v>193</v>
      </c>
      <c r="AO1541">
        <v>200</v>
      </c>
      <c r="AP1541" t="s">
        <v>497</v>
      </c>
    </row>
    <row r="1542" spans="1:42" x14ac:dyDescent="0.35">
      <c r="A1542" t="s">
        <v>452</v>
      </c>
      <c r="B1542" t="s">
        <v>23</v>
      </c>
      <c r="C1542" s="1" t="s">
        <v>508</v>
      </c>
      <c r="D1542">
        <v>0</v>
      </c>
      <c r="E1542">
        <v>7</v>
      </c>
      <c r="F1542">
        <v>0</v>
      </c>
      <c r="G1542">
        <v>4</v>
      </c>
      <c r="H1542">
        <f>Table1[[#This Row],[Games Before Injury]]*Table1[[#This Row],[Minutes per Game]]</f>
        <v>783.9473684210526</v>
      </c>
      <c r="I1542">
        <v>30</v>
      </c>
      <c r="J1542">
        <f>Table1[[#This Row],[Minutes]]/Table1[[#This Row],[Games Played]]</f>
        <v>26.131578947368421</v>
      </c>
      <c r="K1542" s="1">
        <v>42734</v>
      </c>
      <c r="L1542" s="1">
        <v>42743</v>
      </c>
      <c r="M1542" s="1">
        <v>42668</v>
      </c>
      <c r="N1542" s="1">
        <v>42898</v>
      </c>
      <c r="O1542">
        <v>4</v>
      </c>
      <c r="P1542">
        <f>DATEDIF(Table1[[#This Row],[Birth Date]],Table1[[#This Row],[Date Returned]],"y")</f>
        <v>26</v>
      </c>
      <c r="Q1542" t="s">
        <v>501</v>
      </c>
      <c r="R1542" t="s">
        <v>19</v>
      </c>
      <c r="S1542">
        <f>DATEDIF(Table1[[#This Row],[Date Occurred]],Table1[[#This Row],[Date Returned]],"d")</f>
        <v>9</v>
      </c>
      <c r="T1542">
        <v>76</v>
      </c>
      <c r="U1542" s="5">
        <v>1986</v>
      </c>
      <c r="V1542" s="5">
        <v>208</v>
      </c>
      <c r="W1542" s="5">
        <v>534</v>
      </c>
      <c r="X1542" s="5">
        <v>79</v>
      </c>
      <c r="Y1542" s="5">
        <v>215</v>
      </c>
      <c r="Z1542" s="5">
        <v>82</v>
      </c>
      <c r="AA1542" s="5">
        <v>96</v>
      </c>
      <c r="AB1542" s="5">
        <v>133</v>
      </c>
      <c r="AC1542" s="5">
        <v>153</v>
      </c>
      <c r="AD1542" s="5">
        <v>24</v>
      </c>
      <c r="AE1542" s="5">
        <v>123</v>
      </c>
      <c r="AF1542" s="5">
        <v>147</v>
      </c>
      <c r="AG1542" s="5">
        <v>357</v>
      </c>
      <c r="AH1542" s="5">
        <v>53</v>
      </c>
      <c r="AI1542" s="5">
        <v>0</v>
      </c>
      <c r="AJ1542" s="5">
        <v>577</v>
      </c>
      <c r="AK1542">
        <v>1990</v>
      </c>
      <c r="AL1542" t="s">
        <v>491</v>
      </c>
      <c r="AM1542" s="1">
        <v>33124</v>
      </c>
      <c r="AN1542">
        <v>193</v>
      </c>
      <c r="AO1542">
        <v>200</v>
      </c>
      <c r="AP1542" t="s">
        <v>497</v>
      </c>
    </row>
    <row r="1543" spans="1:42" x14ac:dyDescent="0.35">
      <c r="A1543" t="s">
        <v>452</v>
      </c>
      <c r="B1543" t="s">
        <v>171</v>
      </c>
      <c r="C1543" s="1" t="s">
        <v>510</v>
      </c>
      <c r="D1543">
        <v>0</v>
      </c>
      <c r="E1543">
        <v>9</v>
      </c>
      <c r="F1543">
        <v>0</v>
      </c>
      <c r="G1543">
        <v>6</v>
      </c>
      <c r="H1543">
        <f>Table1[[#This Row],[Games Before Injury]]*Table1[[#This Row],[Minutes per Game]]</f>
        <v>389.17916666666667</v>
      </c>
      <c r="I1543">
        <v>23</v>
      </c>
      <c r="J1543">
        <f>Table1[[#This Row],[Minutes]]/Table1[[#This Row],[Games Played]]</f>
        <v>16.920833333333334</v>
      </c>
      <c r="K1543" s="1">
        <v>43469</v>
      </c>
      <c r="L1543" s="1">
        <v>43473</v>
      </c>
      <c r="M1543" s="1">
        <v>43389</v>
      </c>
      <c r="N1543" s="1">
        <v>43629</v>
      </c>
      <c r="O1543">
        <v>1</v>
      </c>
      <c r="P1543">
        <f>DATEDIF(Table1[[#This Row],[Birth Date]],Table1[[#This Row],[Date Returned]],"y")</f>
        <v>28</v>
      </c>
      <c r="Q1543" t="s">
        <v>501</v>
      </c>
      <c r="R1543" t="s">
        <v>9</v>
      </c>
      <c r="S1543">
        <f>DATEDIF(Table1[[#This Row],[Date Occurred]],Table1[[#This Row],[Date Returned]],"d")</f>
        <v>4</v>
      </c>
      <c r="T1543">
        <v>48</v>
      </c>
      <c r="U1543" s="5">
        <v>812.2</v>
      </c>
      <c r="V1543" s="5">
        <v>98</v>
      </c>
      <c r="W1543" s="5">
        <v>242</v>
      </c>
      <c r="X1543" s="5">
        <v>44</v>
      </c>
      <c r="Y1543" s="5">
        <v>130</v>
      </c>
      <c r="Z1543" s="5">
        <v>42</v>
      </c>
      <c r="AA1543" s="5">
        <v>52</v>
      </c>
      <c r="AB1543" s="5">
        <v>68</v>
      </c>
      <c r="AC1543" s="5">
        <v>75</v>
      </c>
      <c r="AD1543" s="5">
        <v>6</v>
      </c>
      <c r="AE1543" s="5">
        <v>71</v>
      </c>
      <c r="AF1543" s="5">
        <v>77</v>
      </c>
      <c r="AG1543" s="5">
        <v>181</v>
      </c>
      <c r="AH1543" s="5">
        <v>14</v>
      </c>
      <c r="AI1543" s="5">
        <v>2</v>
      </c>
      <c r="AJ1543" s="5">
        <v>282</v>
      </c>
      <c r="AK1543">
        <v>1990</v>
      </c>
      <c r="AL1543" t="s">
        <v>491</v>
      </c>
      <c r="AM1543" s="1">
        <v>33124</v>
      </c>
      <c r="AN1543">
        <v>193</v>
      </c>
      <c r="AO1543">
        <v>200</v>
      </c>
      <c r="AP1543" t="s">
        <v>497</v>
      </c>
    </row>
    <row r="1544" spans="1:42" x14ac:dyDescent="0.35">
      <c r="A1544" t="s">
        <v>452</v>
      </c>
      <c r="B1544" t="s">
        <v>10</v>
      </c>
      <c r="C1544" s="1" t="s">
        <v>510</v>
      </c>
      <c r="D1544">
        <v>0</v>
      </c>
      <c r="E1544">
        <v>9</v>
      </c>
      <c r="F1544">
        <v>0</v>
      </c>
      <c r="G1544">
        <v>6</v>
      </c>
      <c r="H1544">
        <f>Table1[[#This Row],[Games Before Injury]]*Table1[[#This Row],[Minutes per Game]]</f>
        <v>423.02083333333337</v>
      </c>
      <c r="I1544">
        <v>25</v>
      </c>
      <c r="J1544">
        <f>Table1[[#This Row],[Minutes]]/Table1[[#This Row],[Games Played]]</f>
        <v>16.920833333333334</v>
      </c>
      <c r="K1544" s="1">
        <v>43531</v>
      </c>
      <c r="L1544" s="1">
        <v>43629</v>
      </c>
      <c r="M1544" s="1">
        <v>43389</v>
      </c>
      <c r="N1544" s="1">
        <v>43629</v>
      </c>
      <c r="O1544">
        <v>1</v>
      </c>
      <c r="P1544">
        <f>DATEDIF(Table1[[#This Row],[Birth Date]],Table1[[#This Row],[Date Returned]],"y")</f>
        <v>28</v>
      </c>
      <c r="Q1544" t="s">
        <v>11</v>
      </c>
      <c r="R1544" t="s">
        <v>12</v>
      </c>
      <c r="S1544">
        <f>DATEDIF(Table1[[#This Row],[Date Occurred]],Table1[[#This Row],[Date Returned]],"d")</f>
        <v>98</v>
      </c>
      <c r="T1544">
        <v>48</v>
      </c>
      <c r="U1544" s="5">
        <v>812.2</v>
      </c>
      <c r="V1544" s="5">
        <v>98</v>
      </c>
      <c r="W1544" s="5">
        <v>242</v>
      </c>
      <c r="X1544" s="5">
        <v>44</v>
      </c>
      <c r="Y1544" s="5">
        <v>130</v>
      </c>
      <c r="Z1544" s="5">
        <v>42</v>
      </c>
      <c r="AA1544" s="5">
        <v>52</v>
      </c>
      <c r="AB1544" s="5">
        <v>68</v>
      </c>
      <c r="AC1544" s="5">
        <v>75</v>
      </c>
      <c r="AD1544" s="5">
        <v>6</v>
      </c>
      <c r="AE1544" s="5">
        <v>71</v>
      </c>
      <c r="AF1544" s="5">
        <v>77</v>
      </c>
      <c r="AG1544" s="5">
        <v>181</v>
      </c>
      <c r="AH1544" s="5">
        <v>14</v>
      </c>
      <c r="AI1544" s="5">
        <v>2</v>
      </c>
      <c r="AJ1544" s="5">
        <v>282</v>
      </c>
      <c r="AK1544">
        <v>1990</v>
      </c>
      <c r="AL1544" t="s">
        <v>491</v>
      </c>
      <c r="AM1544" s="1">
        <v>33124</v>
      </c>
      <c r="AN1544">
        <v>193</v>
      </c>
      <c r="AO1544">
        <v>200</v>
      </c>
      <c r="AP1544" t="s">
        <v>497</v>
      </c>
    </row>
    <row r="1545" spans="1:42" x14ac:dyDescent="0.35">
      <c r="A1545" t="s">
        <v>330</v>
      </c>
      <c r="B1545" t="s">
        <v>331</v>
      </c>
      <c r="C1545" s="1" t="s">
        <v>505</v>
      </c>
      <c r="D1545">
        <v>0</v>
      </c>
      <c r="E1545">
        <v>4</v>
      </c>
      <c r="F1545">
        <v>0</v>
      </c>
      <c r="G1545">
        <v>7</v>
      </c>
      <c r="H1545">
        <f>Table1[[#This Row],[Games Before Injury]]*Table1[[#This Row],[Minutes per Game]]</f>
        <v>770.62602739726026</v>
      </c>
      <c r="I1545">
        <v>23</v>
      </c>
      <c r="J1545">
        <f>Table1[[#This Row],[Minutes]]/Table1[[#This Row],[Games Played]]</f>
        <v>33.505479452054793</v>
      </c>
      <c r="K1545" s="1">
        <v>41625</v>
      </c>
      <c r="L1545" s="1">
        <v>41626</v>
      </c>
      <c r="M1545" s="1">
        <v>41576</v>
      </c>
      <c r="N1545" s="1">
        <v>41805</v>
      </c>
      <c r="O1545">
        <v>1</v>
      </c>
      <c r="P1545">
        <f>DATEDIF(Table1[[#This Row],[Birth Date]],Table1[[#This Row],[Date Returned]],"y")</f>
        <v>26</v>
      </c>
      <c r="Q1545" t="s">
        <v>8</v>
      </c>
      <c r="R1545" t="s">
        <v>19</v>
      </c>
      <c r="S1545">
        <f>DATEDIF(Table1[[#This Row],[Date Occurred]],Table1[[#This Row],[Date Returned]],"d")</f>
        <v>1</v>
      </c>
      <c r="T1545">
        <v>73</v>
      </c>
      <c r="U1545" s="5">
        <v>2445.9</v>
      </c>
      <c r="V1545" s="5">
        <v>463</v>
      </c>
      <c r="W1545" s="5">
        <v>1030</v>
      </c>
      <c r="X1545" s="5">
        <v>105</v>
      </c>
      <c r="Y1545" s="5">
        <v>291</v>
      </c>
      <c r="Z1545" s="5">
        <v>225</v>
      </c>
      <c r="AA1545" s="5">
        <v>276</v>
      </c>
      <c r="AB1545" s="5">
        <v>150</v>
      </c>
      <c r="AC1545" s="5">
        <v>141</v>
      </c>
      <c r="AD1545" s="5">
        <v>41</v>
      </c>
      <c r="AE1545" s="5">
        <v>172</v>
      </c>
      <c r="AF1545" s="5">
        <v>213</v>
      </c>
      <c r="AG1545" s="5">
        <v>441</v>
      </c>
      <c r="AH1545" s="5">
        <v>110</v>
      </c>
      <c r="AI1545" s="5">
        <v>13</v>
      </c>
      <c r="AJ1545" s="5">
        <v>1256</v>
      </c>
      <c r="AK1545">
        <v>1987</v>
      </c>
      <c r="AL1545" t="s">
        <v>492</v>
      </c>
      <c r="AM1545" s="1">
        <v>32061</v>
      </c>
      <c r="AN1545">
        <v>185</v>
      </c>
      <c r="AO1545">
        <v>175</v>
      </c>
      <c r="AP1545" t="s">
        <v>497</v>
      </c>
    </row>
    <row r="1546" spans="1:42" x14ac:dyDescent="0.35">
      <c r="A1546" t="s">
        <v>330</v>
      </c>
      <c r="B1546" t="s">
        <v>331</v>
      </c>
      <c r="C1546" s="1" t="s">
        <v>505</v>
      </c>
      <c r="D1546">
        <v>0</v>
      </c>
      <c r="E1546">
        <v>4</v>
      </c>
      <c r="F1546">
        <v>0</v>
      </c>
      <c r="G1546">
        <v>7</v>
      </c>
      <c r="H1546">
        <f>Table1[[#This Row],[Games Before Injury]]*Table1[[#This Row],[Minutes per Game]]</f>
        <v>33.505479452054793</v>
      </c>
      <c r="I1546">
        <v>1</v>
      </c>
      <c r="J1546">
        <f>Table1[[#This Row],[Minutes]]/Table1[[#This Row],[Games Played]]</f>
        <v>33.505479452054793</v>
      </c>
      <c r="K1546" s="1">
        <v>41626</v>
      </c>
      <c r="L1546" s="1">
        <v>41627</v>
      </c>
      <c r="M1546" s="1">
        <v>41576</v>
      </c>
      <c r="N1546" s="1">
        <v>41805</v>
      </c>
      <c r="O1546">
        <v>2</v>
      </c>
      <c r="P1546">
        <f>DATEDIF(Table1[[#This Row],[Birth Date]],Table1[[#This Row],[Date Returned]],"y")</f>
        <v>26</v>
      </c>
      <c r="Q1546" t="s">
        <v>8</v>
      </c>
      <c r="R1546" t="s">
        <v>19</v>
      </c>
      <c r="S1546">
        <f>DATEDIF(Table1[[#This Row],[Date Occurred]],Table1[[#This Row],[Date Returned]],"d")</f>
        <v>1</v>
      </c>
      <c r="T1546">
        <v>73</v>
      </c>
      <c r="U1546" s="5">
        <v>2445.9</v>
      </c>
      <c r="V1546" s="5">
        <v>463</v>
      </c>
      <c r="W1546" s="5">
        <v>1030</v>
      </c>
      <c r="X1546" s="5">
        <v>105</v>
      </c>
      <c r="Y1546" s="5">
        <v>291</v>
      </c>
      <c r="Z1546" s="5">
        <v>225</v>
      </c>
      <c r="AA1546" s="5">
        <v>276</v>
      </c>
      <c r="AB1546" s="5">
        <v>150</v>
      </c>
      <c r="AC1546" s="5">
        <v>141</v>
      </c>
      <c r="AD1546" s="5">
        <v>41</v>
      </c>
      <c r="AE1546" s="5">
        <v>172</v>
      </c>
      <c r="AF1546" s="5">
        <v>213</v>
      </c>
      <c r="AG1546" s="5">
        <v>441</v>
      </c>
      <c r="AH1546" s="5">
        <v>110</v>
      </c>
      <c r="AI1546" s="5">
        <v>13</v>
      </c>
      <c r="AJ1546" s="5">
        <v>1256</v>
      </c>
      <c r="AK1546">
        <v>1987</v>
      </c>
      <c r="AL1546" t="s">
        <v>492</v>
      </c>
      <c r="AM1546" s="1">
        <v>32061</v>
      </c>
      <c r="AN1546">
        <v>185</v>
      </c>
      <c r="AO1546">
        <v>175</v>
      </c>
      <c r="AP1546" t="s">
        <v>497</v>
      </c>
    </row>
    <row r="1547" spans="1:42" x14ac:dyDescent="0.35">
      <c r="A1547" t="s">
        <v>330</v>
      </c>
      <c r="B1547" t="s">
        <v>291</v>
      </c>
      <c r="C1547" s="1" t="s">
        <v>503</v>
      </c>
      <c r="D1547">
        <v>0</v>
      </c>
      <c r="E1547">
        <v>2</v>
      </c>
      <c r="F1547">
        <v>0</v>
      </c>
      <c r="G1547">
        <v>5</v>
      </c>
      <c r="H1547">
        <f>Table1[[#This Row],[Games Before Injury]]*Table1[[#This Row],[Minutes per Game]]</f>
        <v>70.132258064516122</v>
      </c>
      <c r="I1547">
        <v>2</v>
      </c>
      <c r="J1547" s="4">
        <f>Table1[[#This Row],[Minutes]]/Table1[[#This Row],[Games Played]]</f>
        <v>35.066129032258061</v>
      </c>
      <c r="K1547" s="1">
        <v>40907</v>
      </c>
      <c r="L1547" s="1">
        <v>40908</v>
      </c>
      <c r="M1547" s="1">
        <v>40902</v>
      </c>
      <c r="N1547" s="1">
        <v>41081</v>
      </c>
      <c r="O1547">
        <v>1</v>
      </c>
      <c r="P1547">
        <f>DATEDIF(Table1[[#This Row],[Birth Date]],Table1[[#This Row],[Date Returned]],"y")</f>
        <v>24</v>
      </c>
      <c r="Q1547" t="s">
        <v>8</v>
      </c>
      <c r="R1547" t="s">
        <v>9</v>
      </c>
      <c r="S1547">
        <v>1</v>
      </c>
      <c r="T1547">
        <v>62</v>
      </c>
      <c r="U1547" s="5">
        <v>2174.1</v>
      </c>
      <c r="V1547" s="5">
        <v>296</v>
      </c>
      <c r="W1547" s="5">
        <v>684</v>
      </c>
      <c r="X1547" s="5">
        <v>60</v>
      </c>
      <c r="Y1547" s="5">
        <v>159</v>
      </c>
      <c r="Z1547" s="5">
        <v>136</v>
      </c>
      <c r="AA1547" s="5">
        <v>158</v>
      </c>
      <c r="AB1547" s="5">
        <v>125</v>
      </c>
      <c r="AC1547" s="5">
        <v>133</v>
      </c>
      <c r="AD1547" s="5">
        <v>22</v>
      </c>
      <c r="AE1547" s="5">
        <v>134</v>
      </c>
      <c r="AF1547" s="5">
        <v>156</v>
      </c>
      <c r="AG1547" s="5">
        <v>404</v>
      </c>
      <c r="AH1547" s="5">
        <v>136</v>
      </c>
      <c r="AI1547" s="5">
        <v>11</v>
      </c>
      <c r="AJ1547" s="5">
        <v>788</v>
      </c>
      <c r="AK1547">
        <v>1987</v>
      </c>
      <c r="AL1547" t="s">
        <v>492</v>
      </c>
      <c r="AM1547" s="1">
        <v>32061</v>
      </c>
      <c r="AN1547">
        <v>185</v>
      </c>
      <c r="AO1547">
        <v>175</v>
      </c>
      <c r="AP1547" t="s">
        <v>497</v>
      </c>
    </row>
    <row r="1548" spans="1:42" x14ac:dyDescent="0.35">
      <c r="A1548" t="s">
        <v>330</v>
      </c>
      <c r="B1548" t="s">
        <v>291</v>
      </c>
      <c r="C1548" s="1" t="s">
        <v>503</v>
      </c>
      <c r="D1548">
        <v>0</v>
      </c>
      <c r="E1548">
        <v>2</v>
      </c>
      <c r="F1548">
        <v>0</v>
      </c>
      <c r="G1548">
        <v>5</v>
      </c>
      <c r="H1548">
        <f>Table1[[#This Row],[Games Before Injury]]*Table1[[#This Row],[Minutes per Game]]</f>
        <v>35.066129032258061</v>
      </c>
      <c r="I1548">
        <v>1</v>
      </c>
      <c r="J1548" s="4">
        <f>Table1[[#This Row],[Minutes]]/Table1[[#This Row],[Games Played]]</f>
        <v>35.066129032258061</v>
      </c>
      <c r="K1548" s="1">
        <v>40909</v>
      </c>
      <c r="L1548" s="1">
        <v>40910</v>
      </c>
      <c r="M1548" s="1">
        <v>40902</v>
      </c>
      <c r="N1548" s="1">
        <v>41081</v>
      </c>
      <c r="O1548">
        <v>2</v>
      </c>
      <c r="P1548">
        <f>DATEDIF(Table1[[#This Row],[Birth Date]],Table1[[#This Row],[Date Returned]],"y")</f>
        <v>24</v>
      </c>
      <c r="Q1548" t="s">
        <v>8</v>
      </c>
      <c r="R1548" t="s">
        <v>9</v>
      </c>
      <c r="S1548">
        <f>DATEDIF(L1547,Table1[[#This Row],[Date Occurred]],"d")</f>
        <v>1</v>
      </c>
      <c r="T1548">
        <v>62</v>
      </c>
      <c r="U1548" s="5">
        <v>2174.1</v>
      </c>
      <c r="V1548" s="5">
        <v>296</v>
      </c>
      <c r="W1548" s="5">
        <v>684</v>
      </c>
      <c r="X1548" s="5">
        <v>60</v>
      </c>
      <c r="Y1548" s="5">
        <v>159</v>
      </c>
      <c r="Z1548" s="5">
        <v>136</v>
      </c>
      <c r="AA1548" s="5">
        <v>158</v>
      </c>
      <c r="AB1548" s="5">
        <v>125</v>
      </c>
      <c r="AC1548" s="5">
        <v>133</v>
      </c>
      <c r="AD1548" s="5">
        <v>22</v>
      </c>
      <c r="AE1548" s="5">
        <v>134</v>
      </c>
      <c r="AF1548" s="5">
        <v>156</v>
      </c>
      <c r="AG1548" s="5">
        <v>404</v>
      </c>
      <c r="AH1548" s="5">
        <v>136</v>
      </c>
      <c r="AI1548" s="5">
        <v>11</v>
      </c>
      <c r="AJ1548" s="5">
        <v>788</v>
      </c>
      <c r="AK1548">
        <v>1987</v>
      </c>
      <c r="AL1548" t="s">
        <v>492</v>
      </c>
      <c r="AM1548" s="1">
        <v>32061</v>
      </c>
      <c r="AN1548">
        <v>185</v>
      </c>
      <c r="AO1548">
        <v>175</v>
      </c>
      <c r="AP1548" t="s">
        <v>497</v>
      </c>
    </row>
    <row r="1549" spans="1:42" x14ac:dyDescent="0.35">
      <c r="A1549" t="s">
        <v>330</v>
      </c>
      <c r="B1549" t="s">
        <v>291</v>
      </c>
      <c r="C1549" s="1" t="s">
        <v>504</v>
      </c>
      <c r="D1549">
        <v>0</v>
      </c>
      <c r="E1549">
        <v>3</v>
      </c>
      <c r="F1549">
        <v>0</v>
      </c>
      <c r="G1549">
        <v>6</v>
      </c>
      <c r="H1549">
        <f>Table1[[#This Row],[Games Before Injury]]*Table1[[#This Row],[Minutes per Game]]</f>
        <v>1447.2149999999999</v>
      </c>
      <c r="I1549">
        <v>42</v>
      </c>
      <c r="J1549">
        <f>Table1[[#This Row],[Minutes]]/Table1[[#This Row],[Games Played]]</f>
        <v>34.457499999999996</v>
      </c>
      <c r="K1549" s="1">
        <v>41302</v>
      </c>
      <c r="L1549" s="1">
        <v>41303</v>
      </c>
      <c r="M1549" s="1">
        <v>41212</v>
      </c>
      <c r="N1549" s="1">
        <v>41445</v>
      </c>
      <c r="O1549">
        <v>3</v>
      </c>
      <c r="P1549">
        <f>DATEDIF(Table1[[#This Row],[Birth Date]],Table1[[#This Row],[Date Returned]],"y")</f>
        <v>25</v>
      </c>
      <c r="Q1549" t="s">
        <v>8</v>
      </c>
      <c r="R1549" t="s">
        <v>9</v>
      </c>
      <c r="S1549">
        <f>DATEDIF(Table1[[#This Row],[Date Occurred]],Table1[[#This Row],[Date Returned]],"d")</f>
        <v>1</v>
      </c>
      <c r="T1549">
        <v>80</v>
      </c>
      <c r="U1549" s="5">
        <v>2756.6</v>
      </c>
      <c r="V1549" s="5">
        <f>576/Table1[[#This Row],[Games Played]]</f>
        <v>7.2</v>
      </c>
      <c r="W1549" s="5">
        <v>940</v>
      </c>
      <c r="X1549" s="5">
        <v>106</v>
      </c>
      <c r="Y1549" s="5">
        <v>293</v>
      </c>
      <c r="Z1549" s="5">
        <v>234</v>
      </c>
      <c r="AA1549" s="5">
        <v>282</v>
      </c>
      <c r="AB1549" s="5">
        <v>189</v>
      </c>
      <c r="AC1549" s="5">
        <v>171</v>
      </c>
      <c r="AD1549" s="5">
        <v>43</v>
      </c>
      <c r="AE1549" s="5">
        <v>182</v>
      </c>
      <c r="AF1549" s="5">
        <v>225</v>
      </c>
      <c r="AG1549" s="5">
        <v>487</v>
      </c>
      <c r="AH1549" s="5">
        <v>174</v>
      </c>
      <c r="AI1549" s="5">
        <v>24</v>
      </c>
      <c r="AJ1549" s="5">
        <v>1168</v>
      </c>
      <c r="AK1549">
        <v>1987</v>
      </c>
      <c r="AL1549" t="s">
        <v>492</v>
      </c>
      <c r="AM1549" s="1">
        <v>32061</v>
      </c>
      <c r="AN1549">
        <v>185</v>
      </c>
      <c r="AO1549">
        <v>175</v>
      </c>
      <c r="AP1549" t="s">
        <v>497</v>
      </c>
    </row>
    <row r="1550" spans="1:42" x14ac:dyDescent="0.35">
      <c r="A1550" t="s">
        <v>330</v>
      </c>
      <c r="B1550" t="s">
        <v>13</v>
      </c>
      <c r="C1550" s="1" t="s">
        <v>506</v>
      </c>
      <c r="D1550">
        <v>0</v>
      </c>
      <c r="E1550">
        <v>5</v>
      </c>
      <c r="F1550">
        <v>0</v>
      </c>
      <c r="G1550">
        <v>8</v>
      </c>
      <c r="H1550">
        <f>Table1[[#This Row],[Games Before Injury]]*Table1[[#This Row],[Minutes per Game]]</f>
        <v>1207.8028571428572</v>
      </c>
      <c r="I1550">
        <v>38</v>
      </c>
      <c r="J1550">
        <f>Table1[[#This Row],[Minutes]]/Table1[[#This Row],[Games Played]]</f>
        <v>31.784285714285716</v>
      </c>
      <c r="K1550" s="1">
        <v>42020</v>
      </c>
      <c r="L1550" s="1">
        <v>42023</v>
      </c>
      <c r="M1550" s="1">
        <v>41940</v>
      </c>
      <c r="N1550" s="1">
        <v>42171</v>
      </c>
      <c r="O1550">
        <v>4</v>
      </c>
      <c r="P1550">
        <f>DATEDIF(Table1[[#This Row],[Birth Date]],Table1[[#This Row],[Date Returned]],"y")</f>
        <v>27</v>
      </c>
      <c r="Q1550" t="s">
        <v>501</v>
      </c>
      <c r="R1550" t="s">
        <v>9</v>
      </c>
      <c r="S1550">
        <f>DATEDIF(Table1[[#This Row],[Date Occurred]],Table1[[#This Row],[Date Returned]],"d")</f>
        <v>3</v>
      </c>
      <c r="T1550">
        <v>70</v>
      </c>
      <c r="U1550" s="5">
        <v>2224.9</v>
      </c>
      <c r="V1550" s="5">
        <v>393</v>
      </c>
      <c r="W1550" s="5">
        <v>882</v>
      </c>
      <c r="X1550" s="5">
        <v>107</v>
      </c>
      <c r="Y1550" s="5">
        <v>277</v>
      </c>
      <c r="Z1550" s="5">
        <v>214</v>
      </c>
      <c r="AA1550" s="5">
        <v>249</v>
      </c>
      <c r="AB1550" s="5">
        <v>156</v>
      </c>
      <c r="AC1550" s="5">
        <v>139</v>
      </c>
      <c r="AD1550" s="5">
        <v>29</v>
      </c>
      <c r="AE1550" s="5">
        <v>180</v>
      </c>
      <c r="AF1550" s="5">
        <v>209</v>
      </c>
      <c r="AG1550" s="5">
        <v>375</v>
      </c>
      <c r="AH1550" s="5">
        <v>89</v>
      </c>
      <c r="AI1550" s="5">
        <v>14</v>
      </c>
      <c r="AJ1550" s="5">
        <v>1107</v>
      </c>
      <c r="AK1550">
        <v>1987</v>
      </c>
      <c r="AL1550" t="s">
        <v>492</v>
      </c>
      <c r="AM1550" s="1">
        <v>32061</v>
      </c>
      <c r="AN1550">
        <v>185</v>
      </c>
      <c r="AO1550">
        <v>175</v>
      </c>
      <c r="AP1550" t="s">
        <v>497</v>
      </c>
    </row>
    <row r="1551" spans="1:42" x14ac:dyDescent="0.35">
      <c r="A1551" t="s">
        <v>330</v>
      </c>
      <c r="B1551" t="s">
        <v>133</v>
      </c>
      <c r="C1551" s="1" t="s">
        <v>506</v>
      </c>
      <c r="D1551">
        <v>0</v>
      </c>
      <c r="E1551">
        <v>5</v>
      </c>
      <c r="F1551">
        <v>0</v>
      </c>
      <c r="G1551">
        <v>8</v>
      </c>
      <c r="H1551">
        <f>Table1[[#This Row],[Games Before Injury]]*Table1[[#This Row],[Minutes per Game]]</f>
        <v>127.13714285714286</v>
      </c>
      <c r="I1551">
        <v>4</v>
      </c>
      <c r="J1551">
        <f>Table1[[#This Row],[Minutes]]/Table1[[#This Row],[Games Played]]</f>
        <v>31.784285714285716</v>
      </c>
      <c r="K1551" s="1">
        <v>42031</v>
      </c>
      <c r="L1551" s="1">
        <v>42035</v>
      </c>
      <c r="M1551" s="1">
        <v>41940</v>
      </c>
      <c r="N1551" s="1">
        <v>42171</v>
      </c>
      <c r="O1551">
        <v>1</v>
      </c>
      <c r="P1551">
        <f>DATEDIF(Table1[[#This Row],[Birth Date]],Table1[[#This Row],[Date Returned]],"y")</f>
        <v>27</v>
      </c>
      <c r="Q1551" t="s">
        <v>501</v>
      </c>
      <c r="R1551" t="s">
        <v>39</v>
      </c>
      <c r="S1551">
        <f>DATEDIF(Table1[[#This Row],[Date Occurred]],Table1[[#This Row],[Date Returned]],"d")</f>
        <v>4</v>
      </c>
      <c r="T1551">
        <v>70</v>
      </c>
      <c r="U1551" s="5">
        <v>2224.9</v>
      </c>
      <c r="V1551" s="5">
        <v>393</v>
      </c>
      <c r="W1551" s="5">
        <v>882</v>
      </c>
      <c r="X1551" s="5">
        <v>107</v>
      </c>
      <c r="Y1551" s="5">
        <v>277</v>
      </c>
      <c r="Z1551" s="5">
        <v>214</v>
      </c>
      <c r="AA1551" s="5">
        <v>249</v>
      </c>
      <c r="AB1551" s="5">
        <v>156</v>
      </c>
      <c r="AC1551" s="5">
        <v>139</v>
      </c>
      <c r="AD1551" s="5">
        <v>29</v>
      </c>
      <c r="AE1551" s="5">
        <v>180</v>
      </c>
      <c r="AF1551" s="5">
        <v>209</v>
      </c>
      <c r="AG1551" s="5">
        <v>375</v>
      </c>
      <c r="AH1551" s="5">
        <v>89</v>
      </c>
      <c r="AI1551" s="5">
        <v>14</v>
      </c>
      <c r="AJ1551" s="5">
        <v>1107</v>
      </c>
      <c r="AK1551">
        <v>1987</v>
      </c>
      <c r="AL1551" t="s">
        <v>492</v>
      </c>
      <c r="AM1551" s="1">
        <v>32061</v>
      </c>
      <c r="AN1551">
        <v>185</v>
      </c>
      <c r="AO1551">
        <v>175</v>
      </c>
      <c r="AP1551" t="s">
        <v>497</v>
      </c>
    </row>
    <row r="1552" spans="1:42" x14ac:dyDescent="0.35">
      <c r="A1552" t="s">
        <v>330</v>
      </c>
      <c r="B1552" t="s">
        <v>101</v>
      </c>
      <c r="C1552" s="1" t="s">
        <v>506</v>
      </c>
      <c r="D1552">
        <v>0</v>
      </c>
      <c r="E1552">
        <v>5</v>
      </c>
      <c r="F1552">
        <v>0</v>
      </c>
      <c r="G1552">
        <v>8</v>
      </c>
      <c r="H1552">
        <f>Table1[[#This Row],[Games Before Injury]]*Table1[[#This Row],[Minutes per Game]]</f>
        <v>572.11714285714288</v>
      </c>
      <c r="I1552">
        <v>18</v>
      </c>
      <c r="J1552">
        <f>Table1[[#This Row],[Minutes]]/Table1[[#This Row],[Games Played]]</f>
        <v>31.784285714285716</v>
      </c>
      <c r="K1552" s="1">
        <v>42075</v>
      </c>
      <c r="L1552" s="1">
        <v>42083</v>
      </c>
      <c r="M1552" s="1">
        <v>41940</v>
      </c>
      <c r="N1552" s="1">
        <v>42171</v>
      </c>
      <c r="O1552">
        <v>5</v>
      </c>
      <c r="P1552">
        <f>DATEDIF(Table1[[#This Row],[Birth Date]],Table1[[#This Row],[Date Returned]],"y")</f>
        <v>27</v>
      </c>
      <c r="Q1552" t="s">
        <v>501</v>
      </c>
      <c r="R1552" t="s">
        <v>9</v>
      </c>
      <c r="S1552">
        <f>DATEDIF(Table1[[#This Row],[Date Occurred]],Table1[[#This Row],[Date Returned]],"d")</f>
        <v>8</v>
      </c>
      <c r="T1552">
        <v>70</v>
      </c>
      <c r="U1552" s="5">
        <v>2224.9</v>
      </c>
      <c r="V1552" s="5">
        <v>393</v>
      </c>
      <c r="W1552" s="5">
        <v>882</v>
      </c>
      <c r="X1552" s="5">
        <v>107</v>
      </c>
      <c r="Y1552" s="5">
        <v>277</v>
      </c>
      <c r="Z1552" s="5">
        <v>214</v>
      </c>
      <c r="AA1552" s="5">
        <v>249</v>
      </c>
      <c r="AB1552" s="5">
        <v>156</v>
      </c>
      <c r="AC1552" s="5">
        <v>139</v>
      </c>
      <c r="AD1552" s="5">
        <v>29</v>
      </c>
      <c r="AE1552" s="5">
        <v>180</v>
      </c>
      <c r="AF1552" s="5">
        <v>209</v>
      </c>
      <c r="AG1552" s="5">
        <v>375</v>
      </c>
      <c r="AH1552" s="5">
        <v>89</v>
      </c>
      <c r="AI1552" s="5">
        <v>14</v>
      </c>
      <c r="AJ1552" s="5">
        <v>1107</v>
      </c>
      <c r="AK1552">
        <v>1987</v>
      </c>
      <c r="AL1552" t="s">
        <v>492</v>
      </c>
      <c r="AM1552" s="1">
        <v>32061</v>
      </c>
      <c r="AN1552">
        <v>185</v>
      </c>
      <c r="AO1552">
        <v>175</v>
      </c>
      <c r="AP1552" t="s">
        <v>497</v>
      </c>
    </row>
    <row r="1553" spans="1:42" x14ac:dyDescent="0.35">
      <c r="A1553" t="s">
        <v>330</v>
      </c>
      <c r="B1553" t="s">
        <v>332</v>
      </c>
      <c r="C1553" s="1" t="s">
        <v>506</v>
      </c>
      <c r="D1553">
        <v>0</v>
      </c>
      <c r="E1553">
        <v>5</v>
      </c>
      <c r="F1553">
        <v>0</v>
      </c>
      <c r="G1553">
        <v>8</v>
      </c>
      <c r="H1553">
        <f>Table1[[#This Row],[Games Before Injury]]*Table1[[#This Row],[Minutes per Game]]</f>
        <v>317.84285714285716</v>
      </c>
      <c r="I1553">
        <v>10</v>
      </c>
      <c r="J1553">
        <f>Table1[[#This Row],[Minutes]]/Table1[[#This Row],[Games Played]]</f>
        <v>31.784285714285716</v>
      </c>
      <c r="K1553" s="1">
        <v>42104</v>
      </c>
      <c r="L1553" s="1">
        <v>42113</v>
      </c>
      <c r="M1553" s="1">
        <v>41940</v>
      </c>
      <c r="N1553" s="1">
        <v>42171</v>
      </c>
      <c r="O1553">
        <v>6</v>
      </c>
      <c r="P1553">
        <f>DATEDIF(Table1[[#This Row],[Birth Date]],Table1[[#This Row],[Date Returned]],"y")</f>
        <v>27</v>
      </c>
      <c r="Q1553" t="s">
        <v>501</v>
      </c>
      <c r="R1553" t="s">
        <v>9</v>
      </c>
      <c r="S1553">
        <f>DATEDIF(Table1[[#This Row],[Date Occurred]],Table1[[#This Row],[Date Returned]],"d")</f>
        <v>9</v>
      </c>
      <c r="T1553">
        <v>70</v>
      </c>
      <c r="U1553" s="5">
        <v>2224.9</v>
      </c>
      <c r="V1553" s="5">
        <v>393</v>
      </c>
      <c r="W1553" s="5">
        <v>882</v>
      </c>
      <c r="X1553" s="5">
        <v>107</v>
      </c>
      <c r="Y1553" s="5">
        <v>277</v>
      </c>
      <c r="Z1553" s="5">
        <v>214</v>
      </c>
      <c r="AA1553" s="5">
        <v>249</v>
      </c>
      <c r="AB1553" s="5">
        <v>156</v>
      </c>
      <c r="AC1553" s="5">
        <v>139</v>
      </c>
      <c r="AD1553" s="5">
        <v>29</v>
      </c>
      <c r="AE1553" s="5">
        <v>180</v>
      </c>
      <c r="AF1553" s="5">
        <v>209</v>
      </c>
      <c r="AG1553" s="5">
        <v>375</v>
      </c>
      <c r="AH1553" s="5">
        <v>89</v>
      </c>
      <c r="AI1553" s="5">
        <v>14</v>
      </c>
      <c r="AJ1553" s="5">
        <v>1107</v>
      </c>
      <c r="AK1553">
        <v>1987</v>
      </c>
      <c r="AL1553" t="s">
        <v>492</v>
      </c>
      <c r="AM1553" s="1">
        <v>32061</v>
      </c>
      <c r="AN1553">
        <v>185</v>
      </c>
      <c r="AO1553">
        <v>175</v>
      </c>
      <c r="AP1553" t="s">
        <v>497</v>
      </c>
    </row>
    <row r="1554" spans="1:42" x14ac:dyDescent="0.35">
      <c r="A1554" t="s">
        <v>330</v>
      </c>
      <c r="B1554" t="s">
        <v>154</v>
      </c>
      <c r="C1554" s="1" t="s">
        <v>510</v>
      </c>
      <c r="D1554">
        <v>0</v>
      </c>
      <c r="E1554">
        <v>9</v>
      </c>
      <c r="F1554">
        <v>0</v>
      </c>
      <c r="G1554">
        <v>12</v>
      </c>
      <c r="H1554">
        <f>Table1[[#This Row],[Games Before Injury]]*Table1[[#This Row],[Minutes per Game]]</f>
        <v>970.09142857142854</v>
      </c>
      <c r="I1554">
        <v>29</v>
      </c>
      <c r="J1554">
        <f>Table1[[#This Row],[Minutes]]/Table1[[#This Row],[Games Played]]</f>
        <v>33.451428571428572</v>
      </c>
      <c r="K1554" s="1">
        <v>43451</v>
      </c>
      <c r="L1554" s="1">
        <v>43453</v>
      </c>
      <c r="M1554" s="1">
        <v>43389</v>
      </c>
      <c r="N1554" s="1">
        <v>43629</v>
      </c>
      <c r="O1554">
        <v>3</v>
      </c>
      <c r="P1554">
        <f>DATEDIF(Table1[[#This Row],[Birth Date]],Table1[[#This Row],[Date Returned]],"y")</f>
        <v>31</v>
      </c>
      <c r="Q1554" t="s">
        <v>501</v>
      </c>
      <c r="R1554" t="s">
        <v>19</v>
      </c>
      <c r="S1554">
        <f>DATEDIF(Table1[[#This Row],[Date Occurred]],Table1[[#This Row],[Date Returned]],"d")</f>
        <v>2</v>
      </c>
      <c r="T1554">
        <v>70</v>
      </c>
      <c r="U1554" s="5">
        <v>2341.6</v>
      </c>
      <c r="V1554" s="5">
        <v>490</v>
      </c>
      <c r="W1554" s="5">
        <v>1120</v>
      </c>
      <c r="X1554" s="5">
        <v>155</v>
      </c>
      <c r="Y1554" s="5">
        <v>426</v>
      </c>
      <c r="Z1554" s="5">
        <v>343</v>
      </c>
      <c r="AA1554" s="5">
        <v>406</v>
      </c>
      <c r="AB1554" s="5">
        <v>130</v>
      </c>
      <c r="AC1554" s="5">
        <v>123</v>
      </c>
      <c r="AD1554" s="5">
        <v>40</v>
      </c>
      <c r="AE1554" s="5">
        <v>199</v>
      </c>
      <c r="AF1554" s="5">
        <v>239</v>
      </c>
      <c r="AG1554" s="5">
        <v>449</v>
      </c>
      <c r="AH1554" s="5">
        <v>94</v>
      </c>
      <c r="AI1554" s="5">
        <v>22</v>
      </c>
      <c r="AJ1554" s="5">
        <v>1478</v>
      </c>
      <c r="AK1554">
        <v>1987</v>
      </c>
      <c r="AL1554" t="s">
        <v>492</v>
      </c>
      <c r="AM1554" s="1">
        <v>32061</v>
      </c>
      <c r="AN1554">
        <v>185</v>
      </c>
      <c r="AO1554">
        <v>175</v>
      </c>
      <c r="AP1554" t="s">
        <v>497</v>
      </c>
    </row>
    <row r="1555" spans="1:42" x14ac:dyDescent="0.35">
      <c r="A1555" t="s">
        <v>330</v>
      </c>
      <c r="B1555" t="s">
        <v>151</v>
      </c>
      <c r="C1555" s="1" t="s">
        <v>510</v>
      </c>
      <c r="D1555">
        <v>0</v>
      </c>
      <c r="E1555">
        <v>9</v>
      </c>
      <c r="F1555">
        <v>0</v>
      </c>
      <c r="G1555">
        <v>12</v>
      </c>
      <c r="H1555">
        <f>Table1[[#This Row],[Games Before Injury]]*Table1[[#This Row],[Minutes per Game]]</f>
        <v>1304.6057142857144</v>
      </c>
      <c r="I1555">
        <v>39</v>
      </c>
      <c r="J1555">
        <f>Table1[[#This Row],[Minutes]]/Table1[[#This Row],[Games Played]]</f>
        <v>33.451428571428572</v>
      </c>
      <c r="K1555" s="1">
        <v>43549</v>
      </c>
      <c r="L1555" s="1">
        <v>43551</v>
      </c>
      <c r="M1555" s="1">
        <v>43389</v>
      </c>
      <c r="N1555" s="1">
        <v>43629</v>
      </c>
      <c r="O1555">
        <v>4</v>
      </c>
      <c r="P1555">
        <f>DATEDIF(Table1[[#This Row],[Birth Date]],Table1[[#This Row],[Date Returned]],"y")</f>
        <v>31</v>
      </c>
      <c r="Q1555" t="s">
        <v>32</v>
      </c>
      <c r="R1555" t="s">
        <v>19</v>
      </c>
      <c r="S1555">
        <f>DATEDIF(Table1[[#This Row],[Date Occurred]],Table1[[#This Row],[Date Returned]],"d")</f>
        <v>2</v>
      </c>
      <c r="T1555">
        <v>70</v>
      </c>
      <c r="U1555" s="5">
        <v>2341.6</v>
      </c>
      <c r="V1555" s="5">
        <v>490</v>
      </c>
      <c r="W1555" s="5">
        <v>1120</v>
      </c>
      <c r="X1555" s="5">
        <v>155</v>
      </c>
      <c r="Y1555" s="5">
        <v>426</v>
      </c>
      <c r="Z1555" s="5">
        <v>343</v>
      </c>
      <c r="AA1555" s="5">
        <v>406</v>
      </c>
      <c r="AB1555" s="5">
        <v>130</v>
      </c>
      <c r="AC1555" s="5">
        <v>123</v>
      </c>
      <c r="AD1555" s="5">
        <v>40</v>
      </c>
      <c r="AE1555" s="5">
        <v>199</v>
      </c>
      <c r="AF1555" s="5">
        <v>239</v>
      </c>
      <c r="AG1555" s="5">
        <v>449</v>
      </c>
      <c r="AH1555" s="5">
        <v>94</v>
      </c>
      <c r="AI1555" s="5">
        <v>22</v>
      </c>
      <c r="AJ1555" s="5">
        <v>1478</v>
      </c>
      <c r="AK1555">
        <v>1987</v>
      </c>
      <c r="AL1555" t="s">
        <v>492</v>
      </c>
      <c r="AM1555" s="1">
        <v>32061</v>
      </c>
      <c r="AN1555">
        <v>185</v>
      </c>
      <c r="AO1555">
        <v>175</v>
      </c>
      <c r="AP1555" t="s">
        <v>497</v>
      </c>
    </row>
    <row r="1556" spans="1:42" x14ac:dyDescent="0.35">
      <c r="A1556" t="s">
        <v>330</v>
      </c>
      <c r="B1556" t="s">
        <v>154</v>
      </c>
      <c r="C1556" s="1" t="s">
        <v>511</v>
      </c>
      <c r="D1556">
        <v>0</v>
      </c>
      <c r="E1556">
        <v>10</v>
      </c>
      <c r="F1556">
        <v>0</v>
      </c>
      <c r="G1556">
        <v>13</v>
      </c>
      <c r="H1556">
        <f>Table1[[#This Row],[Games Before Injury]]*Table1[[#This Row],[Minutes per Game]]</f>
        <v>609.13404255319153</v>
      </c>
      <c r="I1556">
        <v>21</v>
      </c>
      <c r="J1556">
        <f>Table1[[#This Row],[Minutes]]/Table1[[#This Row],[Games Played]]</f>
        <v>29.006382978723405</v>
      </c>
      <c r="K1556" s="1">
        <v>43802</v>
      </c>
      <c r="L1556" s="1">
        <v>43816</v>
      </c>
      <c r="M1556" s="1">
        <v>43760</v>
      </c>
      <c r="N1556" s="1">
        <v>44115</v>
      </c>
      <c r="O1556">
        <v>5</v>
      </c>
      <c r="P1556">
        <f>DATEDIF(Table1[[#This Row],[Birth Date]],Table1[[#This Row],[Date Returned]],"y")</f>
        <v>32</v>
      </c>
      <c r="Q1556" t="s">
        <v>501</v>
      </c>
      <c r="R1556" t="s">
        <v>19</v>
      </c>
      <c r="S1556">
        <f>DATEDIF(Table1[[#This Row],[Date Occurred]],Table1[[#This Row],[Date Returned]],"d")</f>
        <v>14</v>
      </c>
      <c r="T1556">
        <v>47</v>
      </c>
      <c r="U1556" s="5">
        <v>1363.3</v>
      </c>
      <c r="V1556" s="5">
        <v>232</v>
      </c>
      <c r="W1556" s="5">
        <v>567</v>
      </c>
      <c r="X1556" s="5">
        <v>96</v>
      </c>
      <c r="Y1556" s="5">
        <v>256</v>
      </c>
      <c r="Z1556" s="5">
        <v>115</v>
      </c>
      <c r="AA1556" s="5">
        <v>139</v>
      </c>
      <c r="AB1556" s="5">
        <v>92</v>
      </c>
      <c r="AC1556" s="5">
        <v>104</v>
      </c>
      <c r="AD1556" s="5">
        <v>33</v>
      </c>
      <c r="AE1556" s="5">
        <v>118</v>
      </c>
      <c r="AF1556" s="5">
        <v>151</v>
      </c>
      <c r="AG1556" s="5">
        <v>208</v>
      </c>
      <c r="AH1556" s="5">
        <v>36</v>
      </c>
      <c r="AI1556" s="5">
        <v>5</v>
      </c>
      <c r="AJ1556" s="5">
        <v>675</v>
      </c>
      <c r="AK1556">
        <v>1987</v>
      </c>
      <c r="AL1556" t="s">
        <v>492</v>
      </c>
      <c r="AM1556" s="1">
        <v>32061</v>
      </c>
      <c r="AN1556">
        <v>185</v>
      </c>
      <c r="AO1556">
        <v>175</v>
      </c>
      <c r="AP1556" t="s">
        <v>497</v>
      </c>
    </row>
    <row r="1557" spans="1:42" x14ac:dyDescent="0.35">
      <c r="A1557" t="s">
        <v>330</v>
      </c>
      <c r="B1557" t="s">
        <v>154</v>
      </c>
      <c r="C1557" s="1" t="s">
        <v>511</v>
      </c>
      <c r="D1557">
        <v>0</v>
      </c>
      <c r="E1557">
        <v>10</v>
      </c>
      <c r="F1557">
        <v>0</v>
      </c>
      <c r="G1557">
        <v>13</v>
      </c>
      <c r="H1557">
        <f>Table1[[#This Row],[Games Before Injury]]*Table1[[#This Row],[Minutes per Game]]</f>
        <v>29.006382978723405</v>
      </c>
      <c r="I1557">
        <v>1</v>
      </c>
      <c r="J1557">
        <f>Table1[[#This Row],[Minutes]]/Table1[[#This Row],[Games Played]]</f>
        <v>29.006382978723405</v>
      </c>
      <c r="K1557" s="1">
        <v>43817</v>
      </c>
      <c r="L1557" s="1">
        <v>43848</v>
      </c>
      <c r="M1557" s="1">
        <v>43760</v>
      </c>
      <c r="N1557" s="1">
        <v>44115</v>
      </c>
      <c r="O1557">
        <v>6</v>
      </c>
      <c r="P1557">
        <f>DATEDIF(Table1[[#This Row],[Birth Date]],Table1[[#This Row],[Date Returned]],"y")</f>
        <v>32</v>
      </c>
      <c r="Q1557" t="s">
        <v>62</v>
      </c>
      <c r="R1557" t="s">
        <v>19</v>
      </c>
      <c r="S1557">
        <f>DATEDIF(Table1[[#This Row],[Date Occurred]],Table1[[#This Row],[Date Returned]],"d")</f>
        <v>31</v>
      </c>
      <c r="T1557">
        <v>47</v>
      </c>
      <c r="U1557" s="5">
        <v>1363.3</v>
      </c>
      <c r="V1557" s="5">
        <v>232</v>
      </c>
      <c r="W1557" s="5">
        <v>567</v>
      </c>
      <c r="X1557" s="5">
        <v>96</v>
      </c>
      <c r="Y1557" s="5">
        <v>256</v>
      </c>
      <c r="Z1557" s="5">
        <v>115</v>
      </c>
      <c r="AA1557" s="5">
        <v>139</v>
      </c>
      <c r="AB1557" s="5">
        <v>92</v>
      </c>
      <c r="AC1557" s="5">
        <v>104</v>
      </c>
      <c r="AD1557" s="5">
        <v>33</v>
      </c>
      <c r="AE1557" s="5">
        <v>118</v>
      </c>
      <c r="AF1557" s="5">
        <v>151</v>
      </c>
      <c r="AG1557" s="5">
        <v>208</v>
      </c>
      <c r="AH1557" s="5">
        <v>36</v>
      </c>
      <c r="AI1557" s="5">
        <v>5</v>
      </c>
      <c r="AJ1557" s="5">
        <v>675</v>
      </c>
      <c r="AK1557">
        <v>1987</v>
      </c>
      <c r="AL1557" t="s">
        <v>492</v>
      </c>
      <c r="AM1557" s="1">
        <v>32061</v>
      </c>
      <c r="AN1557">
        <v>185</v>
      </c>
      <c r="AO1557">
        <v>175</v>
      </c>
      <c r="AP1557" t="s">
        <v>497</v>
      </c>
    </row>
    <row r="1558" spans="1:42" x14ac:dyDescent="0.35">
      <c r="A1558" t="s">
        <v>330</v>
      </c>
      <c r="B1558" t="s">
        <v>127</v>
      </c>
      <c r="C1558" s="1" t="s">
        <v>505</v>
      </c>
      <c r="D1558">
        <v>0</v>
      </c>
      <c r="E1558">
        <v>4</v>
      </c>
      <c r="F1558">
        <v>0</v>
      </c>
      <c r="G1558">
        <v>7</v>
      </c>
      <c r="H1558">
        <f>Table1[[#This Row],[Games Before Injury]]*Table1[[#This Row],[Minutes per Game]]</f>
        <v>636.60410958904106</v>
      </c>
      <c r="I1558">
        <v>19</v>
      </c>
      <c r="J1558">
        <f>Table1[[#This Row],[Minutes]]/Table1[[#This Row],[Games Played]]</f>
        <v>33.505479452054793</v>
      </c>
      <c r="K1558" s="1">
        <v>41671</v>
      </c>
      <c r="L1558" s="1">
        <v>41688</v>
      </c>
      <c r="M1558" s="1">
        <v>41576</v>
      </c>
      <c r="N1558" s="1">
        <v>41805</v>
      </c>
      <c r="O1558">
        <v>7</v>
      </c>
      <c r="P1558">
        <f>DATEDIF(Table1[[#This Row],[Birth Date]],Table1[[#This Row],[Date Returned]],"y")</f>
        <v>26</v>
      </c>
      <c r="Q1558" t="s">
        <v>501</v>
      </c>
      <c r="R1558" t="s">
        <v>9</v>
      </c>
      <c r="S1558">
        <f>DATEDIF(Table1[[#This Row],[Date Occurred]],Table1[[#This Row],[Date Returned]],"d")</f>
        <v>17</v>
      </c>
      <c r="T1558">
        <v>73</v>
      </c>
      <c r="U1558" s="5">
        <v>2445.9</v>
      </c>
      <c r="V1558" s="5">
        <v>463</v>
      </c>
      <c r="W1558" s="5">
        <v>1030</v>
      </c>
      <c r="X1558" s="5">
        <v>105</v>
      </c>
      <c r="Y1558" s="5">
        <v>291</v>
      </c>
      <c r="Z1558" s="5">
        <v>225</v>
      </c>
      <c r="AA1558" s="5">
        <v>276</v>
      </c>
      <c r="AB1558" s="5">
        <v>150</v>
      </c>
      <c r="AC1558" s="5">
        <v>141</v>
      </c>
      <c r="AD1558" s="5">
        <v>41</v>
      </c>
      <c r="AE1558" s="5">
        <v>172</v>
      </c>
      <c r="AF1558" s="5">
        <v>213</v>
      </c>
      <c r="AG1558" s="5">
        <v>441</v>
      </c>
      <c r="AH1558" s="5">
        <v>110</v>
      </c>
      <c r="AI1558" s="5">
        <v>13</v>
      </c>
      <c r="AJ1558" s="5">
        <v>1256</v>
      </c>
      <c r="AK1558">
        <v>1987</v>
      </c>
      <c r="AL1558" t="s">
        <v>492</v>
      </c>
      <c r="AM1558" s="1">
        <v>32061</v>
      </c>
      <c r="AN1558">
        <v>185</v>
      </c>
      <c r="AO1558">
        <v>175</v>
      </c>
      <c r="AP1558" t="s">
        <v>497</v>
      </c>
    </row>
    <row r="1559" spans="1:42" x14ac:dyDescent="0.35">
      <c r="A1559" t="s">
        <v>330</v>
      </c>
      <c r="B1559" t="s">
        <v>184</v>
      </c>
      <c r="C1559" s="1" t="s">
        <v>508</v>
      </c>
      <c r="D1559">
        <v>0</v>
      </c>
      <c r="E1559">
        <v>7</v>
      </c>
      <c r="F1559">
        <v>0</v>
      </c>
      <c r="G1559">
        <v>10</v>
      </c>
      <c r="H1559">
        <f>Table1[[#This Row],[Games Before Injury]]*Table1[[#This Row],[Minutes per Game]]</f>
        <v>763.93333333333339</v>
      </c>
      <c r="I1559">
        <v>23</v>
      </c>
      <c r="J1559">
        <f>Table1[[#This Row],[Minutes]]/Table1[[#This Row],[Games Played]]</f>
        <v>33.21449275362319</v>
      </c>
      <c r="K1559" s="1">
        <v>42731</v>
      </c>
      <c r="L1559" s="1">
        <v>42735</v>
      </c>
      <c r="M1559" s="1">
        <v>42668</v>
      </c>
      <c r="N1559" s="1">
        <v>42898</v>
      </c>
      <c r="O1559">
        <v>1</v>
      </c>
      <c r="P1559">
        <f>DATEDIF(Table1[[#This Row],[Birth Date]],Table1[[#This Row],[Date Returned]],"y")</f>
        <v>29</v>
      </c>
      <c r="Q1559" t="s">
        <v>32</v>
      </c>
      <c r="R1559" t="s">
        <v>82</v>
      </c>
      <c r="S1559">
        <f>DATEDIF(Table1[[#This Row],[Date Occurred]],Table1[[#This Row],[Date Returned]],"d")</f>
        <v>4</v>
      </c>
      <c r="T1559">
        <v>69</v>
      </c>
      <c r="U1559" s="5">
        <v>2291.8000000000002</v>
      </c>
      <c r="V1559" s="5">
        <v>464</v>
      </c>
      <c r="W1559" s="5">
        <v>1009</v>
      </c>
      <c r="X1559" s="5">
        <v>171</v>
      </c>
      <c r="Y1559" s="5">
        <v>419</v>
      </c>
      <c r="Z1559" s="5">
        <v>316</v>
      </c>
      <c r="AA1559" s="5">
        <v>368</v>
      </c>
      <c r="AB1559" s="5">
        <v>156</v>
      </c>
      <c r="AC1559" s="5">
        <v>126</v>
      </c>
      <c r="AD1559" s="5">
        <v>31</v>
      </c>
      <c r="AE1559" s="5">
        <v>210</v>
      </c>
      <c r="AF1559" s="5">
        <v>241</v>
      </c>
      <c r="AG1559" s="5">
        <v>433</v>
      </c>
      <c r="AH1559" s="5">
        <v>92</v>
      </c>
      <c r="AI1559" s="5">
        <v>19</v>
      </c>
      <c r="AJ1559" s="5">
        <v>1415</v>
      </c>
      <c r="AK1559">
        <v>1987</v>
      </c>
      <c r="AL1559" t="s">
        <v>492</v>
      </c>
      <c r="AM1559" s="1">
        <v>32061</v>
      </c>
      <c r="AN1559">
        <v>185</v>
      </c>
      <c r="AO1559">
        <v>175</v>
      </c>
      <c r="AP1559" t="s">
        <v>497</v>
      </c>
    </row>
    <row r="1560" spans="1:42" x14ac:dyDescent="0.35">
      <c r="A1560" t="s">
        <v>330</v>
      </c>
      <c r="B1560" t="s">
        <v>251</v>
      </c>
      <c r="C1560" s="1" t="s">
        <v>508</v>
      </c>
      <c r="D1560">
        <v>0</v>
      </c>
      <c r="E1560">
        <v>7</v>
      </c>
      <c r="F1560">
        <v>0</v>
      </c>
      <c r="G1560">
        <v>10</v>
      </c>
      <c r="H1560">
        <f>Table1[[#This Row],[Games Before Injury]]*Table1[[#This Row],[Minutes per Game]]</f>
        <v>1428.2231884057971</v>
      </c>
      <c r="I1560">
        <v>43</v>
      </c>
      <c r="J1560">
        <f>Table1[[#This Row],[Minutes]]/Table1[[#This Row],[Games Played]]</f>
        <v>33.21449275362319</v>
      </c>
      <c r="K1560" s="1">
        <v>42830</v>
      </c>
      <c r="L1560" s="1">
        <v>42832</v>
      </c>
      <c r="M1560" s="1">
        <v>42668</v>
      </c>
      <c r="N1560" s="1">
        <v>42898</v>
      </c>
      <c r="O1560">
        <v>1</v>
      </c>
      <c r="P1560">
        <f>DATEDIF(Table1[[#This Row],[Birth Date]],Table1[[#This Row],[Date Returned]],"y")</f>
        <v>29</v>
      </c>
      <c r="Q1560" t="s">
        <v>501</v>
      </c>
      <c r="R1560" t="s">
        <v>27</v>
      </c>
      <c r="S1560">
        <f>DATEDIF(Table1[[#This Row],[Date Occurred]],Table1[[#This Row],[Date Returned]],"d")</f>
        <v>2</v>
      </c>
      <c r="T1560">
        <v>69</v>
      </c>
      <c r="U1560" s="5">
        <v>2291.8000000000002</v>
      </c>
      <c r="V1560" s="5">
        <v>464</v>
      </c>
      <c r="W1560" s="5">
        <v>1009</v>
      </c>
      <c r="X1560" s="5">
        <v>171</v>
      </c>
      <c r="Y1560" s="5">
        <v>419</v>
      </c>
      <c r="Z1560" s="5">
        <v>316</v>
      </c>
      <c r="AA1560" s="5">
        <v>368</v>
      </c>
      <c r="AB1560" s="5">
        <v>156</v>
      </c>
      <c r="AC1560" s="5">
        <v>126</v>
      </c>
      <c r="AD1560" s="5">
        <v>31</v>
      </c>
      <c r="AE1560" s="5">
        <v>210</v>
      </c>
      <c r="AF1560" s="5">
        <v>241</v>
      </c>
      <c r="AG1560" s="5">
        <v>433</v>
      </c>
      <c r="AH1560" s="5">
        <v>92</v>
      </c>
      <c r="AI1560" s="5">
        <v>19</v>
      </c>
      <c r="AJ1560" s="5">
        <v>1415</v>
      </c>
      <c r="AK1560">
        <v>1987</v>
      </c>
      <c r="AL1560" t="s">
        <v>492</v>
      </c>
      <c r="AM1560" s="1">
        <v>32061</v>
      </c>
      <c r="AN1560">
        <v>185</v>
      </c>
      <c r="AO1560">
        <v>175</v>
      </c>
      <c r="AP1560" t="s">
        <v>497</v>
      </c>
    </row>
    <row r="1561" spans="1:42" x14ac:dyDescent="0.35">
      <c r="A1561" t="s">
        <v>429</v>
      </c>
      <c r="B1561" t="s">
        <v>73</v>
      </c>
      <c r="C1561" s="1" t="s">
        <v>506</v>
      </c>
      <c r="D1561">
        <v>0</v>
      </c>
      <c r="E1561">
        <v>5</v>
      </c>
      <c r="F1561">
        <v>0</v>
      </c>
      <c r="G1561">
        <v>3</v>
      </c>
      <c r="H1561">
        <f>Table1[[#This Row],[Games Before Injury]]*Table1[[#This Row],[Minutes per Game]]</f>
        <v>99.088235294117652</v>
      </c>
      <c r="I1561">
        <v>6</v>
      </c>
      <c r="J1561">
        <f>Table1[[#This Row],[Minutes]]/Table1[[#This Row],[Games Played]]</f>
        <v>16.514705882352942</v>
      </c>
      <c r="K1561" s="1">
        <v>41955</v>
      </c>
      <c r="L1561" s="1">
        <v>41957</v>
      </c>
      <c r="M1561" s="1">
        <v>41940</v>
      </c>
      <c r="N1561" s="1">
        <v>42171</v>
      </c>
      <c r="O1561">
        <v>1</v>
      </c>
      <c r="P1561">
        <f>DATEDIF(Table1[[#This Row],[Birth Date]],Table1[[#This Row],[Date Returned]],"y")</f>
        <v>26</v>
      </c>
      <c r="Q1561" t="s">
        <v>501</v>
      </c>
      <c r="R1561" t="s">
        <v>47</v>
      </c>
      <c r="S1561">
        <f>DATEDIF(Table1[[#This Row],[Date Occurred]],Table1[[#This Row],[Date Returned]],"d")</f>
        <v>2</v>
      </c>
      <c r="T1561">
        <v>68</v>
      </c>
      <c r="U1561" s="5">
        <v>1123</v>
      </c>
      <c r="V1561" s="5">
        <v>201</v>
      </c>
      <c r="W1561" s="5">
        <v>453</v>
      </c>
      <c r="X1561" s="5">
        <v>66</v>
      </c>
      <c r="Y1561" s="5">
        <v>192</v>
      </c>
      <c r="Z1561" s="5">
        <v>61</v>
      </c>
      <c r="AA1561" s="5">
        <v>77</v>
      </c>
      <c r="AB1561" s="5">
        <v>39</v>
      </c>
      <c r="AC1561" s="5">
        <v>83</v>
      </c>
      <c r="AD1561" s="5">
        <v>45</v>
      </c>
      <c r="AE1561" s="5">
        <v>154</v>
      </c>
      <c r="AF1561" s="5">
        <v>199</v>
      </c>
      <c r="AG1561" s="5">
        <v>75</v>
      </c>
      <c r="AH1561" s="5">
        <v>25</v>
      </c>
      <c r="AI1561" s="5">
        <v>3</v>
      </c>
      <c r="AJ1561" s="5">
        <v>529</v>
      </c>
      <c r="AK1561">
        <v>1988</v>
      </c>
      <c r="AL1561" t="s">
        <v>484</v>
      </c>
      <c r="AM1561" s="1">
        <v>32340</v>
      </c>
      <c r="AN1561">
        <v>203</v>
      </c>
      <c r="AO1561">
        <v>237</v>
      </c>
      <c r="AP1561" t="s">
        <v>498</v>
      </c>
    </row>
    <row r="1562" spans="1:42" x14ac:dyDescent="0.35">
      <c r="A1562" t="s">
        <v>429</v>
      </c>
      <c r="B1562" t="s">
        <v>430</v>
      </c>
      <c r="C1562" s="1" t="s">
        <v>506</v>
      </c>
      <c r="D1562">
        <v>0</v>
      </c>
      <c r="E1562">
        <v>5</v>
      </c>
      <c r="F1562">
        <v>0</v>
      </c>
      <c r="G1562">
        <v>3</v>
      </c>
      <c r="H1562">
        <f>Table1[[#This Row],[Games Before Injury]]*Table1[[#This Row],[Minutes per Game]]</f>
        <v>924.82352941176475</v>
      </c>
      <c r="I1562">
        <v>56</v>
      </c>
      <c r="J1562">
        <f>Table1[[#This Row],[Minutes]]/Table1[[#This Row],[Games Played]]</f>
        <v>16.514705882352942</v>
      </c>
      <c r="K1562" s="1">
        <v>42076</v>
      </c>
      <c r="L1562" s="1">
        <v>42098</v>
      </c>
      <c r="M1562" s="1">
        <v>41940</v>
      </c>
      <c r="N1562" s="1">
        <v>42171</v>
      </c>
      <c r="O1562">
        <v>1</v>
      </c>
      <c r="P1562">
        <f>DATEDIF(Table1[[#This Row],[Birth Date]],Table1[[#This Row],[Date Returned]],"y")</f>
        <v>26</v>
      </c>
      <c r="Q1562" t="s">
        <v>501</v>
      </c>
      <c r="R1562" t="s">
        <v>82</v>
      </c>
      <c r="S1562">
        <f>DATEDIF(Table1[[#This Row],[Date Occurred]],Table1[[#This Row],[Date Returned]],"d")</f>
        <v>22</v>
      </c>
      <c r="T1562">
        <v>68</v>
      </c>
      <c r="U1562" s="5">
        <v>1123</v>
      </c>
      <c r="V1562" s="5">
        <v>201</v>
      </c>
      <c r="W1562" s="5">
        <v>453</v>
      </c>
      <c r="X1562" s="5">
        <v>66</v>
      </c>
      <c r="Y1562" s="5">
        <v>192</v>
      </c>
      <c r="Z1562" s="5">
        <v>61</v>
      </c>
      <c r="AA1562" s="5">
        <v>77</v>
      </c>
      <c r="AB1562" s="5">
        <v>39</v>
      </c>
      <c r="AC1562" s="5">
        <v>83</v>
      </c>
      <c r="AD1562" s="5">
        <v>45</v>
      </c>
      <c r="AE1562" s="5">
        <v>154</v>
      </c>
      <c r="AF1562" s="5">
        <v>199</v>
      </c>
      <c r="AG1562" s="5">
        <v>75</v>
      </c>
      <c r="AH1562" s="5">
        <v>25</v>
      </c>
      <c r="AI1562" s="5">
        <v>3</v>
      </c>
      <c r="AJ1562" s="5">
        <v>529</v>
      </c>
      <c r="AK1562">
        <v>1988</v>
      </c>
      <c r="AL1562" t="s">
        <v>484</v>
      </c>
      <c r="AM1562" s="1">
        <v>32340</v>
      </c>
      <c r="AN1562">
        <v>203</v>
      </c>
      <c r="AO1562">
        <v>237</v>
      </c>
      <c r="AP1562" t="s">
        <v>498</v>
      </c>
    </row>
    <row r="1563" spans="1:42" x14ac:dyDescent="0.35">
      <c r="A1563" t="s">
        <v>429</v>
      </c>
      <c r="B1563" t="s">
        <v>73</v>
      </c>
      <c r="C1563" s="1" t="s">
        <v>506</v>
      </c>
      <c r="D1563">
        <v>0</v>
      </c>
      <c r="E1563">
        <v>5</v>
      </c>
      <c r="F1563">
        <v>0</v>
      </c>
      <c r="G1563">
        <v>3</v>
      </c>
      <c r="H1563">
        <f>Table1[[#This Row],[Games Before Injury]]*Table1[[#This Row],[Minutes per Game]]</f>
        <v>99.088235294117652</v>
      </c>
      <c r="I1563">
        <v>6</v>
      </c>
      <c r="J1563">
        <f>Table1[[#This Row],[Minutes]]/Table1[[#This Row],[Games Played]]</f>
        <v>16.514705882352942</v>
      </c>
      <c r="K1563" s="1">
        <v>42109</v>
      </c>
      <c r="L1563" s="1">
        <v>42113</v>
      </c>
      <c r="M1563" s="1">
        <v>41940</v>
      </c>
      <c r="N1563" s="1">
        <v>42171</v>
      </c>
      <c r="O1563">
        <v>2</v>
      </c>
      <c r="P1563">
        <f>DATEDIF(Table1[[#This Row],[Birth Date]],Table1[[#This Row],[Date Returned]],"y")</f>
        <v>26</v>
      </c>
      <c r="Q1563" t="s">
        <v>501</v>
      </c>
      <c r="R1563" t="s">
        <v>47</v>
      </c>
      <c r="S1563">
        <f>DATEDIF(Table1[[#This Row],[Date Occurred]],Table1[[#This Row],[Date Returned]],"d")</f>
        <v>4</v>
      </c>
      <c r="T1563">
        <v>68</v>
      </c>
      <c r="U1563" s="5">
        <v>1123</v>
      </c>
      <c r="V1563" s="5">
        <v>201</v>
      </c>
      <c r="W1563" s="5">
        <v>453</v>
      </c>
      <c r="X1563" s="5">
        <v>66</v>
      </c>
      <c r="Y1563" s="5">
        <v>192</v>
      </c>
      <c r="Z1563" s="5">
        <v>61</v>
      </c>
      <c r="AA1563" s="5">
        <v>77</v>
      </c>
      <c r="AB1563" s="5">
        <v>39</v>
      </c>
      <c r="AC1563" s="5">
        <v>83</v>
      </c>
      <c r="AD1563" s="5">
        <v>45</v>
      </c>
      <c r="AE1563" s="5">
        <v>154</v>
      </c>
      <c r="AF1563" s="5">
        <v>199</v>
      </c>
      <c r="AG1563" s="5">
        <v>75</v>
      </c>
      <c r="AH1563" s="5">
        <v>25</v>
      </c>
      <c r="AI1563" s="5">
        <v>3</v>
      </c>
      <c r="AJ1563" s="5">
        <v>529</v>
      </c>
      <c r="AK1563">
        <v>1988</v>
      </c>
      <c r="AL1563" t="s">
        <v>484</v>
      </c>
      <c r="AM1563" s="1">
        <v>32340</v>
      </c>
      <c r="AN1563">
        <v>203</v>
      </c>
      <c r="AO1563">
        <v>237</v>
      </c>
      <c r="AP1563" t="s">
        <v>498</v>
      </c>
    </row>
    <row r="1564" spans="1:42" x14ac:dyDescent="0.35">
      <c r="A1564" t="s">
        <v>429</v>
      </c>
      <c r="B1564" t="s">
        <v>119</v>
      </c>
      <c r="C1564" s="1" t="s">
        <v>510</v>
      </c>
      <c r="D1564">
        <v>0</v>
      </c>
      <c r="E1564">
        <v>9</v>
      </c>
      <c r="F1564">
        <v>0</v>
      </c>
      <c r="G1564">
        <v>7</v>
      </c>
      <c r="H1564">
        <f>Table1[[#This Row],[Games Before Injury]]*Table1[[#This Row],[Minutes per Game]]</f>
        <v>1384.5</v>
      </c>
      <c r="I1564">
        <v>78</v>
      </c>
      <c r="J1564">
        <f>Table1[[#This Row],[Minutes]]/Table1[[#This Row],[Games Played]]</f>
        <v>17.75</v>
      </c>
      <c r="K1564" s="1">
        <v>43564</v>
      </c>
      <c r="L1564" s="1">
        <v>43565</v>
      </c>
      <c r="M1564" s="1">
        <v>43389</v>
      </c>
      <c r="N1564" s="1">
        <v>43629</v>
      </c>
      <c r="O1564">
        <v>3</v>
      </c>
      <c r="P1564">
        <f>DATEDIF(Table1[[#This Row],[Birth Date]],Table1[[#This Row],[Date Returned]],"y")</f>
        <v>30</v>
      </c>
      <c r="Q1564" t="s">
        <v>501</v>
      </c>
      <c r="R1564" t="s">
        <v>47</v>
      </c>
      <c r="S1564">
        <f>DATEDIF(Table1[[#This Row],[Date Occurred]],Table1[[#This Row],[Date Returned]],"d")</f>
        <v>1</v>
      </c>
      <c r="T1564">
        <v>68</v>
      </c>
      <c r="U1564" s="5">
        <v>1207</v>
      </c>
      <c r="V1564" s="5">
        <v>149</v>
      </c>
      <c r="W1564" s="5">
        <v>350</v>
      </c>
      <c r="X1564" s="5">
        <v>80</v>
      </c>
      <c r="Y1564" s="5">
        <v>217</v>
      </c>
      <c r="Z1564" s="5">
        <v>30</v>
      </c>
      <c r="AA1564" s="5">
        <v>37</v>
      </c>
      <c r="AB1564" s="5">
        <v>26</v>
      </c>
      <c r="AC1564" s="5">
        <v>96</v>
      </c>
      <c r="AD1564" s="5">
        <v>65</v>
      </c>
      <c r="AE1564" s="5">
        <v>183</v>
      </c>
      <c r="AF1564" s="5">
        <v>248</v>
      </c>
      <c r="AG1564" s="5">
        <v>56</v>
      </c>
      <c r="AH1564" s="5">
        <v>21</v>
      </c>
      <c r="AI1564" s="5">
        <v>5</v>
      </c>
      <c r="AJ1564" s="5">
        <v>408</v>
      </c>
      <c r="AK1564">
        <v>1988</v>
      </c>
      <c r="AL1564" t="s">
        <v>484</v>
      </c>
      <c r="AM1564" s="1">
        <v>32340</v>
      </c>
      <c r="AN1564">
        <v>203</v>
      </c>
      <c r="AO1564">
        <v>237</v>
      </c>
      <c r="AP1564" t="s">
        <v>498</v>
      </c>
    </row>
    <row r="1565" spans="1:42" x14ac:dyDescent="0.35">
      <c r="A1565" t="s">
        <v>429</v>
      </c>
      <c r="B1565" t="s">
        <v>22</v>
      </c>
      <c r="C1565" s="1" t="s">
        <v>510</v>
      </c>
      <c r="D1565">
        <v>0</v>
      </c>
      <c r="E1565">
        <v>9</v>
      </c>
      <c r="F1565">
        <v>0</v>
      </c>
      <c r="G1565">
        <v>7</v>
      </c>
      <c r="H1565">
        <f>Table1[[#This Row],[Games Before Injury]]*Table1[[#This Row],[Minutes per Game]]</f>
        <v>53.25</v>
      </c>
      <c r="I1565">
        <v>3</v>
      </c>
      <c r="J1565">
        <f>Table1[[#This Row],[Minutes]]/Table1[[#This Row],[Games Played]]</f>
        <v>17.75</v>
      </c>
      <c r="K1565" s="1">
        <v>43581</v>
      </c>
      <c r="L1565" s="1">
        <v>43587</v>
      </c>
      <c r="M1565" s="1">
        <v>43389</v>
      </c>
      <c r="N1565" s="1">
        <v>43629</v>
      </c>
      <c r="O1565">
        <v>1</v>
      </c>
      <c r="P1565">
        <f>DATEDIF(Table1[[#This Row],[Birth Date]],Table1[[#This Row],[Date Returned]],"y")</f>
        <v>30</v>
      </c>
      <c r="Q1565" t="s">
        <v>501</v>
      </c>
      <c r="R1565" t="s">
        <v>9</v>
      </c>
      <c r="S1565">
        <f>DATEDIF(Table1[[#This Row],[Date Occurred]],Table1[[#This Row],[Date Returned]],"d")</f>
        <v>6</v>
      </c>
      <c r="T1565">
        <v>68</v>
      </c>
      <c r="U1565" s="5">
        <v>1207</v>
      </c>
      <c r="V1565" s="5">
        <v>149</v>
      </c>
      <c r="W1565" s="5">
        <v>350</v>
      </c>
      <c r="X1565" s="5">
        <v>80</v>
      </c>
      <c r="Y1565" s="5">
        <v>217</v>
      </c>
      <c r="Z1565" s="5">
        <v>30</v>
      </c>
      <c r="AA1565" s="5">
        <v>37</v>
      </c>
      <c r="AB1565" s="5">
        <v>26</v>
      </c>
      <c r="AC1565" s="5">
        <v>96</v>
      </c>
      <c r="AD1565" s="5">
        <v>65</v>
      </c>
      <c r="AE1565" s="5">
        <v>183</v>
      </c>
      <c r="AF1565" s="5">
        <v>248</v>
      </c>
      <c r="AG1565" s="5">
        <v>56</v>
      </c>
      <c r="AH1565" s="5">
        <v>21</v>
      </c>
      <c r="AI1565" s="5">
        <v>5</v>
      </c>
      <c r="AJ1565" s="5">
        <v>408</v>
      </c>
      <c r="AK1565">
        <v>1988</v>
      </c>
      <c r="AL1565" t="s">
        <v>484</v>
      </c>
      <c r="AM1565" s="1">
        <v>32340</v>
      </c>
      <c r="AN1565">
        <v>203</v>
      </c>
      <c r="AO1565">
        <v>237</v>
      </c>
      <c r="AP1565" t="s">
        <v>498</v>
      </c>
    </row>
    <row r="1566" spans="1:42" x14ac:dyDescent="0.35">
      <c r="A1566" t="s">
        <v>429</v>
      </c>
      <c r="B1566" t="s">
        <v>54</v>
      </c>
      <c r="C1566" s="1" t="s">
        <v>507</v>
      </c>
      <c r="D1566">
        <v>0</v>
      </c>
      <c r="E1566">
        <v>6</v>
      </c>
      <c r="F1566">
        <v>0</v>
      </c>
      <c r="G1566">
        <v>4</v>
      </c>
      <c r="H1566">
        <f>Table1[[#This Row],[Games Before Injury]]*Table1[[#This Row],[Minutes per Game]]</f>
        <v>305.65333333333336</v>
      </c>
      <c r="I1566">
        <v>20</v>
      </c>
      <c r="J1566">
        <f>Table1[[#This Row],[Minutes]]/Table1[[#This Row],[Games Played]]</f>
        <v>15.282666666666668</v>
      </c>
      <c r="K1566" s="1">
        <v>42347</v>
      </c>
      <c r="L1566" s="1">
        <v>42348</v>
      </c>
      <c r="M1566" s="1">
        <v>42304</v>
      </c>
      <c r="N1566" s="1">
        <v>42540</v>
      </c>
      <c r="O1566">
        <v>1</v>
      </c>
      <c r="P1566">
        <f>DATEDIF(Table1[[#This Row],[Birth Date]],Table1[[#This Row],[Date Returned]],"y")</f>
        <v>27</v>
      </c>
      <c r="Q1566" t="s">
        <v>32</v>
      </c>
      <c r="R1566" t="s">
        <v>19</v>
      </c>
      <c r="S1566">
        <f>DATEDIF(Table1[[#This Row],[Date Occurred]],Table1[[#This Row],[Date Returned]],"d")</f>
        <v>1</v>
      </c>
      <c r="T1566">
        <v>75</v>
      </c>
      <c r="U1566" s="5">
        <v>1146.2</v>
      </c>
      <c r="V1566" s="5">
        <v>176</v>
      </c>
      <c r="W1566" s="5">
        <v>376</v>
      </c>
      <c r="X1566" s="5">
        <v>62</v>
      </c>
      <c r="Y1566" s="5">
        <v>158</v>
      </c>
      <c r="Z1566" s="5">
        <v>50</v>
      </c>
      <c r="AA1566" s="5">
        <v>63</v>
      </c>
      <c r="AB1566" s="5">
        <v>42</v>
      </c>
      <c r="AC1566" s="5">
        <v>102</v>
      </c>
      <c r="AD1566" s="5">
        <v>53</v>
      </c>
      <c r="AE1566" s="5">
        <v>153</v>
      </c>
      <c r="AF1566" s="5">
        <v>206</v>
      </c>
      <c r="AG1566" s="5">
        <v>78</v>
      </c>
      <c r="AH1566" s="5">
        <v>25</v>
      </c>
      <c r="AI1566" s="5">
        <v>17</v>
      </c>
      <c r="AJ1566" s="5">
        <v>464</v>
      </c>
      <c r="AK1566">
        <v>1988</v>
      </c>
      <c r="AL1566" t="s">
        <v>484</v>
      </c>
      <c r="AM1566" s="1">
        <v>32340</v>
      </c>
      <c r="AN1566">
        <v>203</v>
      </c>
      <c r="AO1566">
        <v>237</v>
      </c>
      <c r="AP1566" t="s">
        <v>498</v>
      </c>
    </row>
    <row r="1567" spans="1:42" x14ac:dyDescent="0.35">
      <c r="A1567" t="s">
        <v>206</v>
      </c>
      <c r="B1567" t="s">
        <v>217</v>
      </c>
      <c r="C1567" s="1" t="s">
        <v>509</v>
      </c>
      <c r="D1567">
        <v>0</v>
      </c>
      <c r="E1567">
        <v>8</v>
      </c>
      <c r="F1567">
        <v>0</v>
      </c>
      <c r="G1567">
        <v>10</v>
      </c>
      <c r="H1567">
        <f>Table1[[#This Row],[Games Before Injury]]*Table1[[#This Row],[Minutes per Game]]</f>
        <v>154.75</v>
      </c>
      <c r="I1567">
        <v>5</v>
      </c>
      <c r="J1567">
        <f>Table1[[#This Row],[Minutes]]/Table1[[#This Row],[Games Played]]</f>
        <v>30.95</v>
      </c>
      <c r="K1567" s="1">
        <v>43063</v>
      </c>
      <c r="L1567" s="1">
        <v>43064</v>
      </c>
      <c r="M1567" s="1">
        <v>43030</v>
      </c>
      <c r="N1567" s="1">
        <v>43259</v>
      </c>
      <c r="O1567">
        <v>2</v>
      </c>
      <c r="P1567">
        <f>DATEDIF(Table1[[#This Row],[Birth Date]],Table1[[#This Row],[Date Returned]],"y")</f>
        <v>28</v>
      </c>
      <c r="Q1567" t="s">
        <v>32</v>
      </c>
      <c r="R1567" t="s">
        <v>9</v>
      </c>
      <c r="S1567">
        <f>DATEDIF(Table1[[#This Row],[Date Occurred]],Table1[[#This Row],[Date Returned]],"d")</f>
        <v>1</v>
      </c>
      <c r="T1567">
        <v>64</v>
      </c>
      <c r="U1567" s="5">
        <v>1980.8</v>
      </c>
      <c r="V1567" s="5">
        <v>270</v>
      </c>
      <c r="W1567" s="5">
        <v>650</v>
      </c>
      <c r="X1567" s="5">
        <v>92</v>
      </c>
      <c r="Y1567" s="5">
        <v>274</v>
      </c>
      <c r="Z1567" s="5">
        <v>108</v>
      </c>
      <c r="AA1567" s="5">
        <v>130</v>
      </c>
      <c r="AB1567" s="5">
        <v>131</v>
      </c>
      <c r="AC1567" s="5">
        <v>72</v>
      </c>
      <c r="AD1567" s="5">
        <v>57</v>
      </c>
      <c r="AE1567" s="5">
        <v>249</v>
      </c>
      <c r="AF1567" s="5">
        <v>306</v>
      </c>
      <c r="AG1567" s="5">
        <v>349</v>
      </c>
      <c r="AH1567" s="5">
        <v>65</v>
      </c>
      <c r="AI1567" s="5">
        <v>23</v>
      </c>
      <c r="AJ1567" s="5">
        <v>740</v>
      </c>
      <c r="AK1567">
        <v>1988</v>
      </c>
      <c r="AL1567" t="s">
        <v>485</v>
      </c>
      <c r="AM1567" s="1">
        <v>32491</v>
      </c>
      <c r="AN1567">
        <v>203</v>
      </c>
      <c r="AO1567">
        <v>200</v>
      </c>
      <c r="AP1567" t="s">
        <v>500</v>
      </c>
    </row>
    <row r="1568" spans="1:42" x14ac:dyDescent="0.35">
      <c r="A1568" t="s">
        <v>206</v>
      </c>
      <c r="B1568" t="s">
        <v>218</v>
      </c>
      <c r="C1568" s="1" t="s">
        <v>509</v>
      </c>
      <c r="D1568">
        <v>0</v>
      </c>
      <c r="E1568">
        <v>8</v>
      </c>
      <c r="F1568">
        <v>0</v>
      </c>
      <c r="G1568">
        <v>10</v>
      </c>
      <c r="H1568">
        <f>Table1[[#This Row],[Games Before Injury]]*Table1[[#This Row],[Minutes per Game]]</f>
        <v>1578.45</v>
      </c>
      <c r="I1568">
        <v>51</v>
      </c>
      <c r="J1568">
        <f>Table1[[#This Row],[Minutes]]/Table1[[#This Row],[Games Played]]</f>
        <v>30.95</v>
      </c>
      <c r="K1568" s="1">
        <v>43177</v>
      </c>
      <c r="L1568" s="1">
        <v>43185</v>
      </c>
      <c r="M1568" s="1">
        <v>43030</v>
      </c>
      <c r="N1568" s="1">
        <v>43259</v>
      </c>
      <c r="O1568">
        <v>3</v>
      </c>
      <c r="P1568">
        <f>DATEDIF(Table1[[#This Row],[Birth Date]],Table1[[#This Row],[Date Returned]],"y")</f>
        <v>29</v>
      </c>
      <c r="Q1568" t="s">
        <v>32</v>
      </c>
      <c r="R1568" t="s">
        <v>9</v>
      </c>
      <c r="S1568">
        <f>DATEDIF(Table1[[#This Row],[Date Occurred]],Table1[[#This Row],[Date Returned]],"d")</f>
        <v>8</v>
      </c>
      <c r="T1568">
        <v>64</v>
      </c>
      <c r="U1568" s="5">
        <v>1980.8</v>
      </c>
      <c r="V1568" s="5">
        <v>270</v>
      </c>
      <c r="W1568" s="5">
        <v>650</v>
      </c>
      <c r="X1568" s="5">
        <v>92</v>
      </c>
      <c r="Y1568" s="5">
        <v>274</v>
      </c>
      <c r="Z1568" s="5">
        <v>108</v>
      </c>
      <c r="AA1568" s="5">
        <v>130</v>
      </c>
      <c r="AB1568" s="5">
        <v>131</v>
      </c>
      <c r="AC1568" s="5">
        <v>72</v>
      </c>
      <c r="AD1568" s="5">
        <v>57</v>
      </c>
      <c r="AE1568" s="5">
        <v>249</v>
      </c>
      <c r="AF1568" s="5">
        <v>306</v>
      </c>
      <c r="AG1568" s="5">
        <v>349</v>
      </c>
      <c r="AH1568" s="5">
        <v>65</v>
      </c>
      <c r="AI1568" s="5">
        <v>23</v>
      </c>
      <c r="AJ1568" s="5">
        <v>740</v>
      </c>
      <c r="AK1568">
        <v>1988</v>
      </c>
      <c r="AL1568" t="s">
        <v>485</v>
      </c>
      <c r="AM1568" s="1">
        <v>32491</v>
      </c>
      <c r="AN1568">
        <v>203</v>
      </c>
      <c r="AO1568">
        <v>200</v>
      </c>
      <c r="AP1568" t="s">
        <v>500</v>
      </c>
    </row>
    <row r="1569" spans="1:42" x14ac:dyDescent="0.35">
      <c r="A1569" t="s">
        <v>206</v>
      </c>
      <c r="B1569" t="s">
        <v>207</v>
      </c>
      <c r="C1569" s="1" t="s">
        <v>504</v>
      </c>
      <c r="D1569">
        <v>0</v>
      </c>
      <c r="E1569">
        <v>3</v>
      </c>
      <c r="F1569">
        <v>0</v>
      </c>
      <c r="G1569">
        <v>5</v>
      </c>
      <c r="H1569">
        <f>Table1[[#This Row],[Games Before Injury]]*Table1[[#This Row],[Minutes per Game]]</f>
        <v>2806.6</v>
      </c>
      <c r="I1569">
        <v>73</v>
      </c>
      <c r="J1569">
        <f>Table1[[#This Row],[Minutes]]/Table1[[#This Row],[Games Played]]</f>
        <v>38.446575342465749</v>
      </c>
      <c r="K1569" s="1">
        <v>41367</v>
      </c>
      <c r="L1569" s="1">
        <v>41446</v>
      </c>
      <c r="M1569" s="1">
        <v>41212</v>
      </c>
      <c r="N1569" s="1">
        <v>41445</v>
      </c>
      <c r="O1569">
        <v>1</v>
      </c>
      <c r="P1569">
        <f>DATEDIF(Table1[[#This Row],[Birth Date]],Table1[[#This Row],[Date Returned]],"y")</f>
        <v>24</v>
      </c>
      <c r="Q1569" t="s">
        <v>11</v>
      </c>
      <c r="R1569" t="s">
        <v>44</v>
      </c>
      <c r="S1569">
        <f>DATEDIF(Table1[[#This Row],[Date Occurred]],Table1[[#This Row],[Date Returned]],"d")</f>
        <v>79</v>
      </c>
      <c r="T1569">
        <v>73</v>
      </c>
      <c r="U1569" s="5">
        <v>2806.6</v>
      </c>
      <c r="V1569" s="5">
        <f>576/Table1[[#This Row],[Games Played]]</f>
        <v>7.8904109589041092</v>
      </c>
      <c r="W1569" s="5">
        <v>833</v>
      </c>
      <c r="X1569" s="5">
        <v>165</v>
      </c>
      <c r="Y1569" s="5">
        <v>444</v>
      </c>
      <c r="Z1569" s="5">
        <v>178</v>
      </c>
      <c r="AA1569" s="5">
        <v>210</v>
      </c>
      <c r="AB1569" s="5">
        <v>190</v>
      </c>
      <c r="AC1569" s="5">
        <v>139</v>
      </c>
      <c r="AD1569" s="5">
        <v>97</v>
      </c>
      <c r="AE1569" s="5">
        <v>315</v>
      </c>
      <c r="AF1569" s="5">
        <v>412</v>
      </c>
      <c r="AG1569" s="5">
        <v>360</v>
      </c>
      <c r="AH1569" s="5">
        <v>91</v>
      </c>
      <c r="AI1569" s="5">
        <v>83</v>
      </c>
      <c r="AJ1569" s="5">
        <v>1047</v>
      </c>
      <c r="AK1569">
        <v>1988</v>
      </c>
      <c r="AL1569" t="s">
        <v>485</v>
      </c>
      <c r="AM1569" s="1">
        <v>32491</v>
      </c>
      <c r="AN1569">
        <v>203</v>
      </c>
      <c r="AO1569">
        <v>200</v>
      </c>
      <c r="AP1569" t="s">
        <v>500</v>
      </c>
    </row>
    <row r="1570" spans="1:42" x14ac:dyDescent="0.35">
      <c r="A1570" t="s">
        <v>206</v>
      </c>
      <c r="B1570" t="s">
        <v>67</v>
      </c>
      <c r="C1570" s="1" t="s">
        <v>506</v>
      </c>
      <c r="D1570">
        <v>0</v>
      </c>
      <c r="E1570">
        <v>5</v>
      </c>
      <c r="F1570">
        <v>0</v>
      </c>
      <c r="G1570">
        <v>7</v>
      </c>
      <c r="H1570">
        <f>Table1[[#This Row],[Games Before Injury]]*Table1[[#This Row],[Minutes per Game]]</f>
        <v>234.65774647887321</v>
      </c>
      <c r="I1570">
        <v>7</v>
      </c>
      <c r="J1570">
        <f>Table1[[#This Row],[Minutes]]/Table1[[#This Row],[Games Played]]</f>
        <v>33.522535211267602</v>
      </c>
      <c r="K1570" s="1">
        <v>41954</v>
      </c>
      <c r="L1570" s="1">
        <v>41964</v>
      </c>
      <c r="M1570" s="1">
        <v>41940</v>
      </c>
      <c r="N1570" s="1">
        <v>42171</v>
      </c>
      <c r="O1570">
        <v>1</v>
      </c>
      <c r="P1570">
        <f>DATEDIF(Table1[[#This Row],[Birth Date]],Table1[[#This Row],[Date Returned]],"y")</f>
        <v>25</v>
      </c>
      <c r="Q1570" t="s">
        <v>501</v>
      </c>
      <c r="R1570" t="s">
        <v>19</v>
      </c>
      <c r="S1570">
        <f>DATEDIF(Table1[[#This Row],[Date Occurred]],Table1[[#This Row],[Date Returned]],"d")</f>
        <v>10</v>
      </c>
      <c r="T1570">
        <v>71</v>
      </c>
      <c r="U1570" s="5">
        <v>2380.1</v>
      </c>
      <c r="V1570" s="5">
        <v>240</v>
      </c>
      <c r="W1570" s="5">
        <v>600</v>
      </c>
      <c r="X1570" s="5">
        <v>100</v>
      </c>
      <c r="Y1570" s="5">
        <v>309</v>
      </c>
      <c r="Z1570" s="5">
        <v>84</v>
      </c>
      <c r="AA1570" s="5">
        <v>98</v>
      </c>
      <c r="AB1570" s="5">
        <v>132</v>
      </c>
      <c r="AC1570" s="5">
        <v>106</v>
      </c>
      <c r="AD1570" s="5">
        <v>62</v>
      </c>
      <c r="AE1570" s="5">
        <v>354</v>
      </c>
      <c r="AF1570" s="5">
        <v>416</v>
      </c>
      <c r="AG1570" s="5">
        <v>341</v>
      </c>
      <c r="AH1570" s="5">
        <v>78</v>
      </c>
      <c r="AI1570" s="5">
        <v>40</v>
      </c>
      <c r="AJ1570" s="5">
        <v>664</v>
      </c>
      <c r="AK1570">
        <v>1988</v>
      </c>
      <c r="AL1570" t="s">
        <v>485</v>
      </c>
      <c r="AM1570" s="1">
        <v>32491</v>
      </c>
      <c r="AN1570">
        <v>203</v>
      </c>
      <c r="AO1570">
        <v>200</v>
      </c>
      <c r="AP1570" t="s">
        <v>500</v>
      </c>
    </row>
    <row r="1571" spans="1:42" x14ac:dyDescent="0.35">
      <c r="A1571" t="s">
        <v>206</v>
      </c>
      <c r="B1571" t="s">
        <v>126</v>
      </c>
      <c r="C1571" s="1" t="s">
        <v>506</v>
      </c>
      <c r="D1571">
        <v>0</v>
      </c>
      <c r="E1571">
        <v>5</v>
      </c>
      <c r="F1571">
        <v>0</v>
      </c>
      <c r="G1571">
        <v>7</v>
      </c>
      <c r="H1571">
        <f>Table1[[#This Row],[Games Before Injury]]*Table1[[#This Row],[Minutes per Game]]</f>
        <v>502.83802816901402</v>
      </c>
      <c r="I1571">
        <v>15</v>
      </c>
      <c r="J1571">
        <f>Table1[[#This Row],[Minutes]]/Table1[[#This Row],[Games Played]]</f>
        <v>33.522535211267602</v>
      </c>
      <c r="K1571" s="1">
        <v>41992</v>
      </c>
      <c r="L1571" s="1">
        <v>41993</v>
      </c>
      <c r="M1571" s="1">
        <v>41940</v>
      </c>
      <c r="N1571" s="1">
        <v>42171</v>
      </c>
      <c r="O1571">
        <v>2</v>
      </c>
      <c r="P1571">
        <f>DATEDIF(Table1[[#This Row],[Birth Date]],Table1[[#This Row],[Date Returned]],"y")</f>
        <v>26</v>
      </c>
      <c r="Q1571" t="s">
        <v>501</v>
      </c>
      <c r="R1571" t="s">
        <v>19</v>
      </c>
      <c r="S1571">
        <f>DATEDIF(Table1[[#This Row],[Date Occurred]],Table1[[#This Row],[Date Returned]],"d")</f>
        <v>1</v>
      </c>
      <c r="T1571">
        <v>71</v>
      </c>
      <c r="U1571" s="5">
        <v>2380.1</v>
      </c>
      <c r="V1571" s="5">
        <v>240</v>
      </c>
      <c r="W1571" s="5">
        <v>600</v>
      </c>
      <c r="X1571" s="5">
        <v>100</v>
      </c>
      <c r="Y1571" s="5">
        <v>309</v>
      </c>
      <c r="Z1571" s="5">
        <v>84</v>
      </c>
      <c r="AA1571" s="5">
        <v>98</v>
      </c>
      <c r="AB1571" s="5">
        <v>132</v>
      </c>
      <c r="AC1571" s="5">
        <v>106</v>
      </c>
      <c r="AD1571" s="5">
        <v>62</v>
      </c>
      <c r="AE1571" s="5">
        <v>354</v>
      </c>
      <c r="AF1571" s="5">
        <v>416</v>
      </c>
      <c r="AG1571" s="5">
        <v>341</v>
      </c>
      <c r="AH1571" s="5">
        <v>78</v>
      </c>
      <c r="AI1571" s="5">
        <v>40</v>
      </c>
      <c r="AJ1571" s="5">
        <v>664</v>
      </c>
      <c r="AK1571">
        <v>1988</v>
      </c>
      <c r="AL1571" t="s">
        <v>485</v>
      </c>
      <c r="AM1571" s="1">
        <v>32491</v>
      </c>
      <c r="AN1571">
        <v>203</v>
      </c>
      <c r="AO1571">
        <v>200</v>
      </c>
      <c r="AP1571" t="s">
        <v>500</v>
      </c>
    </row>
    <row r="1572" spans="1:42" x14ac:dyDescent="0.35">
      <c r="A1572" t="s">
        <v>206</v>
      </c>
      <c r="B1572" t="s">
        <v>208</v>
      </c>
      <c r="C1572" s="1" t="s">
        <v>506</v>
      </c>
      <c r="D1572">
        <v>0</v>
      </c>
      <c r="E1572">
        <v>5</v>
      </c>
      <c r="F1572">
        <v>0</v>
      </c>
      <c r="G1572">
        <v>7</v>
      </c>
      <c r="H1572">
        <f>Table1[[#This Row],[Games Before Injury]]*Table1[[#This Row],[Minutes per Game]]</f>
        <v>67.045070422535204</v>
      </c>
      <c r="I1572">
        <v>2</v>
      </c>
      <c r="J1572">
        <f>Table1[[#This Row],[Minutes]]/Table1[[#This Row],[Games Played]]</f>
        <v>33.522535211267602</v>
      </c>
      <c r="K1572" s="1">
        <v>41996</v>
      </c>
      <c r="L1572" s="1">
        <v>41999</v>
      </c>
      <c r="M1572" s="1">
        <v>41940</v>
      </c>
      <c r="N1572" s="1">
        <v>42171</v>
      </c>
      <c r="O1572">
        <v>1</v>
      </c>
      <c r="P1572">
        <f>DATEDIF(Table1[[#This Row],[Birth Date]],Table1[[#This Row],[Date Returned]],"y")</f>
        <v>26</v>
      </c>
      <c r="Q1572" t="s">
        <v>501</v>
      </c>
      <c r="R1572" t="s">
        <v>39</v>
      </c>
      <c r="S1572">
        <f>DATEDIF(Table1[[#This Row],[Date Occurred]],Table1[[#This Row],[Date Returned]],"d")</f>
        <v>3</v>
      </c>
      <c r="T1572">
        <v>71</v>
      </c>
      <c r="U1572" s="5">
        <v>2380.1</v>
      </c>
      <c r="V1572" s="5">
        <v>240</v>
      </c>
      <c r="W1572" s="5">
        <v>600</v>
      </c>
      <c r="X1572" s="5">
        <v>100</v>
      </c>
      <c r="Y1572" s="5">
        <v>309</v>
      </c>
      <c r="Z1572" s="5">
        <v>84</v>
      </c>
      <c r="AA1572" s="5">
        <v>98</v>
      </c>
      <c r="AB1572" s="5">
        <v>132</v>
      </c>
      <c r="AC1572" s="5">
        <v>106</v>
      </c>
      <c r="AD1572" s="5">
        <v>62</v>
      </c>
      <c r="AE1572" s="5">
        <v>354</v>
      </c>
      <c r="AF1572" s="5">
        <v>416</v>
      </c>
      <c r="AG1572" s="5">
        <v>341</v>
      </c>
      <c r="AH1572" s="5">
        <v>78</v>
      </c>
      <c r="AI1572" s="5">
        <v>40</v>
      </c>
      <c r="AJ1572" s="5">
        <v>664</v>
      </c>
      <c r="AK1572">
        <v>1988</v>
      </c>
      <c r="AL1572" t="s">
        <v>485</v>
      </c>
      <c r="AM1572" s="1">
        <v>32491</v>
      </c>
      <c r="AN1572">
        <v>203</v>
      </c>
      <c r="AO1572">
        <v>200</v>
      </c>
      <c r="AP1572" t="s">
        <v>500</v>
      </c>
    </row>
    <row r="1573" spans="1:42" x14ac:dyDescent="0.35">
      <c r="A1573" t="s">
        <v>206</v>
      </c>
      <c r="B1573" t="s">
        <v>72</v>
      </c>
      <c r="C1573" s="1" t="s">
        <v>506</v>
      </c>
      <c r="D1573">
        <v>0</v>
      </c>
      <c r="E1573">
        <v>5</v>
      </c>
      <c r="F1573">
        <v>0</v>
      </c>
      <c r="G1573">
        <v>7</v>
      </c>
      <c r="H1573">
        <f>Table1[[#This Row],[Games Before Injury]]*Table1[[#This Row],[Minutes per Game]]</f>
        <v>435.79295774647881</v>
      </c>
      <c r="I1573">
        <v>13</v>
      </c>
      <c r="J1573">
        <f>Table1[[#This Row],[Minutes]]/Table1[[#This Row],[Games Played]]</f>
        <v>33.522535211267602</v>
      </c>
      <c r="K1573" s="1">
        <v>42028</v>
      </c>
      <c r="L1573" s="1">
        <v>42032</v>
      </c>
      <c r="M1573" s="1">
        <v>41940</v>
      </c>
      <c r="N1573" s="1">
        <v>42171</v>
      </c>
      <c r="O1573">
        <v>2</v>
      </c>
      <c r="P1573">
        <f>DATEDIF(Table1[[#This Row],[Birth Date]],Table1[[#This Row],[Date Returned]],"y")</f>
        <v>26</v>
      </c>
      <c r="Q1573" t="s">
        <v>32</v>
      </c>
      <c r="R1573" t="s">
        <v>39</v>
      </c>
      <c r="S1573">
        <f>DATEDIF(Table1[[#This Row],[Date Occurred]],Table1[[#This Row],[Date Returned]],"d")</f>
        <v>4</v>
      </c>
      <c r="T1573">
        <v>71</v>
      </c>
      <c r="U1573" s="5">
        <v>2380.1</v>
      </c>
      <c r="V1573" s="5">
        <v>240</v>
      </c>
      <c r="W1573" s="5">
        <v>600</v>
      </c>
      <c r="X1573" s="5">
        <v>100</v>
      </c>
      <c r="Y1573" s="5">
        <v>309</v>
      </c>
      <c r="Z1573" s="5">
        <v>84</v>
      </c>
      <c r="AA1573" s="5">
        <v>98</v>
      </c>
      <c r="AB1573" s="5">
        <v>132</v>
      </c>
      <c r="AC1573" s="5">
        <v>106</v>
      </c>
      <c r="AD1573" s="5">
        <v>62</v>
      </c>
      <c r="AE1573" s="5">
        <v>354</v>
      </c>
      <c r="AF1573" s="5">
        <v>416</v>
      </c>
      <c r="AG1573" s="5">
        <v>341</v>
      </c>
      <c r="AH1573" s="5">
        <v>78</v>
      </c>
      <c r="AI1573" s="5">
        <v>40</v>
      </c>
      <c r="AJ1573" s="5">
        <v>664</v>
      </c>
      <c r="AK1573">
        <v>1988</v>
      </c>
      <c r="AL1573" t="s">
        <v>485</v>
      </c>
      <c r="AM1573" s="1">
        <v>32491</v>
      </c>
      <c r="AN1573">
        <v>203</v>
      </c>
      <c r="AO1573">
        <v>200</v>
      </c>
      <c r="AP1573" t="s">
        <v>500</v>
      </c>
    </row>
    <row r="1574" spans="1:42" x14ac:dyDescent="0.35">
      <c r="A1574" t="s">
        <v>206</v>
      </c>
      <c r="B1574" t="s">
        <v>209</v>
      </c>
      <c r="C1574" s="1" t="s">
        <v>506</v>
      </c>
      <c r="D1574">
        <v>0</v>
      </c>
      <c r="E1574">
        <v>5</v>
      </c>
      <c r="F1574">
        <v>0</v>
      </c>
      <c r="G1574">
        <v>7</v>
      </c>
      <c r="H1574">
        <f>Table1[[#This Row],[Games Before Injury]]*Table1[[#This Row],[Minutes per Game]]</f>
        <v>771.0183098591549</v>
      </c>
      <c r="I1574">
        <v>23</v>
      </c>
      <c r="J1574">
        <f>Table1[[#This Row],[Minutes]]/Table1[[#This Row],[Games Played]]</f>
        <v>33.522535211267602</v>
      </c>
      <c r="K1574" s="1">
        <v>42087</v>
      </c>
      <c r="L1574" s="1">
        <v>42090</v>
      </c>
      <c r="M1574" s="1">
        <v>41940</v>
      </c>
      <c r="N1574" s="1">
        <v>42171</v>
      </c>
      <c r="O1574">
        <v>1</v>
      </c>
      <c r="P1574">
        <f>DATEDIF(Table1[[#This Row],[Birth Date]],Table1[[#This Row],[Date Returned]],"y")</f>
        <v>26</v>
      </c>
      <c r="Q1574" t="s">
        <v>32</v>
      </c>
      <c r="R1574" t="s">
        <v>47</v>
      </c>
      <c r="S1574">
        <f>DATEDIF(Table1[[#This Row],[Date Occurred]],Table1[[#This Row],[Date Returned]],"d")</f>
        <v>3</v>
      </c>
      <c r="T1574">
        <v>71</v>
      </c>
      <c r="U1574" s="5">
        <v>2380.1</v>
      </c>
      <c r="V1574" s="5">
        <v>240</v>
      </c>
      <c r="W1574" s="5">
        <v>600</v>
      </c>
      <c r="X1574" s="5">
        <v>100</v>
      </c>
      <c r="Y1574" s="5">
        <v>309</v>
      </c>
      <c r="Z1574" s="5">
        <v>84</v>
      </c>
      <c r="AA1574" s="5">
        <v>98</v>
      </c>
      <c r="AB1574" s="5">
        <v>132</v>
      </c>
      <c r="AC1574" s="5">
        <v>106</v>
      </c>
      <c r="AD1574" s="5">
        <v>62</v>
      </c>
      <c r="AE1574" s="5">
        <v>354</v>
      </c>
      <c r="AF1574" s="5">
        <v>416</v>
      </c>
      <c r="AG1574" s="5">
        <v>341</v>
      </c>
      <c r="AH1574" s="5">
        <v>78</v>
      </c>
      <c r="AI1574" s="5">
        <v>40</v>
      </c>
      <c r="AJ1574" s="5">
        <v>664</v>
      </c>
      <c r="AK1574">
        <v>1988</v>
      </c>
      <c r="AL1574" t="s">
        <v>485</v>
      </c>
      <c r="AM1574" s="1">
        <v>32491</v>
      </c>
      <c r="AN1574">
        <v>203</v>
      </c>
      <c r="AO1574">
        <v>200</v>
      </c>
      <c r="AP1574" t="s">
        <v>500</v>
      </c>
    </row>
    <row r="1575" spans="1:42" x14ac:dyDescent="0.35">
      <c r="A1575" t="s">
        <v>206</v>
      </c>
      <c r="B1575" t="s">
        <v>210</v>
      </c>
      <c r="C1575" s="1" t="s">
        <v>506</v>
      </c>
      <c r="D1575">
        <v>0</v>
      </c>
      <c r="E1575">
        <v>5</v>
      </c>
      <c r="F1575">
        <v>0</v>
      </c>
      <c r="G1575">
        <v>7</v>
      </c>
      <c r="H1575">
        <f>Table1[[#This Row],[Games Before Injury]]*Table1[[#This Row],[Minutes per Game]]</f>
        <v>201.1352112676056</v>
      </c>
      <c r="I1575">
        <v>6</v>
      </c>
      <c r="J1575">
        <f>Table1[[#This Row],[Minutes]]/Table1[[#This Row],[Games Played]]</f>
        <v>33.522535211267602</v>
      </c>
      <c r="K1575" s="1">
        <v>42100</v>
      </c>
      <c r="L1575" s="1">
        <v>42102</v>
      </c>
      <c r="M1575" s="1">
        <v>41940</v>
      </c>
      <c r="N1575" s="1">
        <v>42171</v>
      </c>
      <c r="O1575">
        <v>2</v>
      </c>
      <c r="P1575">
        <f>DATEDIF(Table1[[#This Row],[Birth Date]],Table1[[#This Row],[Date Returned]],"y")</f>
        <v>26</v>
      </c>
      <c r="Q1575" t="s">
        <v>32</v>
      </c>
      <c r="R1575" t="s">
        <v>47</v>
      </c>
      <c r="S1575">
        <f>DATEDIF(Table1[[#This Row],[Date Occurred]],Table1[[#This Row],[Date Returned]],"d")</f>
        <v>2</v>
      </c>
      <c r="T1575">
        <v>71</v>
      </c>
      <c r="U1575" s="5">
        <v>2380.1</v>
      </c>
      <c r="V1575" s="5">
        <v>240</v>
      </c>
      <c r="W1575" s="5">
        <v>600</v>
      </c>
      <c r="X1575" s="5">
        <v>100</v>
      </c>
      <c r="Y1575" s="5">
        <v>309</v>
      </c>
      <c r="Z1575" s="5">
        <v>84</v>
      </c>
      <c r="AA1575" s="5">
        <v>98</v>
      </c>
      <c r="AB1575" s="5">
        <v>132</v>
      </c>
      <c r="AC1575" s="5">
        <v>106</v>
      </c>
      <c r="AD1575" s="5">
        <v>62</v>
      </c>
      <c r="AE1575" s="5">
        <v>354</v>
      </c>
      <c r="AF1575" s="5">
        <v>416</v>
      </c>
      <c r="AG1575" s="5">
        <v>341</v>
      </c>
      <c r="AH1575" s="5">
        <v>78</v>
      </c>
      <c r="AI1575" s="5">
        <v>40</v>
      </c>
      <c r="AJ1575" s="5">
        <v>664</v>
      </c>
      <c r="AK1575">
        <v>1988</v>
      </c>
      <c r="AL1575" t="s">
        <v>485</v>
      </c>
      <c r="AM1575" s="1">
        <v>32491</v>
      </c>
      <c r="AN1575">
        <v>203</v>
      </c>
      <c r="AO1575">
        <v>200</v>
      </c>
      <c r="AP1575" t="s">
        <v>500</v>
      </c>
    </row>
    <row r="1576" spans="1:42" x14ac:dyDescent="0.35">
      <c r="A1576" t="s">
        <v>206</v>
      </c>
      <c r="B1576" t="s">
        <v>211</v>
      </c>
      <c r="C1576" s="1" t="s">
        <v>506</v>
      </c>
      <c r="D1576">
        <v>0</v>
      </c>
      <c r="E1576">
        <v>5</v>
      </c>
      <c r="F1576">
        <v>0</v>
      </c>
      <c r="G1576">
        <v>7</v>
      </c>
      <c r="H1576">
        <f>Table1[[#This Row],[Games Before Injury]]*Table1[[#This Row],[Minutes per Game]]</f>
        <v>134.09014084507041</v>
      </c>
      <c r="I1576">
        <v>4</v>
      </c>
      <c r="J1576">
        <f>Table1[[#This Row],[Minutes]]/Table1[[#This Row],[Games Played]]</f>
        <v>33.522535211267602</v>
      </c>
      <c r="K1576" s="1">
        <v>42109</v>
      </c>
      <c r="L1576" s="1">
        <v>42113</v>
      </c>
      <c r="M1576" s="1">
        <v>41940</v>
      </c>
      <c r="N1576" s="1">
        <v>42171</v>
      </c>
      <c r="O1576">
        <v>3</v>
      </c>
      <c r="P1576">
        <f>DATEDIF(Table1[[#This Row],[Birth Date]],Table1[[#This Row],[Date Returned]],"y")</f>
        <v>26</v>
      </c>
      <c r="Q1576" t="s">
        <v>32</v>
      </c>
      <c r="R1576" t="s">
        <v>19</v>
      </c>
      <c r="S1576">
        <f>DATEDIF(Table1[[#This Row],[Date Occurred]],Table1[[#This Row],[Date Returned]],"d")</f>
        <v>4</v>
      </c>
      <c r="T1576">
        <v>71</v>
      </c>
      <c r="U1576" s="5">
        <v>2380.1</v>
      </c>
      <c r="V1576" s="5">
        <v>240</v>
      </c>
      <c r="W1576" s="5">
        <v>600</v>
      </c>
      <c r="X1576" s="5">
        <v>100</v>
      </c>
      <c r="Y1576" s="5">
        <v>309</v>
      </c>
      <c r="Z1576" s="5">
        <v>84</v>
      </c>
      <c r="AA1576" s="5">
        <v>98</v>
      </c>
      <c r="AB1576" s="5">
        <v>132</v>
      </c>
      <c r="AC1576" s="5">
        <v>106</v>
      </c>
      <c r="AD1576" s="5">
        <v>62</v>
      </c>
      <c r="AE1576" s="5">
        <v>354</v>
      </c>
      <c r="AF1576" s="5">
        <v>416</v>
      </c>
      <c r="AG1576" s="5">
        <v>341</v>
      </c>
      <c r="AH1576" s="5">
        <v>78</v>
      </c>
      <c r="AI1576" s="5">
        <v>40</v>
      </c>
      <c r="AJ1576" s="5">
        <v>664</v>
      </c>
      <c r="AK1576">
        <v>1988</v>
      </c>
      <c r="AL1576" t="s">
        <v>485</v>
      </c>
      <c r="AM1576" s="1">
        <v>32491</v>
      </c>
      <c r="AN1576">
        <v>203</v>
      </c>
      <c r="AO1576">
        <v>200</v>
      </c>
      <c r="AP1576" t="s">
        <v>500</v>
      </c>
    </row>
    <row r="1577" spans="1:42" x14ac:dyDescent="0.35">
      <c r="A1577" t="s">
        <v>206</v>
      </c>
      <c r="B1577" t="s">
        <v>212</v>
      </c>
      <c r="C1577" s="1" t="s">
        <v>507</v>
      </c>
      <c r="D1577">
        <v>0</v>
      </c>
      <c r="E1577">
        <v>6</v>
      </c>
      <c r="F1577">
        <v>0</v>
      </c>
      <c r="G1577">
        <v>8</v>
      </c>
      <c r="H1577">
        <f>Table1[[#This Row],[Games Before Injury]]*Table1[[#This Row],[Minutes per Game]]</f>
        <v>1083.9371428571428</v>
      </c>
      <c r="I1577">
        <v>31</v>
      </c>
      <c r="J1577">
        <f>Table1[[#This Row],[Minutes]]/Table1[[#This Row],[Games Played]]</f>
        <v>34.965714285714284</v>
      </c>
      <c r="K1577" s="1">
        <v>42371</v>
      </c>
      <c r="L1577" s="1">
        <v>42379</v>
      </c>
      <c r="M1577" s="1">
        <v>42304</v>
      </c>
      <c r="N1577" s="1">
        <v>42540</v>
      </c>
      <c r="O1577">
        <v>1</v>
      </c>
      <c r="P1577">
        <f>DATEDIF(Table1[[#This Row],[Birth Date]],Table1[[#This Row],[Date Returned]],"y")</f>
        <v>27</v>
      </c>
      <c r="Q1577" t="s">
        <v>32</v>
      </c>
      <c r="R1577" t="s">
        <v>82</v>
      </c>
      <c r="S1577">
        <f>DATEDIF(Table1[[#This Row],[Date Occurred]],Table1[[#This Row],[Date Returned]],"d")</f>
        <v>8</v>
      </c>
      <c r="T1577">
        <v>70</v>
      </c>
      <c r="U1577" s="5">
        <v>2447.6</v>
      </c>
      <c r="V1577" s="5">
        <v>372</v>
      </c>
      <c r="W1577" s="5">
        <v>873</v>
      </c>
      <c r="X1577" s="5">
        <v>139</v>
      </c>
      <c r="Y1577" s="5">
        <v>399</v>
      </c>
      <c r="Z1577" s="5">
        <v>163</v>
      </c>
      <c r="AA1577" s="5">
        <v>192</v>
      </c>
      <c r="AB1577" s="5">
        <v>205</v>
      </c>
      <c r="AC1577" s="5">
        <v>114</v>
      </c>
      <c r="AD1577" s="5">
        <v>55</v>
      </c>
      <c r="AE1577" s="5">
        <v>373</v>
      </c>
      <c r="AF1577" s="5">
        <v>428</v>
      </c>
      <c r="AG1577" s="5">
        <v>403</v>
      </c>
      <c r="AH1577" s="5">
        <v>65</v>
      </c>
      <c r="AI1577" s="5">
        <v>43</v>
      </c>
      <c r="AJ1577" s="5">
        <v>1046</v>
      </c>
      <c r="AK1577">
        <v>1988</v>
      </c>
      <c r="AL1577" t="s">
        <v>485</v>
      </c>
      <c r="AM1577" s="1">
        <v>32491</v>
      </c>
      <c r="AN1577">
        <v>203</v>
      </c>
      <c r="AO1577">
        <v>200</v>
      </c>
      <c r="AP1577" t="s">
        <v>500</v>
      </c>
    </row>
    <row r="1578" spans="1:42" x14ac:dyDescent="0.35">
      <c r="A1578" t="s">
        <v>206</v>
      </c>
      <c r="B1578" t="s">
        <v>213</v>
      </c>
      <c r="C1578" s="1" t="s">
        <v>507</v>
      </c>
      <c r="D1578">
        <v>0</v>
      </c>
      <c r="E1578">
        <v>6</v>
      </c>
      <c r="F1578">
        <v>0</v>
      </c>
      <c r="G1578">
        <v>8</v>
      </c>
      <c r="H1578">
        <f>Table1[[#This Row],[Games Before Injury]]*Table1[[#This Row],[Minutes per Game]]</f>
        <v>209.79428571428571</v>
      </c>
      <c r="I1578">
        <v>6</v>
      </c>
      <c r="J1578">
        <f>Table1[[#This Row],[Minutes]]/Table1[[#This Row],[Games Played]]</f>
        <v>34.965714285714284</v>
      </c>
      <c r="K1578" s="1">
        <v>42390</v>
      </c>
      <c r="L1578" s="1">
        <v>42396</v>
      </c>
      <c r="M1578" s="1">
        <v>42304</v>
      </c>
      <c r="N1578" s="1">
        <v>42540</v>
      </c>
      <c r="O1578">
        <v>2</v>
      </c>
      <c r="P1578">
        <f>DATEDIF(Table1[[#This Row],[Birth Date]],Table1[[#This Row],[Date Returned]],"y")</f>
        <v>27</v>
      </c>
      <c r="Q1578" t="s">
        <v>32</v>
      </c>
      <c r="R1578" t="s">
        <v>82</v>
      </c>
      <c r="S1578">
        <f>DATEDIF(Table1[[#This Row],[Date Occurred]],Table1[[#This Row],[Date Returned]],"d")</f>
        <v>6</v>
      </c>
      <c r="T1578">
        <v>70</v>
      </c>
      <c r="U1578" s="5">
        <v>2447.6</v>
      </c>
      <c r="V1578" s="5">
        <v>372</v>
      </c>
      <c r="W1578" s="5">
        <v>873</v>
      </c>
      <c r="X1578" s="5">
        <v>139</v>
      </c>
      <c r="Y1578" s="5">
        <v>399</v>
      </c>
      <c r="Z1578" s="5">
        <v>163</v>
      </c>
      <c r="AA1578" s="5">
        <v>192</v>
      </c>
      <c r="AB1578" s="5">
        <v>205</v>
      </c>
      <c r="AC1578" s="5">
        <v>114</v>
      </c>
      <c r="AD1578" s="5">
        <v>55</v>
      </c>
      <c r="AE1578" s="5">
        <v>373</v>
      </c>
      <c r="AF1578" s="5">
        <v>428</v>
      </c>
      <c r="AG1578" s="5">
        <v>403</v>
      </c>
      <c r="AH1578" s="5">
        <v>65</v>
      </c>
      <c r="AI1578" s="5">
        <v>43</v>
      </c>
      <c r="AJ1578" s="5">
        <v>1046</v>
      </c>
      <c r="AK1578">
        <v>1988</v>
      </c>
      <c r="AL1578" t="s">
        <v>485</v>
      </c>
      <c r="AM1578" s="1">
        <v>32491</v>
      </c>
      <c r="AN1578">
        <v>203</v>
      </c>
      <c r="AO1578">
        <v>200</v>
      </c>
      <c r="AP1578" t="s">
        <v>500</v>
      </c>
    </row>
    <row r="1579" spans="1:42" x14ac:dyDescent="0.35">
      <c r="A1579" t="s">
        <v>206</v>
      </c>
      <c r="B1579" t="s">
        <v>213</v>
      </c>
      <c r="C1579" s="1" t="s">
        <v>507</v>
      </c>
      <c r="D1579">
        <v>0</v>
      </c>
      <c r="E1579">
        <v>6</v>
      </c>
      <c r="F1579">
        <v>0</v>
      </c>
      <c r="G1579">
        <v>8</v>
      </c>
      <c r="H1579">
        <f>Table1[[#This Row],[Games Before Injury]]*Table1[[#This Row],[Minutes per Game]]</f>
        <v>69.931428571428569</v>
      </c>
      <c r="I1579">
        <v>2</v>
      </c>
      <c r="J1579">
        <f>Table1[[#This Row],[Minutes]]/Table1[[#This Row],[Games Played]]</f>
        <v>34.965714285714284</v>
      </c>
      <c r="K1579" s="1">
        <v>42399</v>
      </c>
      <c r="L1579" s="1">
        <v>42403</v>
      </c>
      <c r="M1579" s="1">
        <v>42304</v>
      </c>
      <c r="N1579" s="1">
        <v>42540</v>
      </c>
      <c r="O1579">
        <v>3</v>
      </c>
      <c r="P1579">
        <f>DATEDIF(Table1[[#This Row],[Birth Date]],Table1[[#This Row],[Date Returned]],"y")</f>
        <v>27</v>
      </c>
      <c r="Q1579" t="s">
        <v>501</v>
      </c>
      <c r="R1579" t="s">
        <v>82</v>
      </c>
      <c r="S1579">
        <f>DATEDIF(Table1[[#This Row],[Date Occurred]],Table1[[#This Row],[Date Returned]],"d")</f>
        <v>4</v>
      </c>
      <c r="T1579">
        <v>70</v>
      </c>
      <c r="U1579" s="5">
        <v>2447.6</v>
      </c>
      <c r="V1579" s="5">
        <v>372</v>
      </c>
      <c r="W1579" s="5">
        <v>873</v>
      </c>
      <c r="X1579" s="5">
        <v>139</v>
      </c>
      <c r="Y1579" s="5">
        <v>399</v>
      </c>
      <c r="Z1579" s="5">
        <v>163</v>
      </c>
      <c r="AA1579" s="5">
        <v>192</v>
      </c>
      <c r="AB1579" s="5">
        <v>205</v>
      </c>
      <c r="AC1579" s="5">
        <v>114</v>
      </c>
      <c r="AD1579" s="5">
        <v>55</v>
      </c>
      <c r="AE1579" s="5">
        <v>373</v>
      </c>
      <c r="AF1579" s="5">
        <v>428</v>
      </c>
      <c r="AG1579" s="5">
        <v>403</v>
      </c>
      <c r="AH1579" s="5">
        <v>65</v>
      </c>
      <c r="AI1579" s="5">
        <v>43</v>
      </c>
      <c r="AJ1579" s="5">
        <v>1046</v>
      </c>
      <c r="AK1579">
        <v>1988</v>
      </c>
      <c r="AL1579" t="s">
        <v>485</v>
      </c>
      <c r="AM1579" s="1">
        <v>32491</v>
      </c>
      <c r="AN1579">
        <v>203</v>
      </c>
      <c r="AO1579">
        <v>200</v>
      </c>
      <c r="AP1579" t="s">
        <v>500</v>
      </c>
    </row>
    <row r="1580" spans="1:42" x14ac:dyDescent="0.35">
      <c r="A1580" t="s">
        <v>206</v>
      </c>
      <c r="B1580" t="s">
        <v>132</v>
      </c>
      <c r="C1580" s="1" t="s">
        <v>507</v>
      </c>
      <c r="D1580">
        <v>0</v>
      </c>
      <c r="E1580">
        <v>6</v>
      </c>
      <c r="F1580">
        <v>0</v>
      </c>
      <c r="G1580">
        <v>8</v>
      </c>
      <c r="H1580">
        <f>Table1[[#This Row],[Games Before Injury]]*Table1[[#This Row],[Minutes per Game]]</f>
        <v>944.07428571428568</v>
      </c>
      <c r="I1580">
        <v>27</v>
      </c>
      <c r="J1580">
        <f>Table1[[#This Row],[Minutes]]/Table1[[#This Row],[Games Played]]</f>
        <v>34.965714285714284</v>
      </c>
      <c r="K1580" s="1">
        <v>42465</v>
      </c>
      <c r="L1580" s="1">
        <v>42468</v>
      </c>
      <c r="M1580" s="1">
        <v>42304</v>
      </c>
      <c r="N1580" s="1">
        <v>42540</v>
      </c>
      <c r="O1580">
        <v>4</v>
      </c>
      <c r="P1580">
        <f>DATEDIF(Table1[[#This Row],[Birth Date]],Table1[[#This Row],[Date Returned]],"y")</f>
        <v>27</v>
      </c>
      <c r="Q1580" t="s">
        <v>501</v>
      </c>
      <c r="R1580" t="s">
        <v>19</v>
      </c>
      <c r="S1580">
        <f>DATEDIF(Table1[[#This Row],[Date Occurred]],Table1[[#This Row],[Date Returned]],"d")</f>
        <v>3</v>
      </c>
      <c r="T1580">
        <v>70</v>
      </c>
      <c r="U1580" s="5">
        <v>2447.6</v>
      </c>
      <c r="V1580" s="5">
        <v>372</v>
      </c>
      <c r="W1580" s="5">
        <v>873</v>
      </c>
      <c r="X1580" s="5">
        <v>139</v>
      </c>
      <c r="Y1580" s="5">
        <v>399</v>
      </c>
      <c r="Z1580" s="5">
        <v>163</v>
      </c>
      <c r="AA1580" s="5">
        <v>192</v>
      </c>
      <c r="AB1580" s="5">
        <v>205</v>
      </c>
      <c r="AC1580" s="5">
        <v>114</v>
      </c>
      <c r="AD1580" s="5">
        <v>55</v>
      </c>
      <c r="AE1580" s="5">
        <v>373</v>
      </c>
      <c r="AF1580" s="5">
        <v>428</v>
      </c>
      <c r="AG1580" s="5">
        <v>403</v>
      </c>
      <c r="AH1580" s="5">
        <v>65</v>
      </c>
      <c r="AI1580" s="5">
        <v>43</v>
      </c>
      <c r="AJ1580" s="5">
        <v>1046</v>
      </c>
      <c r="AK1580">
        <v>1988</v>
      </c>
      <c r="AL1580" t="s">
        <v>485</v>
      </c>
      <c r="AM1580" s="1">
        <v>32491</v>
      </c>
      <c r="AN1580">
        <v>203</v>
      </c>
      <c r="AO1580">
        <v>200</v>
      </c>
      <c r="AP1580" t="s">
        <v>500</v>
      </c>
    </row>
    <row r="1581" spans="1:42" x14ac:dyDescent="0.35">
      <c r="A1581" t="s">
        <v>206</v>
      </c>
      <c r="B1581" t="s">
        <v>214</v>
      </c>
      <c r="C1581" s="1" t="s">
        <v>507</v>
      </c>
      <c r="D1581">
        <v>0</v>
      </c>
      <c r="E1581">
        <v>6</v>
      </c>
      <c r="F1581">
        <v>0</v>
      </c>
      <c r="G1581">
        <v>8</v>
      </c>
      <c r="H1581">
        <f>Table1[[#This Row],[Games Before Injury]]*Table1[[#This Row],[Minutes per Game]]</f>
        <v>104.89714285714285</v>
      </c>
      <c r="I1581">
        <v>3</v>
      </c>
      <c r="J1581">
        <f>Table1[[#This Row],[Minutes]]/Table1[[#This Row],[Games Played]]</f>
        <v>34.965714285714284</v>
      </c>
      <c r="K1581" s="1">
        <v>42480</v>
      </c>
      <c r="L1581" s="1">
        <v>42487</v>
      </c>
      <c r="M1581" s="1">
        <v>42304</v>
      </c>
      <c r="N1581" s="1">
        <v>42540</v>
      </c>
      <c r="O1581">
        <v>1</v>
      </c>
      <c r="P1581">
        <f>DATEDIF(Table1[[#This Row],[Birth Date]],Table1[[#This Row],[Date Returned]],"y")</f>
        <v>27</v>
      </c>
      <c r="Q1581" t="s">
        <v>32</v>
      </c>
      <c r="R1581" t="s">
        <v>9</v>
      </c>
      <c r="S1581">
        <f>DATEDIF(Table1[[#This Row],[Date Occurred]],Table1[[#This Row],[Date Returned]],"d")</f>
        <v>7</v>
      </c>
      <c r="T1581">
        <v>70</v>
      </c>
      <c r="U1581" s="5">
        <v>2447.6</v>
      </c>
      <c r="V1581" s="5">
        <v>372</v>
      </c>
      <c r="W1581" s="5">
        <v>873</v>
      </c>
      <c r="X1581" s="5">
        <v>139</v>
      </c>
      <c r="Y1581" s="5">
        <v>399</v>
      </c>
      <c r="Z1581" s="5">
        <v>163</v>
      </c>
      <c r="AA1581" s="5">
        <v>192</v>
      </c>
      <c r="AB1581" s="5">
        <v>205</v>
      </c>
      <c r="AC1581" s="5">
        <v>114</v>
      </c>
      <c r="AD1581" s="5">
        <v>55</v>
      </c>
      <c r="AE1581" s="5">
        <v>373</v>
      </c>
      <c r="AF1581" s="5">
        <v>428</v>
      </c>
      <c r="AG1581" s="5">
        <v>403</v>
      </c>
      <c r="AH1581" s="5">
        <v>65</v>
      </c>
      <c r="AI1581" s="5">
        <v>43</v>
      </c>
      <c r="AJ1581" s="5">
        <v>1046</v>
      </c>
      <c r="AK1581">
        <v>1988</v>
      </c>
      <c r="AL1581" t="s">
        <v>485</v>
      </c>
      <c r="AM1581" s="1">
        <v>32491</v>
      </c>
      <c r="AN1581">
        <v>203</v>
      </c>
      <c r="AO1581">
        <v>200</v>
      </c>
      <c r="AP1581" t="s">
        <v>500</v>
      </c>
    </row>
    <row r="1582" spans="1:42" x14ac:dyDescent="0.35">
      <c r="A1582" t="s">
        <v>206</v>
      </c>
      <c r="B1582" t="s">
        <v>215</v>
      </c>
      <c r="C1582" s="1" t="s">
        <v>508</v>
      </c>
      <c r="D1582">
        <v>0</v>
      </c>
      <c r="E1582">
        <v>7</v>
      </c>
      <c r="F1582">
        <v>0</v>
      </c>
      <c r="G1582">
        <v>9</v>
      </c>
      <c r="H1582">
        <f>Table1[[#This Row],[Games Before Injury]]*Table1[[#This Row],[Minutes per Game]]</f>
        <v>509.86363636363637</v>
      </c>
      <c r="I1582">
        <v>15</v>
      </c>
      <c r="J1582">
        <f>Table1[[#This Row],[Minutes]]/Table1[[#This Row],[Games Played]]</f>
        <v>33.990909090909092</v>
      </c>
      <c r="K1582" s="1">
        <v>42700</v>
      </c>
      <c r="L1582" s="1">
        <v>42702</v>
      </c>
      <c r="M1582" s="1">
        <v>42668</v>
      </c>
      <c r="N1582" s="1">
        <v>42898</v>
      </c>
      <c r="O1582">
        <v>1</v>
      </c>
      <c r="P1582">
        <f>DATEDIF(Table1[[#This Row],[Birth Date]],Table1[[#This Row],[Date Returned]],"y")</f>
        <v>27</v>
      </c>
      <c r="Q1582" t="s">
        <v>32</v>
      </c>
      <c r="R1582" t="s">
        <v>27</v>
      </c>
      <c r="S1582">
        <f>DATEDIF(Table1[[#This Row],[Date Occurred]],Table1[[#This Row],[Date Returned]],"d")</f>
        <v>2</v>
      </c>
      <c r="T1582">
        <v>77</v>
      </c>
      <c r="U1582" s="5">
        <v>2617.3000000000002</v>
      </c>
      <c r="V1582" s="5">
        <v>393</v>
      </c>
      <c r="W1582" s="5">
        <v>974</v>
      </c>
      <c r="X1582" s="5">
        <v>135</v>
      </c>
      <c r="Y1582" s="5">
        <v>405</v>
      </c>
      <c r="Z1582" s="5">
        <v>243</v>
      </c>
      <c r="AA1582" s="5">
        <v>284</v>
      </c>
      <c r="AB1582" s="5">
        <v>194</v>
      </c>
      <c r="AC1582" s="5">
        <v>109</v>
      </c>
      <c r="AD1582" s="5">
        <v>46</v>
      </c>
      <c r="AE1582" s="5">
        <v>435</v>
      </c>
      <c r="AF1582" s="5">
        <v>481</v>
      </c>
      <c r="AG1582" s="5">
        <v>456</v>
      </c>
      <c r="AH1582" s="5">
        <v>86</v>
      </c>
      <c r="AI1582" s="5">
        <v>29</v>
      </c>
      <c r="AJ1582" s="5">
        <v>1164</v>
      </c>
      <c r="AK1582">
        <v>1988</v>
      </c>
      <c r="AL1582" t="s">
        <v>485</v>
      </c>
      <c r="AM1582" s="1">
        <v>32491</v>
      </c>
      <c r="AN1582">
        <v>203</v>
      </c>
      <c r="AO1582">
        <v>200</v>
      </c>
      <c r="AP1582" t="s">
        <v>500</v>
      </c>
    </row>
    <row r="1583" spans="1:42" x14ac:dyDescent="0.35">
      <c r="A1583" t="s">
        <v>206</v>
      </c>
      <c r="B1583" t="s">
        <v>216</v>
      </c>
      <c r="C1583" s="1" t="s">
        <v>508</v>
      </c>
      <c r="D1583">
        <v>0</v>
      </c>
      <c r="E1583">
        <v>7</v>
      </c>
      <c r="F1583">
        <v>0</v>
      </c>
      <c r="G1583">
        <v>9</v>
      </c>
      <c r="H1583">
        <f>Table1[[#This Row],[Games Before Injury]]*Table1[[#This Row],[Minutes per Game]]</f>
        <v>713.80909090909097</v>
      </c>
      <c r="I1583">
        <v>21</v>
      </c>
      <c r="J1583">
        <f>Table1[[#This Row],[Minutes]]/Table1[[#This Row],[Games Played]]</f>
        <v>33.990909090909092</v>
      </c>
      <c r="K1583" s="1">
        <v>42741</v>
      </c>
      <c r="L1583" s="1">
        <v>42745</v>
      </c>
      <c r="M1583" s="1">
        <v>42668</v>
      </c>
      <c r="N1583" s="1">
        <v>42898</v>
      </c>
      <c r="O1583">
        <v>5</v>
      </c>
      <c r="P1583">
        <f>DATEDIF(Table1[[#This Row],[Birth Date]],Table1[[#This Row],[Date Returned]],"y")</f>
        <v>28</v>
      </c>
      <c r="Q1583" t="s">
        <v>32</v>
      </c>
      <c r="R1583" t="s">
        <v>19</v>
      </c>
      <c r="S1583">
        <f>DATEDIF(Table1[[#This Row],[Date Occurred]],Table1[[#This Row],[Date Returned]],"d")</f>
        <v>4</v>
      </c>
      <c r="T1583">
        <v>77</v>
      </c>
      <c r="U1583" s="5">
        <v>2617.3000000000002</v>
      </c>
      <c r="V1583" s="5">
        <v>393</v>
      </c>
      <c r="W1583" s="5">
        <v>974</v>
      </c>
      <c r="X1583" s="5">
        <v>135</v>
      </c>
      <c r="Y1583" s="5">
        <v>405</v>
      </c>
      <c r="Z1583" s="5">
        <v>243</v>
      </c>
      <c r="AA1583" s="5">
        <v>284</v>
      </c>
      <c r="AB1583" s="5">
        <v>194</v>
      </c>
      <c r="AC1583" s="5">
        <v>109</v>
      </c>
      <c r="AD1583" s="5">
        <v>46</v>
      </c>
      <c r="AE1583" s="5">
        <v>435</v>
      </c>
      <c r="AF1583" s="5">
        <v>481</v>
      </c>
      <c r="AG1583" s="5">
        <v>456</v>
      </c>
      <c r="AH1583" s="5">
        <v>86</v>
      </c>
      <c r="AI1583" s="5">
        <v>29</v>
      </c>
      <c r="AJ1583" s="5">
        <v>1164</v>
      </c>
      <c r="AK1583">
        <v>1988</v>
      </c>
      <c r="AL1583" t="s">
        <v>485</v>
      </c>
      <c r="AM1583" s="1">
        <v>32491</v>
      </c>
      <c r="AN1583">
        <v>203</v>
      </c>
      <c r="AO1583">
        <v>200</v>
      </c>
      <c r="AP1583" t="s">
        <v>500</v>
      </c>
    </row>
    <row r="1584" spans="1:42" x14ac:dyDescent="0.35">
      <c r="A1584" t="s">
        <v>206</v>
      </c>
      <c r="B1584" t="s">
        <v>216</v>
      </c>
      <c r="C1584" s="1" t="s">
        <v>508</v>
      </c>
      <c r="D1584">
        <v>0</v>
      </c>
      <c r="E1584">
        <v>7</v>
      </c>
      <c r="F1584">
        <v>0</v>
      </c>
      <c r="G1584">
        <v>9</v>
      </c>
      <c r="H1584">
        <f>Table1[[#This Row],[Games Before Injury]]*Table1[[#This Row],[Minutes per Game]]</f>
        <v>33.990909090909092</v>
      </c>
      <c r="I1584">
        <v>1</v>
      </c>
      <c r="J1584">
        <f>Table1[[#This Row],[Minutes]]/Table1[[#This Row],[Games Played]]</f>
        <v>33.990909090909092</v>
      </c>
      <c r="K1584" s="1">
        <v>42745</v>
      </c>
      <c r="L1584" s="1">
        <v>42748</v>
      </c>
      <c r="M1584" s="1">
        <v>42668</v>
      </c>
      <c r="N1584" s="1">
        <v>42898</v>
      </c>
      <c r="O1584">
        <v>6</v>
      </c>
      <c r="P1584">
        <f>DATEDIF(Table1[[#This Row],[Birth Date]],Table1[[#This Row],[Date Returned]],"y")</f>
        <v>28</v>
      </c>
      <c r="Q1584" t="s">
        <v>32</v>
      </c>
      <c r="R1584" t="s">
        <v>19</v>
      </c>
      <c r="S1584">
        <f>DATEDIF(Table1[[#This Row],[Date Occurred]],Table1[[#This Row],[Date Returned]],"d")</f>
        <v>3</v>
      </c>
      <c r="T1584">
        <v>77</v>
      </c>
      <c r="U1584" s="5">
        <v>2617.3000000000002</v>
      </c>
      <c r="V1584" s="5">
        <v>393</v>
      </c>
      <c r="W1584" s="5">
        <v>974</v>
      </c>
      <c r="X1584" s="5">
        <v>135</v>
      </c>
      <c r="Y1584" s="5">
        <v>405</v>
      </c>
      <c r="Z1584" s="5">
        <v>243</v>
      </c>
      <c r="AA1584" s="5">
        <v>284</v>
      </c>
      <c r="AB1584" s="5">
        <v>194</v>
      </c>
      <c r="AC1584" s="5">
        <v>109</v>
      </c>
      <c r="AD1584" s="5">
        <v>46</v>
      </c>
      <c r="AE1584" s="5">
        <v>435</v>
      </c>
      <c r="AF1584" s="5">
        <v>481</v>
      </c>
      <c r="AG1584" s="5">
        <v>456</v>
      </c>
      <c r="AH1584" s="5">
        <v>86</v>
      </c>
      <c r="AI1584" s="5">
        <v>29</v>
      </c>
      <c r="AJ1584" s="5">
        <v>1164</v>
      </c>
      <c r="AK1584">
        <v>1988</v>
      </c>
      <c r="AL1584" t="s">
        <v>485</v>
      </c>
      <c r="AM1584" s="1">
        <v>32491</v>
      </c>
      <c r="AN1584">
        <v>203</v>
      </c>
      <c r="AO1584">
        <v>200</v>
      </c>
      <c r="AP1584" t="s">
        <v>500</v>
      </c>
    </row>
    <row r="1585" spans="1:42" x14ac:dyDescent="0.35">
      <c r="A1585" t="s">
        <v>206</v>
      </c>
      <c r="B1585" t="s">
        <v>219</v>
      </c>
      <c r="C1585" s="1" t="s">
        <v>510</v>
      </c>
      <c r="D1585">
        <v>0</v>
      </c>
      <c r="E1585">
        <v>9</v>
      </c>
      <c r="F1585">
        <v>0</v>
      </c>
      <c r="G1585">
        <v>11</v>
      </c>
      <c r="H1585">
        <f>Table1[[#This Row],[Games Before Injury]]*Table1[[#This Row],[Minutes per Game]]</f>
        <v>2071.52</v>
      </c>
      <c r="I1585">
        <v>66</v>
      </c>
      <c r="J1585">
        <f>Table1[[#This Row],[Minutes]]/Table1[[#This Row],[Games Played]]</f>
        <v>31.386666666666667</v>
      </c>
      <c r="K1585" s="1">
        <v>43535</v>
      </c>
      <c r="L1585" s="1">
        <v>43539</v>
      </c>
      <c r="M1585" s="1">
        <v>43389</v>
      </c>
      <c r="N1585" s="1">
        <v>43629</v>
      </c>
      <c r="O1585">
        <v>2</v>
      </c>
      <c r="P1585">
        <f>DATEDIF(Table1[[#This Row],[Birth Date]],Table1[[#This Row],[Date Returned]],"y")</f>
        <v>30</v>
      </c>
      <c r="Q1585" t="s">
        <v>32</v>
      </c>
      <c r="R1585" t="s">
        <v>27</v>
      </c>
      <c r="S1585">
        <f>DATEDIF(Table1[[#This Row],[Date Occurred]],Table1[[#This Row],[Date Returned]],"d")</f>
        <v>4</v>
      </c>
      <c r="T1585">
        <v>75</v>
      </c>
      <c r="U1585" s="5">
        <v>2354</v>
      </c>
      <c r="V1585" s="5">
        <v>253</v>
      </c>
      <c r="W1585" s="5">
        <v>562</v>
      </c>
      <c r="X1585" s="5">
        <v>116</v>
      </c>
      <c r="Y1585" s="5">
        <v>298</v>
      </c>
      <c r="Z1585" s="5">
        <v>77</v>
      </c>
      <c r="AA1585" s="5">
        <v>89</v>
      </c>
      <c r="AB1585" s="5">
        <v>117</v>
      </c>
      <c r="AC1585" s="5">
        <v>140</v>
      </c>
      <c r="AD1585" s="5">
        <v>71</v>
      </c>
      <c r="AE1585" s="5">
        <v>319</v>
      </c>
      <c r="AF1585" s="5">
        <v>390</v>
      </c>
      <c r="AG1585" s="5">
        <v>247</v>
      </c>
      <c r="AH1585" s="5">
        <v>71</v>
      </c>
      <c r="AI1585" s="5">
        <v>43</v>
      </c>
      <c r="AJ1585" s="5">
        <v>699</v>
      </c>
      <c r="AK1585">
        <v>1988</v>
      </c>
      <c r="AL1585" t="s">
        <v>485</v>
      </c>
      <c r="AM1585" s="1">
        <v>32491</v>
      </c>
      <c r="AN1585">
        <v>203</v>
      </c>
      <c r="AO1585">
        <v>200</v>
      </c>
      <c r="AP1585" t="s">
        <v>500</v>
      </c>
    </row>
    <row r="1586" spans="1:42" x14ac:dyDescent="0.35">
      <c r="A1586" t="s">
        <v>316</v>
      </c>
      <c r="B1586" t="s">
        <v>13</v>
      </c>
      <c r="C1586" s="1" t="s">
        <v>511</v>
      </c>
      <c r="D1586">
        <v>0</v>
      </c>
      <c r="E1586">
        <v>10</v>
      </c>
      <c r="F1586">
        <v>1</v>
      </c>
      <c r="G1586">
        <v>9</v>
      </c>
      <c r="H1586">
        <f>Table1[[#This Row],[Games Before Injury]]*Table1[[#This Row],[Minutes per Game]]</f>
        <v>451.22903225806448</v>
      </c>
      <c r="I1586">
        <v>14</v>
      </c>
      <c r="J1586">
        <f>Table1[[#This Row],[Minutes]]/Table1[[#This Row],[Games Played]]</f>
        <v>32.230645161290319</v>
      </c>
      <c r="K1586" s="1">
        <v>43790</v>
      </c>
      <c r="L1586">
        <v>-1</v>
      </c>
      <c r="M1586" s="1">
        <v>43760</v>
      </c>
      <c r="N1586" s="1">
        <v>44115</v>
      </c>
      <c r="O1586">
        <v>1</v>
      </c>
      <c r="P1586">
        <f>DATEDIF(Table1[[#This Row],[Birth Date]],Table1[[#This Row],[Date Occurred]],"y")</f>
        <v>29</v>
      </c>
      <c r="Q1586" t="s">
        <v>62</v>
      </c>
      <c r="R1586" t="s">
        <v>9</v>
      </c>
      <c r="S1586">
        <f>DATEDIF(Table1[[#This Row],[Date Occurred]],Table1[[#This Row],[Season End Date]],"d")</f>
        <v>325</v>
      </c>
      <c r="T1586">
        <v>62</v>
      </c>
      <c r="U1586" s="5">
        <v>1998.3</v>
      </c>
      <c r="V1586" s="5">
        <v>493</v>
      </c>
      <c r="W1586" s="5">
        <v>1033</v>
      </c>
      <c r="X1586" s="5">
        <v>98</v>
      </c>
      <c r="Y1586" s="5">
        <v>289</v>
      </c>
      <c r="Z1586" s="5">
        <v>131</v>
      </c>
      <c r="AA1586" s="5">
        <v>167</v>
      </c>
      <c r="AB1586" s="5">
        <v>88</v>
      </c>
      <c r="AC1586" s="5">
        <v>135</v>
      </c>
      <c r="AD1586" s="5">
        <v>140</v>
      </c>
      <c r="AE1586" s="5">
        <v>533</v>
      </c>
      <c r="AF1586" s="5">
        <v>673</v>
      </c>
      <c r="AG1586" s="5">
        <v>222</v>
      </c>
      <c r="AH1586" s="5">
        <v>54</v>
      </c>
      <c r="AI1586" s="5">
        <v>47</v>
      </c>
      <c r="AJ1586" s="5">
        <v>1215</v>
      </c>
      <c r="AK1586">
        <v>1990</v>
      </c>
      <c r="AL1586" t="s">
        <v>492</v>
      </c>
      <c r="AM1586" s="1">
        <v>33170</v>
      </c>
      <c r="AN1586">
        <v>213</v>
      </c>
      <c r="AO1586">
        <v>260</v>
      </c>
      <c r="AP1586" t="s">
        <v>499</v>
      </c>
    </row>
    <row r="1587" spans="1:42" x14ac:dyDescent="0.35">
      <c r="A1587" t="s">
        <v>316</v>
      </c>
      <c r="B1587" t="s">
        <v>10</v>
      </c>
      <c r="C1587" s="1" t="s">
        <v>504</v>
      </c>
      <c r="D1587">
        <v>0</v>
      </c>
      <c r="E1587">
        <v>3</v>
      </c>
      <c r="F1587">
        <v>0</v>
      </c>
      <c r="G1587">
        <v>2</v>
      </c>
      <c r="H1587">
        <f>Table1[[#This Row],[Games Before Injury]]*Table1[[#This Row],[Minutes per Game]]</f>
        <v>2259.9844155844153</v>
      </c>
      <c r="I1587">
        <v>68</v>
      </c>
      <c r="J1587">
        <f>Table1[[#This Row],[Minutes]]/Table1[[#This Row],[Games Played]]</f>
        <v>33.235064935064933</v>
      </c>
      <c r="K1587" s="1">
        <v>41353</v>
      </c>
      <c r="L1587" s="1">
        <v>41362</v>
      </c>
      <c r="M1587" s="1">
        <v>41212</v>
      </c>
      <c r="N1587" s="1">
        <v>41445</v>
      </c>
      <c r="O1587">
        <v>1</v>
      </c>
      <c r="P1587">
        <f>DATEDIF(Table1[[#This Row],[Birth Date]],Table1[[#This Row],[Date Returned]],"y")</f>
        <v>22</v>
      </c>
      <c r="Q1587" t="s">
        <v>501</v>
      </c>
      <c r="R1587" t="s">
        <v>12</v>
      </c>
      <c r="S1587">
        <f>DATEDIF(Table1[[#This Row],[Date Occurred]],Table1[[#This Row],[Date Returned]],"d")</f>
        <v>9</v>
      </c>
      <c r="T1587">
        <v>77</v>
      </c>
      <c r="U1587" s="5">
        <v>2559.1</v>
      </c>
      <c r="V1587" s="5">
        <f>576/Table1[[#This Row],[Games Played]]</f>
        <v>7.4805194805194803</v>
      </c>
      <c r="W1587" s="5">
        <v>889</v>
      </c>
      <c r="X1587" s="5">
        <v>0</v>
      </c>
      <c r="Y1587" s="5">
        <v>3</v>
      </c>
      <c r="Z1587" s="5">
        <v>86</v>
      </c>
      <c r="AA1587" s="5">
        <v>126</v>
      </c>
      <c r="AB1587" s="5">
        <v>141</v>
      </c>
      <c r="AC1587" s="5">
        <v>218</v>
      </c>
      <c r="AD1587" s="5">
        <v>273</v>
      </c>
      <c r="AE1587" s="5">
        <v>644</v>
      </c>
      <c r="AF1587" s="5">
        <v>917</v>
      </c>
      <c r="AG1587" s="5">
        <v>143</v>
      </c>
      <c r="AH1587" s="5">
        <v>61</v>
      </c>
      <c r="AI1587" s="5">
        <v>79</v>
      </c>
      <c r="AJ1587" s="5">
        <v>1008</v>
      </c>
      <c r="AK1587">
        <v>1990</v>
      </c>
      <c r="AL1587" t="s">
        <v>492</v>
      </c>
      <c r="AM1587" s="1">
        <v>33170</v>
      </c>
      <c r="AN1587">
        <v>213</v>
      </c>
      <c r="AO1587">
        <v>260</v>
      </c>
      <c r="AP1587" t="s">
        <v>499</v>
      </c>
    </row>
    <row r="1588" spans="1:42" x14ac:dyDescent="0.35">
      <c r="A1588" t="s">
        <v>316</v>
      </c>
      <c r="B1588" t="s">
        <v>53</v>
      </c>
      <c r="C1588" s="1" t="s">
        <v>506</v>
      </c>
      <c r="D1588">
        <v>0</v>
      </c>
      <c r="E1588">
        <v>5</v>
      </c>
      <c r="F1588">
        <v>0</v>
      </c>
      <c r="G1588">
        <v>4</v>
      </c>
      <c r="H1588">
        <f>Table1[[#This Row],[Games Before Injury]]*Table1[[#This Row],[Minutes per Game]]</f>
        <v>649.26081081081077</v>
      </c>
      <c r="I1588">
        <v>19</v>
      </c>
      <c r="J1588">
        <f>Table1[[#This Row],[Minutes]]/Table1[[#This Row],[Games Played]]</f>
        <v>34.171621621621618</v>
      </c>
      <c r="K1588" s="1">
        <v>41975</v>
      </c>
      <c r="L1588" s="1">
        <v>42351</v>
      </c>
      <c r="M1588" s="1">
        <v>41940</v>
      </c>
      <c r="N1588" s="1">
        <v>42171</v>
      </c>
      <c r="O1588">
        <v>1</v>
      </c>
      <c r="P1588">
        <f>DATEDIF(Table1[[#This Row],[Birth Date]],Table1[[#This Row],[Date Returned]],"y")</f>
        <v>25</v>
      </c>
      <c r="Q1588" t="s">
        <v>501</v>
      </c>
      <c r="R1588" t="s">
        <v>47</v>
      </c>
      <c r="S1588">
        <f>DATEDIF(Table1[[#This Row],[Date Occurred]],Table1[[#This Row],[Date Returned]],"d")</f>
        <v>376</v>
      </c>
      <c r="T1588">
        <v>74</v>
      </c>
      <c r="U1588" s="5">
        <v>2528.6999999999998</v>
      </c>
      <c r="V1588" s="5">
        <v>631</v>
      </c>
      <c r="W1588" s="5">
        <v>1206</v>
      </c>
      <c r="X1588" s="5">
        <v>2</v>
      </c>
      <c r="Y1588" s="5">
        <v>6</v>
      </c>
      <c r="Z1588" s="5">
        <v>164</v>
      </c>
      <c r="AA1588" s="5">
        <v>218</v>
      </c>
      <c r="AB1588" s="5">
        <v>148</v>
      </c>
      <c r="AC1588" s="5">
        <v>220</v>
      </c>
      <c r="AD1588" s="5">
        <v>238</v>
      </c>
      <c r="AE1588" s="5">
        <v>572</v>
      </c>
      <c r="AF1588" s="5">
        <v>810</v>
      </c>
      <c r="AG1588" s="5">
        <v>147</v>
      </c>
      <c r="AH1588" s="5">
        <v>54</v>
      </c>
      <c r="AI1588" s="5">
        <v>54</v>
      </c>
      <c r="AJ1588" s="5">
        <v>1428</v>
      </c>
      <c r="AK1588">
        <v>1990</v>
      </c>
      <c r="AL1588" t="s">
        <v>492</v>
      </c>
      <c r="AM1588" s="1">
        <v>33170</v>
      </c>
      <c r="AN1588">
        <v>213</v>
      </c>
      <c r="AO1588">
        <v>260</v>
      </c>
      <c r="AP1588" t="s">
        <v>499</v>
      </c>
    </row>
    <row r="1589" spans="1:42" x14ac:dyDescent="0.35">
      <c r="A1589" t="s">
        <v>316</v>
      </c>
      <c r="B1589" t="s">
        <v>46</v>
      </c>
      <c r="C1589" s="1" t="s">
        <v>508</v>
      </c>
      <c r="D1589">
        <v>0</v>
      </c>
      <c r="E1589">
        <v>7</v>
      </c>
      <c r="F1589">
        <v>0</v>
      </c>
      <c r="G1589">
        <v>6</v>
      </c>
      <c r="H1589">
        <f>Table1[[#This Row],[Games Before Injury]]*Table1[[#This Row],[Minutes per Game]]</f>
        <v>692.19200000000001</v>
      </c>
      <c r="I1589">
        <v>24</v>
      </c>
      <c r="J1589">
        <f>Table1[[#This Row],[Minutes]]/Table1[[#This Row],[Games Played]]</f>
        <v>28.841333333333331</v>
      </c>
      <c r="K1589" s="1">
        <v>42714</v>
      </c>
      <c r="L1589" s="1">
        <v>42720</v>
      </c>
      <c r="M1589" s="1">
        <v>42668</v>
      </c>
      <c r="N1589" s="1">
        <v>42898</v>
      </c>
      <c r="O1589">
        <v>2</v>
      </c>
      <c r="P1589">
        <f>DATEDIF(Table1[[#This Row],[Birth Date]],Table1[[#This Row],[Date Returned]],"y")</f>
        <v>26</v>
      </c>
      <c r="Q1589" t="s">
        <v>501</v>
      </c>
      <c r="R1589" t="s">
        <v>47</v>
      </c>
      <c r="S1589">
        <f>DATEDIF(Table1[[#This Row],[Date Occurred]],Table1[[#This Row],[Date Returned]],"d")</f>
        <v>6</v>
      </c>
      <c r="T1589">
        <v>75</v>
      </c>
      <c r="U1589" s="5">
        <v>2163.1</v>
      </c>
      <c r="V1589" s="5">
        <v>483</v>
      </c>
      <c r="W1589" s="5">
        <v>1031</v>
      </c>
      <c r="X1589" s="5">
        <v>23</v>
      </c>
      <c r="Y1589" s="5">
        <v>75</v>
      </c>
      <c r="Z1589" s="5">
        <v>107</v>
      </c>
      <c r="AA1589" s="5">
        <v>160</v>
      </c>
      <c r="AB1589" s="5">
        <v>117</v>
      </c>
      <c r="AC1589" s="5">
        <v>180</v>
      </c>
      <c r="AD1589" s="5">
        <v>176</v>
      </c>
      <c r="AE1589" s="5">
        <v>603</v>
      </c>
      <c r="AF1589" s="5">
        <v>779</v>
      </c>
      <c r="AG1589" s="5">
        <v>208</v>
      </c>
      <c r="AH1589" s="5">
        <v>76</v>
      </c>
      <c r="AI1589" s="5">
        <v>74</v>
      </c>
      <c r="AJ1589" s="5">
        <v>1096</v>
      </c>
      <c r="AK1589">
        <v>1990</v>
      </c>
      <c r="AL1589" t="s">
        <v>492</v>
      </c>
      <c r="AM1589" s="1">
        <v>33170</v>
      </c>
      <c r="AN1589">
        <v>213</v>
      </c>
      <c r="AO1589">
        <v>260</v>
      </c>
      <c r="AP1589" t="s">
        <v>499</v>
      </c>
    </row>
    <row r="1590" spans="1:42" x14ac:dyDescent="0.35">
      <c r="A1590" t="s">
        <v>177</v>
      </c>
      <c r="B1590" t="s">
        <v>154</v>
      </c>
      <c r="C1590" s="1" t="s">
        <v>506</v>
      </c>
      <c r="D1590">
        <v>0</v>
      </c>
      <c r="E1590">
        <v>5</v>
      </c>
      <c r="F1590">
        <v>0</v>
      </c>
      <c r="G1590">
        <v>2</v>
      </c>
      <c r="H1590">
        <f>Table1[[#This Row],[Games Before Injury]]*Table1[[#This Row],[Minutes per Game]]</f>
        <v>212.86486486486487</v>
      </c>
      <c r="I1590">
        <v>11</v>
      </c>
      <c r="J1590">
        <f>Table1[[#This Row],[Minutes]]/Table1[[#This Row],[Games Played]]</f>
        <v>19.351351351351351</v>
      </c>
      <c r="K1590" s="1">
        <v>41965</v>
      </c>
      <c r="L1590" s="1">
        <v>41966</v>
      </c>
      <c r="M1590" s="1">
        <v>41940</v>
      </c>
      <c r="N1590" s="1">
        <v>42171</v>
      </c>
      <c r="O1590">
        <v>1</v>
      </c>
      <c r="P1590">
        <f>DATEDIF(Table1[[#This Row],[Birth Date]],Table1[[#This Row],[Date Returned]],"y")</f>
        <v>21</v>
      </c>
      <c r="Q1590" t="s">
        <v>8</v>
      </c>
      <c r="R1590" t="s">
        <v>19</v>
      </c>
      <c r="S1590">
        <f>DATEDIF(Table1[[#This Row],[Date Occurred]],Table1[[#This Row],[Date Returned]],"d")</f>
        <v>1</v>
      </c>
      <c r="T1590">
        <v>74</v>
      </c>
      <c r="U1590" s="5">
        <v>1432</v>
      </c>
      <c r="V1590" s="5">
        <v>176</v>
      </c>
      <c r="W1590" s="5">
        <v>391</v>
      </c>
      <c r="X1590" s="5">
        <v>35</v>
      </c>
      <c r="Y1590" s="5">
        <v>104</v>
      </c>
      <c r="Z1590" s="5">
        <v>58</v>
      </c>
      <c r="AA1590" s="5">
        <v>79</v>
      </c>
      <c r="AB1590" s="5">
        <v>52</v>
      </c>
      <c r="AC1590" s="5">
        <v>97</v>
      </c>
      <c r="AD1590" s="5">
        <v>70</v>
      </c>
      <c r="AE1590" s="5">
        <v>151</v>
      </c>
      <c r="AF1590" s="5">
        <v>221</v>
      </c>
      <c r="AG1590" s="5">
        <v>65</v>
      </c>
      <c r="AH1590" s="5">
        <v>44</v>
      </c>
      <c r="AI1590" s="5">
        <v>30</v>
      </c>
      <c r="AJ1590" s="5">
        <v>445</v>
      </c>
      <c r="AK1590">
        <v>1993</v>
      </c>
      <c r="AL1590" t="s">
        <v>490</v>
      </c>
      <c r="AM1590" s="1">
        <v>34123</v>
      </c>
      <c r="AN1590">
        <v>203</v>
      </c>
      <c r="AO1590">
        <v>198</v>
      </c>
      <c r="AP1590" t="s">
        <v>500</v>
      </c>
    </row>
    <row r="1591" spans="1:42" x14ac:dyDescent="0.35">
      <c r="A1591" t="s">
        <v>177</v>
      </c>
      <c r="B1591" t="s">
        <v>179</v>
      </c>
      <c r="C1591" s="1" t="s">
        <v>507</v>
      </c>
      <c r="D1591">
        <v>0</v>
      </c>
      <c r="E1591">
        <v>6</v>
      </c>
      <c r="F1591">
        <v>0</v>
      </c>
      <c r="G1591">
        <v>3</v>
      </c>
      <c r="H1591">
        <f>Table1[[#This Row],[Games Before Injury]]*Table1[[#This Row],[Minutes per Game]]</f>
        <v>728.28800000000001</v>
      </c>
      <c r="I1591">
        <v>24</v>
      </c>
      <c r="J1591">
        <f>Table1[[#This Row],[Minutes]]/Table1[[#This Row],[Games Played]]</f>
        <v>30.345333333333336</v>
      </c>
      <c r="K1591" s="1">
        <v>42357</v>
      </c>
      <c r="L1591" s="1">
        <v>42364</v>
      </c>
      <c r="M1591" s="1">
        <v>42304</v>
      </c>
      <c r="N1591" s="1">
        <v>42540</v>
      </c>
      <c r="O1591">
        <v>2</v>
      </c>
      <c r="P1591">
        <f>DATEDIF(Table1[[#This Row],[Birth Date]],Table1[[#This Row],[Date Returned]],"y")</f>
        <v>22</v>
      </c>
      <c r="Q1591" t="s">
        <v>501</v>
      </c>
      <c r="R1591" t="s">
        <v>19</v>
      </c>
      <c r="S1591">
        <f>DATEDIF(Table1[[#This Row],[Date Occurred]],Table1[[#This Row],[Date Returned]],"d")</f>
        <v>7</v>
      </c>
      <c r="T1591">
        <v>75</v>
      </c>
      <c r="U1591" s="5">
        <v>2275.9</v>
      </c>
      <c r="V1591" s="5">
        <v>339</v>
      </c>
      <c r="W1591" s="5">
        <v>717</v>
      </c>
      <c r="X1591" s="5">
        <v>98</v>
      </c>
      <c r="Y1591" s="5">
        <v>267</v>
      </c>
      <c r="Z1591" s="5">
        <v>95</v>
      </c>
      <c r="AA1591" s="5">
        <v>126</v>
      </c>
      <c r="AB1591" s="5">
        <v>70</v>
      </c>
      <c r="AC1591" s="5">
        <v>163</v>
      </c>
      <c r="AD1591" s="5">
        <v>97</v>
      </c>
      <c r="AE1591" s="5">
        <v>294</v>
      </c>
      <c r="AF1591" s="5">
        <v>391</v>
      </c>
      <c r="AG1591" s="5">
        <v>120</v>
      </c>
      <c r="AH1591" s="5">
        <v>105</v>
      </c>
      <c r="AI1591" s="5">
        <v>32</v>
      </c>
      <c r="AJ1591" s="5">
        <v>871</v>
      </c>
      <c r="AK1591">
        <v>1993</v>
      </c>
      <c r="AL1591" t="s">
        <v>490</v>
      </c>
      <c r="AM1591" s="1">
        <v>34123</v>
      </c>
      <c r="AN1591">
        <v>203</v>
      </c>
      <c r="AO1591">
        <v>198</v>
      </c>
      <c r="AP1591" t="s">
        <v>500</v>
      </c>
    </row>
    <row r="1592" spans="1:42" x14ac:dyDescent="0.35">
      <c r="A1592" t="s">
        <v>177</v>
      </c>
      <c r="B1592" t="s">
        <v>180</v>
      </c>
      <c r="C1592" s="1" t="s">
        <v>509</v>
      </c>
      <c r="D1592">
        <v>0</v>
      </c>
      <c r="E1592">
        <v>8</v>
      </c>
      <c r="F1592">
        <v>0</v>
      </c>
      <c r="G1592">
        <v>5</v>
      </c>
      <c r="H1592">
        <f>Table1[[#This Row],[Games Before Injury]]*Table1[[#This Row],[Minutes per Game]]</f>
        <v>884.21818181818185</v>
      </c>
      <c r="I1592">
        <v>28</v>
      </c>
      <c r="J1592">
        <f>Table1[[#This Row],[Minutes]]/Table1[[#This Row],[Games Played]]</f>
        <v>31.57922077922078</v>
      </c>
      <c r="K1592" s="1">
        <v>43086</v>
      </c>
      <c r="L1592" s="1">
        <v>43091</v>
      </c>
      <c r="M1592" s="1">
        <v>43030</v>
      </c>
      <c r="N1592" s="1">
        <v>43259</v>
      </c>
      <c r="O1592">
        <v>3</v>
      </c>
      <c r="P1592">
        <f>DATEDIF(Table1[[#This Row],[Birth Date]],Table1[[#This Row],[Date Returned]],"y")</f>
        <v>24</v>
      </c>
      <c r="Q1592" t="s">
        <v>501</v>
      </c>
      <c r="R1592" t="s">
        <v>19</v>
      </c>
      <c r="S1592">
        <f>DATEDIF(Table1[[#This Row],[Date Occurred]],Table1[[#This Row],[Date Returned]],"d")</f>
        <v>5</v>
      </c>
      <c r="T1592">
        <v>77</v>
      </c>
      <c r="U1592" s="5">
        <v>2431.6</v>
      </c>
      <c r="V1592" s="5">
        <v>445</v>
      </c>
      <c r="W1592" s="5">
        <v>885</v>
      </c>
      <c r="X1592" s="5">
        <v>138</v>
      </c>
      <c r="Y1592" s="5">
        <v>313</v>
      </c>
      <c r="Z1592" s="5">
        <v>106</v>
      </c>
      <c r="AA1592" s="5">
        <v>128</v>
      </c>
      <c r="AB1592" s="5">
        <v>75</v>
      </c>
      <c r="AC1592" s="5">
        <v>151</v>
      </c>
      <c r="AD1592" s="5">
        <v>103</v>
      </c>
      <c r="AE1592" s="5">
        <v>389</v>
      </c>
      <c r="AF1592" s="5">
        <v>492</v>
      </c>
      <c r="AG1592" s="5">
        <v>157</v>
      </c>
      <c r="AH1592" s="5">
        <v>116</v>
      </c>
      <c r="AI1592" s="5">
        <v>41</v>
      </c>
      <c r="AJ1592" s="5">
        <v>1134</v>
      </c>
      <c r="AK1592">
        <v>1993</v>
      </c>
      <c r="AL1592" t="s">
        <v>490</v>
      </c>
      <c r="AM1592" s="1">
        <v>34123</v>
      </c>
      <c r="AN1592">
        <v>203</v>
      </c>
      <c r="AO1592">
        <v>198</v>
      </c>
      <c r="AP1592" t="s">
        <v>500</v>
      </c>
    </row>
    <row r="1593" spans="1:42" x14ac:dyDescent="0.35">
      <c r="A1593" t="s">
        <v>177</v>
      </c>
      <c r="B1593" t="s">
        <v>181</v>
      </c>
      <c r="C1593" s="1" t="s">
        <v>509</v>
      </c>
      <c r="D1593">
        <v>0</v>
      </c>
      <c r="E1593">
        <v>8</v>
      </c>
      <c r="F1593">
        <v>0</v>
      </c>
      <c r="G1593">
        <v>5</v>
      </c>
      <c r="H1593">
        <f>Table1[[#This Row],[Games Before Injury]]*Table1[[#This Row],[Minutes per Game]]</f>
        <v>252.63376623376624</v>
      </c>
      <c r="I1593">
        <v>8</v>
      </c>
      <c r="J1593">
        <f>Table1[[#This Row],[Minutes]]/Table1[[#This Row],[Games Played]]</f>
        <v>31.57922077922078</v>
      </c>
      <c r="K1593" s="1">
        <v>43106</v>
      </c>
      <c r="L1593" s="1">
        <v>43110</v>
      </c>
      <c r="M1593" s="1">
        <v>43030</v>
      </c>
      <c r="N1593" s="1">
        <v>43259</v>
      </c>
      <c r="O1593">
        <v>4</v>
      </c>
      <c r="P1593">
        <f>DATEDIF(Table1[[#This Row],[Birth Date]],Table1[[#This Row],[Date Returned]],"y")</f>
        <v>24</v>
      </c>
      <c r="Q1593" t="s">
        <v>501</v>
      </c>
      <c r="R1593" t="s">
        <v>19</v>
      </c>
      <c r="S1593">
        <f>DATEDIF(Table1[[#This Row],[Date Occurred]],Table1[[#This Row],[Date Returned]],"d")</f>
        <v>4</v>
      </c>
      <c r="T1593">
        <v>77</v>
      </c>
      <c r="U1593" s="5">
        <v>2431.6</v>
      </c>
      <c r="V1593" s="5">
        <v>445</v>
      </c>
      <c r="W1593" s="5">
        <v>885</v>
      </c>
      <c r="X1593" s="5">
        <v>138</v>
      </c>
      <c r="Y1593" s="5">
        <v>313</v>
      </c>
      <c r="Z1593" s="5">
        <v>106</v>
      </c>
      <c r="AA1593" s="5">
        <v>128</v>
      </c>
      <c r="AB1593" s="5">
        <v>75</v>
      </c>
      <c r="AC1593" s="5">
        <v>151</v>
      </c>
      <c r="AD1593" s="5">
        <v>103</v>
      </c>
      <c r="AE1593" s="5">
        <v>389</v>
      </c>
      <c r="AF1593" s="5">
        <v>492</v>
      </c>
      <c r="AG1593" s="5">
        <v>157</v>
      </c>
      <c r="AH1593" s="5">
        <v>116</v>
      </c>
      <c r="AI1593" s="5">
        <v>41</v>
      </c>
      <c r="AJ1593" s="5">
        <v>1134</v>
      </c>
      <c r="AK1593">
        <v>1993</v>
      </c>
      <c r="AL1593" t="s">
        <v>490</v>
      </c>
      <c r="AM1593" s="1">
        <v>34123</v>
      </c>
      <c r="AN1593">
        <v>203</v>
      </c>
      <c r="AO1593">
        <v>198</v>
      </c>
      <c r="AP1593" t="s">
        <v>500</v>
      </c>
    </row>
    <row r="1594" spans="1:42" x14ac:dyDescent="0.35">
      <c r="A1594" t="s">
        <v>177</v>
      </c>
      <c r="B1594" t="s">
        <v>182</v>
      </c>
      <c r="C1594" s="1" t="s">
        <v>509</v>
      </c>
      <c r="D1594">
        <v>0</v>
      </c>
      <c r="E1594">
        <v>8</v>
      </c>
      <c r="F1594">
        <v>0</v>
      </c>
      <c r="G1594">
        <v>5</v>
      </c>
      <c r="H1594">
        <f>Table1[[#This Row],[Games Before Injury]]*Table1[[#This Row],[Minutes per Game]]</f>
        <v>1294.7480519480521</v>
      </c>
      <c r="I1594">
        <v>41</v>
      </c>
      <c r="J1594">
        <f>Table1[[#This Row],[Minutes]]/Table1[[#This Row],[Games Played]]</f>
        <v>31.57922077922078</v>
      </c>
      <c r="K1594" s="1">
        <v>43201</v>
      </c>
      <c r="L1594" s="1">
        <v>43204</v>
      </c>
      <c r="M1594" s="1">
        <v>43030</v>
      </c>
      <c r="N1594" s="1">
        <v>43259</v>
      </c>
      <c r="O1594">
        <v>5</v>
      </c>
      <c r="P1594">
        <f>DATEDIF(Table1[[#This Row],[Birth Date]],Table1[[#This Row],[Date Returned]],"y")</f>
        <v>24</v>
      </c>
      <c r="Q1594" t="s">
        <v>501</v>
      </c>
      <c r="R1594" t="s">
        <v>19</v>
      </c>
      <c r="S1594">
        <f>DATEDIF(Table1[[#This Row],[Date Occurred]],Table1[[#This Row],[Date Returned]],"d")</f>
        <v>3</v>
      </c>
      <c r="T1594">
        <v>77</v>
      </c>
      <c r="U1594" s="5">
        <v>2431.6</v>
      </c>
      <c r="V1594" s="5">
        <v>445</v>
      </c>
      <c r="W1594" s="5">
        <v>885</v>
      </c>
      <c r="X1594" s="5">
        <v>138</v>
      </c>
      <c r="Y1594" s="5">
        <v>313</v>
      </c>
      <c r="Z1594" s="5">
        <v>106</v>
      </c>
      <c r="AA1594" s="5">
        <v>128</v>
      </c>
      <c r="AB1594" s="5">
        <v>75</v>
      </c>
      <c r="AC1594" s="5">
        <v>151</v>
      </c>
      <c r="AD1594" s="5">
        <v>103</v>
      </c>
      <c r="AE1594" s="5">
        <v>389</v>
      </c>
      <c r="AF1594" s="5">
        <v>492</v>
      </c>
      <c r="AG1594" s="5">
        <v>157</v>
      </c>
      <c r="AH1594" s="5">
        <v>116</v>
      </c>
      <c r="AI1594" s="5">
        <v>41</v>
      </c>
      <c r="AJ1594" s="5">
        <v>1134</v>
      </c>
      <c r="AK1594">
        <v>1993</v>
      </c>
      <c r="AL1594" t="s">
        <v>490</v>
      </c>
      <c r="AM1594" s="1">
        <v>34123</v>
      </c>
      <c r="AN1594">
        <v>203</v>
      </c>
      <c r="AO1594">
        <v>198</v>
      </c>
      <c r="AP1594" t="s">
        <v>500</v>
      </c>
    </row>
    <row r="1595" spans="1:42" x14ac:dyDescent="0.35">
      <c r="A1595" t="s">
        <v>177</v>
      </c>
      <c r="B1595" t="s">
        <v>183</v>
      </c>
      <c r="C1595" s="1" t="s">
        <v>509</v>
      </c>
      <c r="D1595">
        <v>0</v>
      </c>
      <c r="E1595">
        <v>8</v>
      </c>
      <c r="F1595">
        <v>1</v>
      </c>
      <c r="G1595">
        <v>5</v>
      </c>
      <c r="H1595">
        <f>Table1[[#This Row],[Games Before Injury]]*Table1[[#This Row],[Minutes per Game]]</f>
        <v>31.57922077922078</v>
      </c>
      <c r="I1595">
        <v>1</v>
      </c>
      <c r="J1595">
        <f>Table1[[#This Row],[Minutes]]/Table1[[#This Row],[Games Played]]</f>
        <v>31.57922077922078</v>
      </c>
      <c r="K1595" s="1">
        <v>43217</v>
      </c>
      <c r="L1595">
        <v>-1</v>
      </c>
      <c r="M1595" s="1">
        <v>43030</v>
      </c>
      <c r="N1595" s="1">
        <v>43259</v>
      </c>
      <c r="O1595">
        <v>6</v>
      </c>
      <c r="P1595">
        <f>DATEDIF(Table1[[#This Row],[Birth Date]],Table1[[#This Row],[Date Occurred]],"y")</f>
        <v>24</v>
      </c>
      <c r="Q1595" t="s">
        <v>501</v>
      </c>
      <c r="R1595" t="s">
        <v>19</v>
      </c>
      <c r="S1595">
        <f>DATEDIF(Table1[[#This Row],[Date Occurred]],Table1[[#This Row],[Season End Date]],"d")</f>
        <v>42</v>
      </c>
      <c r="T1595">
        <v>77</v>
      </c>
      <c r="U1595" s="5">
        <v>2431.6</v>
      </c>
      <c r="V1595" s="5">
        <v>445</v>
      </c>
      <c r="W1595" s="5">
        <v>885</v>
      </c>
      <c r="X1595" s="5">
        <v>138</v>
      </c>
      <c r="Y1595" s="5">
        <v>313</v>
      </c>
      <c r="Z1595" s="5">
        <v>106</v>
      </c>
      <c r="AA1595" s="5">
        <v>128</v>
      </c>
      <c r="AB1595" s="5">
        <v>75</v>
      </c>
      <c r="AC1595" s="5">
        <v>151</v>
      </c>
      <c r="AD1595" s="5">
        <v>103</v>
      </c>
      <c r="AE1595" s="5">
        <v>389</v>
      </c>
      <c r="AF1595" s="5">
        <v>492</v>
      </c>
      <c r="AG1595" s="5">
        <v>157</v>
      </c>
      <c r="AH1595" s="5">
        <v>116</v>
      </c>
      <c r="AI1595" s="5">
        <v>41</v>
      </c>
      <c r="AJ1595" s="5">
        <v>1134</v>
      </c>
      <c r="AK1595">
        <v>1993</v>
      </c>
      <c r="AL1595" t="s">
        <v>490</v>
      </c>
      <c r="AM1595" s="1">
        <v>34123</v>
      </c>
      <c r="AN1595">
        <v>203</v>
      </c>
      <c r="AO1595">
        <v>198</v>
      </c>
      <c r="AP1595" t="s">
        <v>500</v>
      </c>
    </row>
    <row r="1596" spans="1:42" x14ac:dyDescent="0.35">
      <c r="A1596" t="s">
        <v>177</v>
      </c>
      <c r="B1596" t="s">
        <v>184</v>
      </c>
      <c r="C1596" s="1" t="s">
        <v>510</v>
      </c>
      <c r="D1596">
        <v>0</v>
      </c>
      <c r="E1596">
        <v>9</v>
      </c>
      <c r="F1596">
        <v>0</v>
      </c>
      <c r="G1596">
        <v>6</v>
      </c>
      <c r="H1596">
        <f>Table1[[#This Row],[Games Before Injury]]*Table1[[#This Row],[Minutes per Game]]</f>
        <v>240.54285714285714</v>
      </c>
      <c r="I1596">
        <v>8</v>
      </c>
      <c r="J1596">
        <f>Table1[[#This Row],[Minutes]]/Table1[[#This Row],[Games Played]]</f>
        <v>30.067857142857143</v>
      </c>
      <c r="K1596" s="1">
        <v>43408</v>
      </c>
      <c r="L1596" s="1">
        <v>43410</v>
      </c>
      <c r="M1596" s="1">
        <v>43389</v>
      </c>
      <c r="N1596" s="1">
        <v>43629</v>
      </c>
      <c r="O1596">
        <v>1</v>
      </c>
      <c r="P1596">
        <f>DATEDIF(Table1[[#This Row],[Birth Date]],Table1[[#This Row],[Date Returned]],"y")</f>
        <v>25</v>
      </c>
      <c r="Q1596" t="s">
        <v>501</v>
      </c>
      <c r="R1596" t="s">
        <v>82</v>
      </c>
      <c r="S1596">
        <f>DATEDIF(Table1[[#This Row],[Date Occurred]],Table1[[#This Row],[Date Returned]],"d")</f>
        <v>2</v>
      </c>
      <c r="T1596">
        <v>56</v>
      </c>
      <c r="U1596" s="5">
        <v>1683.8</v>
      </c>
      <c r="V1596" s="5">
        <v>299</v>
      </c>
      <c r="W1596" s="5">
        <v>643</v>
      </c>
      <c r="X1596" s="5">
        <v>104</v>
      </c>
      <c r="Y1596" s="5">
        <v>256</v>
      </c>
      <c r="Z1596" s="5">
        <v>78</v>
      </c>
      <c r="AA1596" s="5">
        <v>96</v>
      </c>
      <c r="AB1596" s="5">
        <v>65</v>
      </c>
      <c r="AC1596" s="5">
        <v>108</v>
      </c>
      <c r="AD1596" s="5">
        <v>54</v>
      </c>
      <c r="AE1596" s="5">
        <v>260</v>
      </c>
      <c r="AF1596" s="5">
        <v>314</v>
      </c>
      <c r="AG1596" s="5">
        <v>120</v>
      </c>
      <c r="AH1596" s="5">
        <v>82</v>
      </c>
      <c r="AI1596" s="5">
        <v>31</v>
      </c>
      <c r="AJ1596" s="5">
        <v>780</v>
      </c>
      <c r="AK1596">
        <v>1993</v>
      </c>
      <c r="AL1596" t="s">
        <v>490</v>
      </c>
      <c r="AM1596" s="1">
        <v>34123</v>
      </c>
      <c r="AN1596">
        <v>203</v>
      </c>
      <c r="AO1596">
        <v>198</v>
      </c>
      <c r="AP1596" t="s">
        <v>500</v>
      </c>
    </row>
    <row r="1597" spans="1:42" x14ac:dyDescent="0.35">
      <c r="A1597" t="s">
        <v>177</v>
      </c>
      <c r="B1597" t="s">
        <v>185</v>
      </c>
      <c r="C1597" s="1" t="s">
        <v>510</v>
      </c>
      <c r="D1597">
        <v>0</v>
      </c>
      <c r="E1597">
        <v>9</v>
      </c>
      <c r="F1597">
        <v>0</v>
      </c>
      <c r="G1597">
        <v>6</v>
      </c>
      <c r="H1597">
        <f>Table1[[#This Row],[Games Before Injury]]*Table1[[#This Row],[Minutes per Game]]</f>
        <v>511.15357142857141</v>
      </c>
      <c r="I1597">
        <v>17</v>
      </c>
      <c r="J1597">
        <f>Table1[[#This Row],[Minutes]]/Table1[[#This Row],[Games Played]]</f>
        <v>30.067857142857143</v>
      </c>
      <c r="K1597" s="1">
        <v>43446</v>
      </c>
      <c r="L1597" s="1">
        <v>43467</v>
      </c>
      <c r="M1597" s="1">
        <v>43389</v>
      </c>
      <c r="N1597" s="1">
        <v>43629</v>
      </c>
      <c r="O1597">
        <v>7</v>
      </c>
      <c r="P1597">
        <f>DATEDIF(Table1[[#This Row],[Birth Date]],Table1[[#This Row],[Date Returned]],"y")</f>
        <v>25</v>
      </c>
      <c r="Q1597" t="s">
        <v>501</v>
      </c>
      <c r="R1597" t="s">
        <v>19</v>
      </c>
      <c r="S1597">
        <f>DATEDIF(Table1[[#This Row],[Date Occurred]],Table1[[#This Row],[Date Returned]],"d")</f>
        <v>21</v>
      </c>
      <c r="T1597">
        <v>56</v>
      </c>
      <c r="U1597" s="5">
        <v>1683.8</v>
      </c>
      <c r="V1597" s="5">
        <v>299</v>
      </c>
      <c r="W1597" s="5">
        <v>643</v>
      </c>
      <c r="X1597" s="5">
        <v>104</v>
      </c>
      <c r="Y1597" s="5">
        <v>256</v>
      </c>
      <c r="Z1597" s="5">
        <v>78</v>
      </c>
      <c r="AA1597" s="5">
        <v>96</v>
      </c>
      <c r="AB1597" s="5">
        <v>65</v>
      </c>
      <c r="AC1597" s="5">
        <v>108</v>
      </c>
      <c r="AD1597" s="5">
        <v>54</v>
      </c>
      <c r="AE1597" s="5">
        <v>260</v>
      </c>
      <c r="AF1597" s="5">
        <v>314</v>
      </c>
      <c r="AG1597" s="5">
        <v>120</v>
      </c>
      <c r="AH1597" s="5">
        <v>82</v>
      </c>
      <c r="AI1597" s="5">
        <v>31</v>
      </c>
      <c r="AJ1597" s="5">
        <v>780</v>
      </c>
      <c r="AK1597">
        <v>1993</v>
      </c>
      <c r="AL1597" t="s">
        <v>490</v>
      </c>
      <c r="AM1597" s="1">
        <v>34123</v>
      </c>
      <c r="AN1597">
        <v>203</v>
      </c>
      <c r="AO1597">
        <v>198</v>
      </c>
      <c r="AP1597" t="s">
        <v>500</v>
      </c>
    </row>
    <row r="1598" spans="1:42" x14ac:dyDescent="0.35">
      <c r="A1598" t="s">
        <v>177</v>
      </c>
      <c r="B1598" t="s">
        <v>186</v>
      </c>
      <c r="C1598" s="1" t="s">
        <v>510</v>
      </c>
      <c r="D1598">
        <v>0</v>
      </c>
      <c r="E1598">
        <v>9</v>
      </c>
      <c r="F1598">
        <v>0</v>
      </c>
      <c r="G1598">
        <v>6</v>
      </c>
      <c r="H1598">
        <f>Table1[[#This Row],[Games Before Injury]]*Table1[[#This Row],[Minutes per Game]]</f>
        <v>902.03571428571433</v>
      </c>
      <c r="I1598">
        <v>30</v>
      </c>
      <c r="J1598">
        <f>Table1[[#This Row],[Minutes]]/Table1[[#This Row],[Games Played]]</f>
        <v>30.067857142857143</v>
      </c>
      <c r="K1598" s="1">
        <v>43521</v>
      </c>
      <c r="L1598" s="1">
        <v>43523</v>
      </c>
      <c r="M1598" s="1">
        <v>43389</v>
      </c>
      <c r="N1598" s="1">
        <v>43629</v>
      </c>
      <c r="O1598">
        <v>8</v>
      </c>
      <c r="P1598">
        <f>DATEDIF(Table1[[#This Row],[Birth Date]],Table1[[#This Row],[Date Returned]],"y")</f>
        <v>25</v>
      </c>
      <c r="Q1598" t="s">
        <v>501</v>
      </c>
      <c r="R1598" t="s">
        <v>19</v>
      </c>
      <c r="S1598">
        <f>DATEDIF(Table1[[#This Row],[Date Occurred]],Table1[[#This Row],[Date Returned]],"d")</f>
        <v>2</v>
      </c>
      <c r="T1598">
        <v>56</v>
      </c>
      <c r="U1598" s="5">
        <v>1683.8</v>
      </c>
      <c r="V1598" s="5">
        <v>299</v>
      </c>
      <c r="W1598" s="5">
        <v>643</v>
      </c>
      <c r="X1598" s="5">
        <v>104</v>
      </c>
      <c r="Y1598" s="5">
        <v>256</v>
      </c>
      <c r="Z1598" s="5">
        <v>78</v>
      </c>
      <c r="AA1598" s="5">
        <v>96</v>
      </c>
      <c r="AB1598" s="5">
        <v>65</v>
      </c>
      <c r="AC1598" s="5">
        <v>108</v>
      </c>
      <c r="AD1598" s="5">
        <v>54</v>
      </c>
      <c r="AE1598" s="5">
        <v>260</v>
      </c>
      <c r="AF1598" s="5">
        <v>314</v>
      </c>
      <c r="AG1598" s="5">
        <v>120</v>
      </c>
      <c r="AH1598" s="5">
        <v>82</v>
      </c>
      <c r="AI1598" s="5">
        <v>31</v>
      </c>
      <c r="AJ1598" s="5">
        <v>780</v>
      </c>
      <c r="AK1598">
        <v>1993</v>
      </c>
      <c r="AL1598" t="s">
        <v>490</v>
      </c>
      <c r="AM1598" s="1">
        <v>34123</v>
      </c>
      <c r="AN1598">
        <v>203</v>
      </c>
      <c r="AO1598">
        <v>198</v>
      </c>
      <c r="AP1598" t="s">
        <v>500</v>
      </c>
    </row>
    <row r="1599" spans="1:42" x14ac:dyDescent="0.35">
      <c r="A1599" t="s">
        <v>177</v>
      </c>
      <c r="B1599" t="s">
        <v>187</v>
      </c>
      <c r="C1599" s="1" t="s">
        <v>510</v>
      </c>
      <c r="D1599">
        <v>0</v>
      </c>
      <c r="E1599">
        <v>9</v>
      </c>
      <c r="F1599">
        <v>0</v>
      </c>
      <c r="G1599">
        <v>6</v>
      </c>
      <c r="H1599">
        <f>Table1[[#This Row],[Games Before Injury]]*Table1[[#This Row],[Minutes per Game]]</f>
        <v>210.47499999999999</v>
      </c>
      <c r="I1599">
        <v>7</v>
      </c>
      <c r="J1599">
        <f>Table1[[#This Row],[Minutes]]/Table1[[#This Row],[Games Played]]</f>
        <v>30.067857142857143</v>
      </c>
      <c r="K1599" s="1">
        <v>43542</v>
      </c>
      <c r="L1599" s="1">
        <v>43629</v>
      </c>
      <c r="M1599" s="1">
        <v>43389</v>
      </c>
      <c r="N1599" s="1">
        <v>43629</v>
      </c>
      <c r="O1599">
        <v>1</v>
      </c>
      <c r="P1599">
        <f>DATEDIF(Table1[[#This Row],[Birth Date]],Table1[[#This Row],[Date Returned]],"y")</f>
        <v>26</v>
      </c>
      <c r="Q1599" t="s">
        <v>11</v>
      </c>
      <c r="R1599" t="s">
        <v>44</v>
      </c>
      <c r="S1599">
        <f>DATEDIF(Table1[[#This Row],[Date Occurred]],Table1[[#This Row],[Date Returned]],"d")</f>
        <v>87</v>
      </c>
      <c r="T1599">
        <v>56</v>
      </c>
      <c r="U1599" s="5">
        <v>1683.8</v>
      </c>
      <c r="V1599" s="5">
        <v>299</v>
      </c>
      <c r="W1599" s="5">
        <v>643</v>
      </c>
      <c r="X1599" s="5">
        <v>104</v>
      </c>
      <c r="Y1599" s="5">
        <v>256</v>
      </c>
      <c r="Z1599" s="5">
        <v>78</v>
      </c>
      <c r="AA1599" s="5">
        <v>96</v>
      </c>
      <c r="AB1599" s="5">
        <v>65</v>
      </c>
      <c r="AC1599" s="5">
        <v>108</v>
      </c>
      <c r="AD1599" s="5">
        <v>54</v>
      </c>
      <c r="AE1599" s="5">
        <v>260</v>
      </c>
      <c r="AF1599" s="5">
        <v>314</v>
      </c>
      <c r="AG1599" s="5">
        <v>120</v>
      </c>
      <c r="AH1599" s="5">
        <v>82</v>
      </c>
      <c r="AI1599" s="5">
        <v>31</v>
      </c>
      <c r="AJ1599" s="5">
        <v>780</v>
      </c>
      <c r="AK1599">
        <v>1993</v>
      </c>
      <c r="AL1599" t="s">
        <v>490</v>
      </c>
      <c r="AM1599" s="1">
        <v>34123</v>
      </c>
      <c r="AN1599">
        <v>203</v>
      </c>
      <c r="AO1599">
        <v>198</v>
      </c>
      <c r="AP1599" t="s">
        <v>500</v>
      </c>
    </row>
    <row r="1600" spans="1:42" x14ac:dyDescent="0.35">
      <c r="A1600" t="s">
        <v>230</v>
      </c>
      <c r="B1600" t="s">
        <v>211</v>
      </c>
      <c r="C1600" s="1" t="s">
        <v>504</v>
      </c>
      <c r="D1600">
        <v>0</v>
      </c>
      <c r="E1600">
        <v>3</v>
      </c>
      <c r="F1600">
        <v>0</v>
      </c>
      <c r="G1600">
        <v>7</v>
      </c>
      <c r="H1600">
        <f>Table1[[#This Row],[Games Before Injury]]*Table1[[#This Row],[Minutes per Game]]</f>
        <v>483.64556962025318</v>
      </c>
      <c r="I1600">
        <v>20</v>
      </c>
      <c r="J1600">
        <f>Table1[[#This Row],[Minutes]]/Table1[[#This Row],[Games Played]]</f>
        <v>24.182278481012659</v>
      </c>
      <c r="K1600" s="1">
        <v>41251</v>
      </c>
      <c r="L1600" s="1">
        <v>41255</v>
      </c>
      <c r="M1600" s="1">
        <v>41212</v>
      </c>
      <c r="N1600" s="1">
        <v>41445</v>
      </c>
      <c r="O1600">
        <v>1</v>
      </c>
      <c r="P1600">
        <f>DATEDIF(Table1[[#This Row],[Birth Date]],Table1[[#This Row],[Date Returned]],"y")</f>
        <v>27</v>
      </c>
      <c r="Q1600" t="s">
        <v>32</v>
      </c>
      <c r="R1600" t="s">
        <v>19</v>
      </c>
      <c r="S1600">
        <f>DATEDIF(Table1[[#This Row],[Date Occurred]],Table1[[#This Row],[Date Returned]],"d")</f>
        <v>4</v>
      </c>
      <c r="T1600">
        <v>79</v>
      </c>
      <c r="U1600" s="5">
        <v>1910.4</v>
      </c>
      <c r="V1600" s="5">
        <f>576/Table1[[#This Row],[Games Played]]</f>
        <v>7.2911392405063289</v>
      </c>
      <c r="W1600" s="5">
        <v>444</v>
      </c>
      <c r="X1600" s="5">
        <v>22</v>
      </c>
      <c r="Y1600" s="5">
        <v>70</v>
      </c>
      <c r="Z1600" s="5">
        <v>64</v>
      </c>
      <c r="AA1600" s="5">
        <v>86</v>
      </c>
      <c r="AB1600" s="5">
        <v>67</v>
      </c>
      <c r="AC1600" s="5">
        <v>145</v>
      </c>
      <c r="AD1600" s="5">
        <v>132</v>
      </c>
      <c r="AE1600" s="5">
        <v>218</v>
      </c>
      <c r="AF1600" s="5">
        <v>350</v>
      </c>
      <c r="AG1600" s="5">
        <v>109</v>
      </c>
      <c r="AH1600" s="5">
        <v>62</v>
      </c>
      <c r="AI1600" s="5">
        <v>19</v>
      </c>
      <c r="AJ1600" s="5">
        <v>506</v>
      </c>
      <c r="AK1600">
        <v>1985</v>
      </c>
      <c r="AL1600" t="s">
        <v>493</v>
      </c>
      <c r="AM1600" s="1">
        <v>31172</v>
      </c>
      <c r="AN1600">
        <v>198</v>
      </c>
      <c r="AO1600">
        <v>245</v>
      </c>
      <c r="AP1600" t="s">
        <v>500</v>
      </c>
    </row>
    <row r="1601" spans="1:42" x14ac:dyDescent="0.35">
      <c r="A1601" t="s">
        <v>230</v>
      </c>
      <c r="B1601" t="s">
        <v>231</v>
      </c>
      <c r="C1601" s="1" t="s">
        <v>507</v>
      </c>
      <c r="D1601">
        <v>0</v>
      </c>
      <c r="E1601">
        <v>6</v>
      </c>
      <c r="F1601">
        <v>0</v>
      </c>
      <c r="G1601">
        <v>10</v>
      </c>
      <c r="H1601">
        <f>Table1[[#This Row],[Games Before Injury]]*Table1[[#This Row],[Minutes per Game]]</f>
        <v>1362.712195121951</v>
      </c>
      <c r="I1601">
        <v>44</v>
      </c>
      <c r="J1601">
        <f>Table1[[#This Row],[Minutes]]/Table1[[#This Row],[Games Played]]</f>
        <v>30.970731707317071</v>
      </c>
      <c r="K1601" s="1">
        <v>42390</v>
      </c>
      <c r="L1601" s="1">
        <v>42391</v>
      </c>
      <c r="M1601" s="1">
        <v>42304</v>
      </c>
      <c r="N1601" s="1">
        <v>42540</v>
      </c>
      <c r="O1601">
        <v>1</v>
      </c>
      <c r="P1601">
        <f>DATEDIF(Table1[[#This Row],[Birth Date]],Table1[[#This Row],[Date Returned]],"y")</f>
        <v>30</v>
      </c>
      <c r="Q1601" t="s">
        <v>232</v>
      </c>
      <c r="R1601" t="s">
        <v>27</v>
      </c>
      <c r="S1601">
        <f>DATEDIF(Table1[[#This Row],[Date Occurred]],Table1[[#This Row],[Date Returned]],"d")</f>
        <v>1</v>
      </c>
      <c r="T1601">
        <v>82</v>
      </c>
      <c r="U1601" s="5">
        <v>2539.6</v>
      </c>
      <c r="V1601" s="5">
        <v>239</v>
      </c>
      <c r="W1601" s="5">
        <v>582</v>
      </c>
      <c r="X1601" s="5">
        <v>68</v>
      </c>
      <c r="Y1601" s="5">
        <v>206</v>
      </c>
      <c r="Z1601" s="5">
        <v>106</v>
      </c>
      <c r="AA1601" s="5">
        <v>142</v>
      </c>
      <c r="AB1601" s="5">
        <v>111</v>
      </c>
      <c r="AC1601" s="5">
        <v>202</v>
      </c>
      <c r="AD1601" s="5">
        <v>165</v>
      </c>
      <c r="AE1601" s="5">
        <v>347</v>
      </c>
      <c r="AF1601" s="5">
        <v>512</v>
      </c>
      <c r="AG1601" s="5">
        <v>177</v>
      </c>
      <c r="AH1601" s="5">
        <v>106</v>
      </c>
      <c r="AI1601" s="5">
        <v>20</v>
      </c>
      <c r="AJ1601" s="5">
        <v>652</v>
      </c>
      <c r="AK1601">
        <v>1985</v>
      </c>
      <c r="AL1601" t="s">
        <v>493</v>
      </c>
      <c r="AM1601" s="1">
        <v>31172</v>
      </c>
      <c r="AN1601">
        <v>198</v>
      </c>
      <c r="AO1601">
        <v>245</v>
      </c>
      <c r="AP1601" t="s">
        <v>500</v>
      </c>
    </row>
    <row r="1602" spans="1:42" x14ac:dyDescent="0.35">
      <c r="A1602" t="s">
        <v>274</v>
      </c>
      <c r="B1602" t="s">
        <v>36</v>
      </c>
      <c r="C1602" s="1" t="s">
        <v>505</v>
      </c>
      <c r="D1602">
        <v>0</v>
      </c>
      <c r="E1602">
        <v>4</v>
      </c>
      <c r="F1602">
        <v>0</v>
      </c>
      <c r="G1602">
        <v>3</v>
      </c>
      <c r="H1602">
        <f>Table1[[#This Row],[Games Before Injury]]*Table1[[#This Row],[Minutes per Game]]</f>
        <v>188.61538461538461</v>
      </c>
      <c r="I1602">
        <v>8</v>
      </c>
      <c r="J1602">
        <f>Table1[[#This Row],[Minutes]]/Table1[[#This Row],[Games Played]]</f>
        <v>23.576923076923077</v>
      </c>
      <c r="K1602" s="1">
        <v>41595</v>
      </c>
      <c r="L1602" s="1">
        <v>41596</v>
      </c>
      <c r="M1602" s="1">
        <v>41576</v>
      </c>
      <c r="N1602" s="1">
        <v>41805</v>
      </c>
      <c r="O1602">
        <v>2</v>
      </c>
      <c r="P1602">
        <f>DATEDIF(Table1[[#This Row],[Birth Date]],Table1[[#This Row],[Date Returned]],"y")</f>
        <v>24</v>
      </c>
      <c r="Q1602" t="s">
        <v>8</v>
      </c>
      <c r="R1602" t="s">
        <v>19</v>
      </c>
      <c r="S1602">
        <f>DATEDIF(Table1[[#This Row],[Date Occurred]],Table1[[#This Row],[Date Returned]],"d")</f>
        <v>1</v>
      </c>
      <c r="T1602">
        <v>65</v>
      </c>
      <c r="U1602" s="5">
        <v>1532.5</v>
      </c>
      <c r="V1602" s="5">
        <v>225</v>
      </c>
      <c r="W1602" s="5">
        <v>489</v>
      </c>
      <c r="X1602" s="5">
        <v>55</v>
      </c>
      <c r="Y1602" s="5">
        <v>151</v>
      </c>
      <c r="Z1602" s="5">
        <v>50</v>
      </c>
      <c r="AA1602" s="5">
        <v>71</v>
      </c>
      <c r="AB1602" s="5">
        <v>65</v>
      </c>
      <c r="AC1602" s="5">
        <v>159</v>
      </c>
      <c r="AD1602" s="5">
        <v>117</v>
      </c>
      <c r="AE1602" s="5">
        <v>225</v>
      </c>
      <c r="AF1602" s="5">
        <v>342</v>
      </c>
      <c r="AG1602" s="5">
        <v>78</v>
      </c>
      <c r="AH1602" s="5">
        <v>55</v>
      </c>
      <c r="AI1602" s="5">
        <v>37</v>
      </c>
      <c r="AJ1602" s="5">
        <v>555</v>
      </c>
      <c r="AK1602">
        <v>1989</v>
      </c>
      <c r="AL1602" t="s">
        <v>486</v>
      </c>
      <c r="AM1602" s="1">
        <v>32581</v>
      </c>
      <c r="AN1602">
        <v>206</v>
      </c>
      <c r="AO1602">
        <v>230</v>
      </c>
      <c r="AP1602" t="s">
        <v>498</v>
      </c>
    </row>
    <row r="1603" spans="1:42" x14ac:dyDescent="0.35">
      <c r="A1603" t="s">
        <v>274</v>
      </c>
      <c r="B1603" t="s">
        <v>70</v>
      </c>
      <c r="C1603" s="1" t="s">
        <v>505</v>
      </c>
      <c r="D1603">
        <v>0</v>
      </c>
      <c r="E1603">
        <v>4</v>
      </c>
      <c r="F1603">
        <v>0</v>
      </c>
      <c r="G1603">
        <v>3</v>
      </c>
      <c r="H1603">
        <f>Table1[[#This Row],[Games Before Injury]]*Table1[[#This Row],[Minutes per Game]]</f>
        <v>778.03846153846155</v>
      </c>
      <c r="I1603">
        <v>33</v>
      </c>
      <c r="J1603">
        <f>Table1[[#This Row],[Minutes]]/Table1[[#This Row],[Games Played]]</f>
        <v>23.576923076923077</v>
      </c>
      <c r="K1603" s="1">
        <v>41668</v>
      </c>
      <c r="L1603" s="1">
        <v>41669</v>
      </c>
      <c r="M1603" s="1">
        <v>41576</v>
      </c>
      <c r="N1603" s="1">
        <v>41805</v>
      </c>
      <c r="O1603">
        <v>1</v>
      </c>
      <c r="P1603">
        <f>DATEDIF(Table1[[#This Row],[Birth Date]],Table1[[#This Row],[Date Returned]],"y")</f>
        <v>24</v>
      </c>
      <c r="Q1603" t="s">
        <v>8</v>
      </c>
      <c r="R1603" t="s">
        <v>27</v>
      </c>
      <c r="S1603">
        <f>DATEDIF(Table1[[#This Row],[Date Occurred]],Table1[[#This Row],[Date Returned]],"d")</f>
        <v>1</v>
      </c>
      <c r="T1603">
        <v>65</v>
      </c>
      <c r="U1603" s="5">
        <v>1532.5</v>
      </c>
      <c r="V1603" s="5">
        <v>225</v>
      </c>
      <c r="W1603" s="5">
        <v>489</v>
      </c>
      <c r="X1603" s="5">
        <v>55</v>
      </c>
      <c r="Y1603" s="5">
        <v>151</v>
      </c>
      <c r="Z1603" s="5">
        <v>50</v>
      </c>
      <c r="AA1603" s="5">
        <v>71</v>
      </c>
      <c r="AB1603" s="5">
        <v>65</v>
      </c>
      <c r="AC1603" s="5">
        <v>159</v>
      </c>
      <c r="AD1603" s="5">
        <v>117</v>
      </c>
      <c r="AE1603" s="5">
        <v>225</v>
      </c>
      <c r="AF1603" s="5">
        <v>342</v>
      </c>
      <c r="AG1603" s="5">
        <v>78</v>
      </c>
      <c r="AH1603" s="5">
        <v>55</v>
      </c>
      <c r="AI1603" s="5">
        <v>37</v>
      </c>
      <c r="AJ1603" s="5">
        <v>555</v>
      </c>
      <c r="AK1603">
        <v>1989</v>
      </c>
      <c r="AL1603" t="s">
        <v>486</v>
      </c>
      <c r="AM1603" s="1">
        <v>32581</v>
      </c>
      <c r="AN1603">
        <v>206</v>
      </c>
      <c r="AO1603">
        <v>230</v>
      </c>
      <c r="AP1603" t="s">
        <v>498</v>
      </c>
    </row>
    <row r="1604" spans="1:42" x14ac:dyDescent="0.35">
      <c r="A1604" t="s">
        <v>274</v>
      </c>
      <c r="B1604" t="s">
        <v>28</v>
      </c>
      <c r="C1604" s="1" t="s">
        <v>503</v>
      </c>
      <c r="D1604">
        <v>0</v>
      </c>
      <c r="E1604">
        <v>2</v>
      </c>
      <c r="F1604">
        <v>1</v>
      </c>
      <c r="G1604">
        <v>1</v>
      </c>
      <c r="H1604">
        <f>Table1[[#This Row],[Games Before Injury]]*Table1[[#This Row],[Minutes per Game]]</f>
        <v>23.168749999999999</v>
      </c>
      <c r="I1604">
        <v>1</v>
      </c>
      <c r="J1604" s="4">
        <f>Table1[[#This Row],[Minutes]]/Table1[[#This Row],[Games Played]]</f>
        <v>23.168749999999999</v>
      </c>
      <c r="K1604" s="1">
        <v>40903</v>
      </c>
      <c r="L1604">
        <v>-1</v>
      </c>
      <c r="M1604" s="1">
        <v>40902</v>
      </c>
      <c r="N1604" s="1">
        <v>41081</v>
      </c>
      <c r="O1604">
        <v>1</v>
      </c>
      <c r="P1604">
        <f>2012-Table1[[#This Row],[Birth Year]]</f>
        <v>23</v>
      </c>
      <c r="Q1604" t="s">
        <v>501</v>
      </c>
      <c r="R1604" t="s">
        <v>9</v>
      </c>
      <c r="S1604">
        <f>DATEDIF(Table1[[#This Row],[Date Occurred]],Table1[[#This Row],[Season End Date]],"d")</f>
        <v>178</v>
      </c>
      <c r="T1604">
        <v>64</v>
      </c>
      <c r="U1604" s="5">
        <v>1482.8</v>
      </c>
      <c r="V1604" s="5">
        <v>225</v>
      </c>
      <c r="W1604" s="5">
        <v>511</v>
      </c>
      <c r="X1604" s="5">
        <v>0</v>
      </c>
      <c r="Y1604" s="5">
        <v>3</v>
      </c>
      <c r="Z1604" s="5">
        <v>40</v>
      </c>
      <c r="AA1604" s="5">
        <v>57</v>
      </c>
      <c r="AB1604" s="5">
        <v>49</v>
      </c>
      <c r="AC1604" s="5">
        <v>113</v>
      </c>
      <c r="AD1604" s="5">
        <v>112</v>
      </c>
      <c r="AE1604" s="5">
        <v>174</v>
      </c>
      <c r="AF1604" s="5">
        <v>286</v>
      </c>
      <c r="AG1604" s="5">
        <v>53</v>
      </c>
      <c r="AH1604" s="5">
        <v>27</v>
      </c>
      <c r="AI1604" s="5">
        <v>36</v>
      </c>
      <c r="AJ1604" s="5">
        <v>490</v>
      </c>
      <c r="AK1604">
        <v>1989</v>
      </c>
      <c r="AL1604" t="s">
        <v>486</v>
      </c>
      <c r="AM1604" s="1">
        <v>32581</v>
      </c>
      <c r="AN1604">
        <v>206</v>
      </c>
      <c r="AO1604">
        <v>230</v>
      </c>
      <c r="AP1604" t="s">
        <v>498</v>
      </c>
    </row>
    <row r="1605" spans="1:42" x14ac:dyDescent="0.35">
      <c r="A1605" t="s">
        <v>274</v>
      </c>
      <c r="B1605" t="s">
        <v>275</v>
      </c>
      <c r="C1605" s="1" t="s">
        <v>504</v>
      </c>
      <c r="D1605">
        <v>0</v>
      </c>
      <c r="E1605">
        <v>3</v>
      </c>
      <c r="F1605">
        <v>0</v>
      </c>
      <c r="G1605">
        <v>2</v>
      </c>
      <c r="H1605">
        <f>Table1[[#This Row],[Games Before Injury]]*Table1[[#This Row],[Minutes per Game]]</f>
        <v>499.97183098591552</v>
      </c>
      <c r="I1605">
        <v>20</v>
      </c>
      <c r="J1605">
        <f>Table1[[#This Row],[Minutes]]/Table1[[#This Row],[Games Played]]</f>
        <v>24.998591549295774</v>
      </c>
      <c r="K1605" s="1">
        <v>41262</v>
      </c>
      <c r="L1605" s="1">
        <v>41272</v>
      </c>
      <c r="M1605" s="1">
        <v>41212</v>
      </c>
      <c r="N1605" s="1">
        <v>41445</v>
      </c>
      <c r="O1605">
        <v>2</v>
      </c>
      <c r="P1605">
        <f>DATEDIF(Table1[[#This Row],[Birth Date]],Table1[[#This Row],[Date Returned]],"y")</f>
        <v>23</v>
      </c>
      <c r="Q1605" t="s">
        <v>8</v>
      </c>
      <c r="R1605" t="s">
        <v>9</v>
      </c>
      <c r="S1605">
        <f>DATEDIF(Table1[[#This Row],[Date Occurred]],Table1[[#This Row],[Date Returned]],"d")</f>
        <v>10</v>
      </c>
      <c r="T1605">
        <v>71</v>
      </c>
      <c r="U1605" s="5">
        <v>1774.9</v>
      </c>
      <c r="V1605" s="5">
        <f>576/Table1[[#This Row],[Games Played]]</f>
        <v>8.112676056338028</v>
      </c>
      <c r="W1605" s="5">
        <v>623</v>
      </c>
      <c r="X1605" s="5">
        <v>51</v>
      </c>
      <c r="Y1605" s="5">
        <v>132</v>
      </c>
      <c r="Z1605" s="5">
        <v>48</v>
      </c>
      <c r="AA1605" s="5">
        <v>63</v>
      </c>
      <c r="AB1605" s="5">
        <v>61</v>
      </c>
      <c r="AC1605" s="5">
        <v>138</v>
      </c>
      <c r="AD1605" s="5">
        <v>113</v>
      </c>
      <c r="AE1605" s="5">
        <v>224</v>
      </c>
      <c r="AF1605" s="5">
        <v>337</v>
      </c>
      <c r="AG1605" s="5">
        <v>81</v>
      </c>
      <c r="AH1605" s="5">
        <v>31</v>
      </c>
      <c r="AI1605" s="5">
        <v>40</v>
      </c>
      <c r="AJ1605" s="5">
        <v>737</v>
      </c>
      <c r="AK1605">
        <v>1989</v>
      </c>
      <c r="AL1605" t="s">
        <v>486</v>
      </c>
      <c r="AM1605" s="1">
        <v>32581</v>
      </c>
      <c r="AN1605">
        <v>206</v>
      </c>
      <c r="AO1605">
        <v>230</v>
      </c>
      <c r="AP1605" t="s">
        <v>498</v>
      </c>
    </row>
    <row r="1606" spans="1:42" x14ac:dyDescent="0.35">
      <c r="A1606" t="s">
        <v>274</v>
      </c>
      <c r="B1606" t="s">
        <v>175</v>
      </c>
      <c r="C1606" s="1" t="s">
        <v>504</v>
      </c>
      <c r="D1606">
        <v>0</v>
      </c>
      <c r="E1606">
        <v>3</v>
      </c>
      <c r="F1606">
        <v>0</v>
      </c>
      <c r="G1606">
        <v>2</v>
      </c>
      <c r="H1606">
        <f>Table1[[#This Row],[Games Before Injury]]*Table1[[#This Row],[Minutes per Game]]</f>
        <v>24.998591549295774</v>
      </c>
      <c r="I1606">
        <v>1</v>
      </c>
      <c r="J1606">
        <f>Table1[[#This Row],[Minutes]]/Table1[[#This Row],[Games Played]]</f>
        <v>24.998591549295774</v>
      </c>
      <c r="K1606" s="1">
        <v>41213</v>
      </c>
      <c r="L1606" s="1">
        <v>41215</v>
      </c>
      <c r="M1606" s="1">
        <v>41212</v>
      </c>
      <c r="N1606" s="1">
        <v>41445</v>
      </c>
      <c r="O1606">
        <v>1</v>
      </c>
      <c r="P1606">
        <f>DATEDIF(Table1[[#This Row],[Birth Date]],Table1[[#This Row],[Date Returned]],"y")</f>
        <v>23</v>
      </c>
      <c r="Q1606" t="s">
        <v>501</v>
      </c>
      <c r="R1606" t="s">
        <v>19</v>
      </c>
      <c r="S1606">
        <f>DATEDIF(Table1[[#This Row],[Date Occurred]],Table1[[#This Row],[Date Returned]],"d")</f>
        <v>2</v>
      </c>
      <c r="T1606">
        <v>71</v>
      </c>
      <c r="U1606" s="5">
        <v>1774.9</v>
      </c>
      <c r="V1606" s="5">
        <f>576/Table1[[#This Row],[Games Played]]</f>
        <v>8.112676056338028</v>
      </c>
      <c r="W1606" s="5">
        <v>623</v>
      </c>
      <c r="X1606" s="5">
        <v>51</v>
      </c>
      <c r="Y1606" s="5">
        <v>132</v>
      </c>
      <c r="Z1606" s="5">
        <v>48</v>
      </c>
      <c r="AA1606" s="5">
        <v>63</v>
      </c>
      <c r="AB1606" s="5">
        <v>61</v>
      </c>
      <c r="AC1606" s="5">
        <v>138</v>
      </c>
      <c r="AD1606" s="5">
        <v>113</v>
      </c>
      <c r="AE1606" s="5">
        <v>224</v>
      </c>
      <c r="AF1606" s="5">
        <v>337</v>
      </c>
      <c r="AG1606" s="5">
        <v>81</v>
      </c>
      <c r="AH1606" s="5">
        <v>31</v>
      </c>
      <c r="AI1606" s="5">
        <v>40</v>
      </c>
      <c r="AJ1606" s="5">
        <v>737</v>
      </c>
      <c r="AK1606">
        <v>1989</v>
      </c>
      <c r="AL1606" t="s">
        <v>486</v>
      </c>
      <c r="AM1606" s="1">
        <v>32581</v>
      </c>
      <c r="AN1606">
        <v>206</v>
      </c>
      <c r="AO1606">
        <v>230</v>
      </c>
      <c r="AP1606" t="s">
        <v>498</v>
      </c>
    </row>
    <row r="1607" spans="1:42" x14ac:dyDescent="0.35">
      <c r="A1607" t="s">
        <v>274</v>
      </c>
      <c r="B1607" t="s">
        <v>126</v>
      </c>
      <c r="C1607" s="1" t="s">
        <v>506</v>
      </c>
      <c r="D1607">
        <v>0</v>
      </c>
      <c r="E1607">
        <v>5</v>
      </c>
      <c r="F1607">
        <v>0</v>
      </c>
      <c r="G1607">
        <v>4</v>
      </c>
      <c r="H1607">
        <f>Table1[[#This Row],[Games Before Injury]]*Table1[[#This Row],[Minutes per Game]]</f>
        <v>1464.1543209876545</v>
      </c>
      <c r="I1607">
        <v>55</v>
      </c>
      <c r="J1607">
        <f>Table1[[#This Row],[Minutes]]/Table1[[#This Row],[Games Played]]</f>
        <v>26.620987654320992</v>
      </c>
      <c r="K1607" s="1">
        <v>42058</v>
      </c>
      <c r="L1607" s="1">
        <v>42059</v>
      </c>
      <c r="M1607" s="1">
        <v>41940</v>
      </c>
      <c r="N1607" s="1">
        <v>42171</v>
      </c>
      <c r="O1607">
        <v>3</v>
      </c>
      <c r="P1607">
        <f>DATEDIF(Table1[[#This Row],[Birth Date]],Table1[[#This Row],[Date Returned]],"y")</f>
        <v>25</v>
      </c>
      <c r="Q1607" t="s">
        <v>501</v>
      </c>
      <c r="R1607" t="s">
        <v>19</v>
      </c>
      <c r="S1607">
        <f>DATEDIF(Table1[[#This Row],[Date Occurred]],Table1[[#This Row],[Date Returned]],"d")</f>
        <v>1</v>
      </c>
      <c r="T1607">
        <v>81</v>
      </c>
      <c r="U1607" s="5">
        <v>2156.3000000000002</v>
      </c>
      <c r="V1607" s="5">
        <v>240</v>
      </c>
      <c r="W1607" s="5">
        <v>535</v>
      </c>
      <c r="X1607" s="5">
        <v>105</v>
      </c>
      <c r="Y1607" s="5">
        <v>283</v>
      </c>
      <c r="Z1607" s="5">
        <v>63</v>
      </c>
      <c r="AA1607" s="5">
        <v>80</v>
      </c>
      <c r="AB1607" s="5">
        <v>54</v>
      </c>
      <c r="AC1607" s="5">
        <v>149</v>
      </c>
      <c r="AD1607" s="5">
        <v>127</v>
      </c>
      <c r="AE1607" s="5">
        <v>306</v>
      </c>
      <c r="AF1607" s="5">
        <v>433</v>
      </c>
      <c r="AG1607" s="5">
        <v>155</v>
      </c>
      <c r="AH1607" s="5">
        <v>60</v>
      </c>
      <c r="AI1607" s="5">
        <v>44</v>
      </c>
      <c r="AJ1607" s="5">
        <v>648</v>
      </c>
      <c r="AK1607">
        <v>1989</v>
      </c>
      <c r="AL1607" t="s">
        <v>486</v>
      </c>
      <c r="AM1607" s="1">
        <v>32581</v>
      </c>
      <c r="AN1607">
        <v>206</v>
      </c>
      <c r="AO1607">
        <v>230</v>
      </c>
      <c r="AP1607" t="s">
        <v>498</v>
      </c>
    </row>
    <row r="1608" spans="1:42" x14ac:dyDescent="0.35">
      <c r="A1608" t="s">
        <v>274</v>
      </c>
      <c r="B1608" t="s">
        <v>53</v>
      </c>
      <c r="C1608" s="1" t="s">
        <v>511</v>
      </c>
      <c r="D1608">
        <v>0</v>
      </c>
      <c r="E1608">
        <v>10</v>
      </c>
      <c r="F1608">
        <v>0</v>
      </c>
      <c r="G1608">
        <v>9</v>
      </c>
      <c r="H1608">
        <f>Table1[[#This Row],[Games Before Injury]]*Table1[[#This Row],[Minutes per Game]]</f>
        <v>276.23898305084748</v>
      </c>
      <c r="I1608">
        <v>21</v>
      </c>
      <c r="J1608">
        <f>Table1[[#This Row],[Minutes]]/Table1[[#This Row],[Games Played]]</f>
        <v>13.154237288135594</v>
      </c>
      <c r="K1608" s="1">
        <v>43807</v>
      </c>
      <c r="L1608" s="1">
        <v>43808</v>
      </c>
      <c r="M1608" s="1">
        <v>43760</v>
      </c>
      <c r="N1608" s="1">
        <v>44115</v>
      </c>
      <c r="O1608">
        <v>1</v>
      </c>
      <c r="P1608">
        <f>DATEDIF(Table1[[#This Row],[Birth Date]],Table1[[#This Row],[Date Returned]],"y")</f>
        <v>30</v>
      </c>
      <c r="Q1608" t="s">
        <v>501</v>
      </c>
      <c r="R1608" t="s">
        <v>47</v>
      </c>
      <c r="S1608">
        <f>DATEDIF(Table1[[#This Row],[Date Occurred]],Table1[[#This Row],[Date Returned]],"d")</f>
        <v>1</v>
      </c>
      <c r="T1608">
        <v>59</v>
      </c>
      <c r="U1608" s="5">
        <v>776.1</v>
      </c>
      <c r="V1608" s="5">
        <v>95</v>
      </c>
      <c r="W1608" s="5">
        <v>233</v>
      </c>
      <c r="X1608" s="5">
        <v>67</v>
      </c>
      <c r="Y1608" s="5">
        <v>172</v>
      </c>
      <c r="Z1608" s="5">
        <v>35</v>
      </c>
      <c r="AA1608" s="5">
        <v>43</v>
      </c>
      <c r="AB1608" s="5">
        <v>21</v>
      </c>
      <c r="AC1608" s="5">
        <v>54</v>
      </c>
      <c r="AD1608" s="5">
        <v>35</v>
      </c>
      <c r="AE1608" s="5">
        <v>116</v>
      </c>
      <c r="AF1608" s="5">
        <v>151</v>
      </c>
      <c r="AG1608" s="5">
        <v>41</v>
      </c>
      <c r="AH1608" s="5">
        <v>7</v>
      </c>
      <c r="AI1608" s="5">
        <v>3</v>
      </c>
      <c r="AJ1608" s="5">
        <v>292</v>
      </c>
      <c r="AK1608">
        <v>1989</v>
      </c>
      <c r="AL1608" t="s">
        <v>486</v>
      </c>
      <c r="AM1608" s="1">
        <v>32581</v>
      </c>
      <c r="AN1608">
        <v>206</v>
      </c>
      <c r="AO1608">
        <v>230</v>
      </c>
      <c r="AP1608" t="s">
        <v>498</v>
      </c>
    </row>
    <row r="1609" spans="1:42" x14ac:dyDescent="0.35">
      <c r="A1609" t="s">
        <v>274</v>
      </c>
      <c r="B1609" t="s">
        <v>276</v>
      </c>
      <c r="C1609" s="1" t="s">
        <v>505</v>
      </c>
      <c r="D1609">
        <v>0</v>
      </c>
      <c r="E1609">
        <v>4</v>
      </c>
      <c r="F1609">
        <v>0</v>
      </c>
      <c r="G1609">
        <v>3</v>
      </c>
      <c r="H1609">
        <f>Table1[[#This Row],[Games Before Injury]]*Table1[[#This Row],[Minutes per Game]]</f>
        <v>353.65384615384613</v>
      </c>
      <c r="I1609">
        <v>15</v>
      </c>
      <c r="J1609">
        <f>Table1[[#This Row],[Minutes]]/Table1[[#This Row],[Games Played]]</f>
        <v>23.576923076923077</v>
      </c>
      <c r="K1609" s="1">
        <v>41707</v>
      </c>
      <c r="L1609" s="1">
        <v>41729</v>
      </c>
      <c r="M1609" s="1">
        <v>41576</v>
      </c>
      <c r="N1609" s="1">
        <v>41805</v>
      </c>
      <c r="O1609">
        <v>1</v>
      </c>
      <c r="P1609">
        <f>DATEDIF(Table1[[#This Row],[Birth Date]],Table1[[#This Row],[Date Returned]],"y")</f>
        <v>25</v>
      </c>
      <c r="Q1609" t="s">
        <v>501</v>
      </c>
      <c r="R1609" t="s">
        <v>44</v>
      </c>
      <c r="S1609">
        <f>DATEDIF(Table1[[#This Row],[Date Occurred]],Table1[[#This Row],[Date Returned]],"d")</f>
        <v>22</v>
      </c>
      <c r="T1609">
        <v>65</v>
      </c>
      <c r="U1609" s="5">
        <v>1532.5</v>
      </c>
      <c r="V1609" s="5">
        <v>225</v>
      </c>
      <c r="W1609" s="5">
        <v>489</v>
      </c>
      <c r="X1609" s="5">
        <v>55</v>
      </c>
      <c r="Y1609" s="5">
        <v>151</v>
      </c>
      <c r="Z1609" s="5">
        <v>50</v>
      </c>
      <c r="AA1609" s="5">
        <v>71</v>
      </c>
      <c r="AB1609" s="5">
        <v>65</v>
      </c>
      <c r="AC1609" s="5">
        <v>159</v>
      </c>
      <c r="AD1609" s="5">
        <v>117</v>
      </c>
      <c r="AE1609" s="5">
        <v>225</v>
      </c>
      <c r="AF1609" s="5">
        <v>342</v>
      </c>
      <c r="AG1609" s="5">
        <v>78</v>
      </c>
      <c r="AH1609" s="5">
        <v>55</v>
      </c>
      <c r="AI1609" s="5">
        <v>37</v>
      </c>
      <c r="AJ1609" s="5">
        <v>555</v>
      </c>
      <c r="AK1609">
        <v>1989</v>
      </c>
      <c r="AL1609" t="s">
        <v>486</v>
      </c>
      <c r="AM1609" s="1">
        <v>32581</v>
      </c>
      <c r="AN1609">
        <v>206</v>
      </c>
      <c r="AO1609">
        <v>230</v>
      </c>
      <c r="AP1609" t="s">
        <v>498</v>
      </c>
    </row>
    <row r="1610" spans="1:42" x14ac:dyDescent="0.35">
      <c r="A1610" t="s">
        <v>274</v>
      </c>
      <c r="B1610" t="s">
        <v>132</v>
      </c>
      <c r="C1610" s="1" t="s">
        <v>508</v>
      </c>
      <c r="D1610">
        <v>0</v>
      </c>
      <c r="E1610">
        <v>7</v>
      </c>
      <c r="F1610">
        <v>0</v>
      </c>
      <c r="G1610">
        <v>6</v>
      </c>
      <c r="H1610">
        <f>Table1[[#This Row],[Games Before Injury]]*Table1[[#This Row],[Minutes per Game]]</f>
        <v>762.36153846153843</v>
      </c>
      <c r="I1610">
        <v>31</v>
      </c>
      <c r="J1610">
        <f>Table1[[#This Row],[Minutes]]/Table1[[#This Row],[Games Played]]</f>
        <v>24.592307692307692</v>
      </c>
      <c r="K1610" s="1">
        <v>42733</v>
      </c>
      <c r="L1610" s="1">
        <v>42743</v>
      </c>
      <c r="M1610" s="1">
        <v>42668</v>
      </c>
      <c r="N1610" s="1">
        <v>42898</v>
      </c>
      <c r="O1610">
        <v>4</v>
      </c>
      <c r="P1610">
        <f>DATEDIF(Table1[[#This Row],[Birth Date]],Table1[[#This Row],[Date Returned]],"y")</f>
        <v>27</v>
      </c>
      <c r="Q1610" t="s">
        <v>32</v>
      </c>
      <c r="R1610" t="s">
        <v>19</v>
      </c>
      <c r="S1610">
        <f>DATEDIF(Table1[[#This Row],[Date Occurred]],Table1[[#This Row],[Date Returned]],"d")</f>
        <v>10</v>
      </c>
      <c r="T1610">
        <v>65</v>
      </c>
      <c r="U1610" s="5">
        <v>1598.5</v>
      </c>
      <c r="V1610" s="5">
        <v>154</v>
      </c>
      <c r="W1610" s="5">
        <v>384</v>
      </c>
      <c r="X1610" s="5">
        <v>94</v>
      </c>
      <c r="Y1610" s="5">
        <v>253</v>
      </c>
      <c r="Z1610" s="5">
        <v>43</v>
      </c>
      <c r="AA1610" s="5">
        <v>60</v>
      </c>
      <c r="AB1610" s="5">
        <v>38</v>
      </c>
      <c r="AC1610" s="5">
        <v>120</v>
      </c>
      <c r="AD1610" s="5">
        <v>62</v>
      </c>
      <c r="AE1610" s="5">
        <v>231</v>
      </c>
      <c r="AF1610" s="5">
        <v>293</v>
      </c>
      <c r="AG1610" s="5">
        <v>76</v>
      </c>
      <c r="AH1610" s="5">
        <v>40</v>
      </c>
      <c r="AI1610" s="5">
        <v>23</v>
      </c>
      <c r="AJ1610" s="5">
        <v>445</v>
      </c>
      <c r="AK1610">
        <v>1989</v>
      </c>
      <c r="AL1610" t="s">
        <v>486</v>
      </c>
      <c r="AM1610" s="1">
        <v>32581</v>
      </c>
      <c r="AN1610">
        <v>206</v>
      </c>
      <c r="AO1610">
        <v>230</v>
      </c>
      <c r="AP1610" t="s">
        <v>498</v>
      </c>
    </row>
    <row r="1611" spans="1:42" x14ac:dyDescent="0.35">
      <c r="A1611" t="s">
        <v>274</v>
      </c>
      <c r="B1611" t="s">
        <v>36</v>
      </c>
      <c r="C1611" s="1" t="s">
        <v>508</v>
      </c>
      <c r="D1611">
        <v>0</v>
      </c>
      <c r="E1611">
        <v>7</v>
      </c>
      <c r="F1611">
        <v>0</v>
      </c>
      <c r="G1611">
        <v>6</v>
      </c>
      <c r="H1611">
        <f>Table1[[#This Row],[Games Before Injury]]*Table1[[#This Row],[Minutes per Game]]</f>
        <v>221.33076923076922</v>
      </c>
      <c r="I1611">
        <v>9</v>
      </c>
      <c r="J1611">
        <f>Table1[[#This Row],[Minutes]]/Table1[[#This Row],[Games Played]]</f>
        <v>24.592307692307692</v>
      </c>
      <c r="K1611" s="1">
        <v>42770</v>
      </c>
      <c r="L1611" s="1">
        <v>42780</v>
      </c>
      <c r="M1611" s="1">
        <v>42668</v>
      </c>
      <c r="N1611" s="1">
        <v>42898</v>
      </c>
      <c r="O1611">
        <v>5</v>
      </c>
      <c r="P1611">
        <f>DATEDIF(Table1[[#This Row],[Birth Date]],Table1[[#This Row],[Date Returned]],"y")</f>
        <v>27</v>
      </c>
      <c r="Q1611" t="s">
        <v>32</v>
      </c>
      <c r="R1611" t="s">
        <v>19</v>
      </c>
      <c r="S1611">
        <f>DATEDIF(Table1[[#This Row],[Date Occurred]],Table1[[#This Row],[Date Returned]],"d")</f>
        <v>10</v>
      </c>
      <c r="T1611">
        <v>65</v>
      </c>
      <c r="U1611" s="5">
        <v>1598.5</v>
      </c>
      <c r="V1611" s="5">
        <v>154</v>
      </c>
      <c r="W1611" s="5">
        <v>384</v>
      </c>
      <c r="X1611" s="5">
        <v>94</v>
      </c>
      <c r="Y1611" s="5">
        <v>253</v>
      </c>
      <c r="Z1611" s="5">
        <v>43</v>
      </c>
      <c r="AA1611" s="5">
        <v>60</v>
      </c>
      <c r="AB1611" s="5">
        <v>38</v>
      </c>
      <c r="AC1611" s="5">
        <v>120</v>
      </c>
      <c r="AD1611" s="5">
        <v>62</v>
      </c>
      <c r="AE1611" s="5">
        <v>231</v>
      </c>
      <c r="AF1611" s="5">
        <v>293</v>
      </c>
      <c r="AG1611" s="5">
        <v>76</v>
      </c>
      <c r="AH1611" s="5">
        <v>40</v>
      </c>
      <c r="AI1611" s="5">
        <v>23</v>
      </c>
      <c r="AJ1611" s="5">
        <v>445</v>
      </c>
      <c r="AK1611">
        <v>1989</v>
      </c>
      <c r="AL1611" t="s">
        <v>486</v>
      </c>
      <c r="AM1611" s="1">
        <v>32581</v>
      </c>
      <c r="AN1611">
        <v>206</v>
      </c>
      <c r="AO1611">
        <v>230</v>
      </c>
      <c r="AP1611" t="s">
        <v>498</v>
      </c>
    </row>
    <row r="1612" spans="1:42" x14ac:dyDescent="0.35">
      <c r="A1612" t="s">
        <v>274</v>
      </c>
      <c r="B1612" t="s">
        <v>36</v>
      </c>
      <c r="C1612" s="1" t="s">
        <v>508</v>
      </c>
      <c r="D1612">
        <v>0</v>
      </c>
      <c r="E1612">
        <v>7</v>
      </c>
      <c r="F1612">
        <v>0</v>
      </c>
      <c r="G1612">
        <v>6</v>
      </c>
      <c r="H1612">
        <f>Table1[[#This Row],[Games Before Injury]]*Table1[[#This Row],[Minutes per Game]]</f>
        <v>24.592307692307692</v>
      </c>
      <c r="I1612">
        <v>1</v>
      </c>
      <c r="J1612">
        <f>Table1[[#This Row],[Minutes]]/Table1[[#This Row],[Games Played]]</f>
        <v>24.592307692307692</v>
      </c>
      <c r="K1612" s="1">
        <v>42781</v>
      </c>
      <c r="L1612" s="1">
        <v>42790</v>
      </c>
      <c r="M1612" s="1">
        <v>42668</v>
      </c>
      <c r="N1612" s="1">
        <v>42898</v>
      </c>
      <c r="O1612">
        <v>6</v>
      </c>
      <c r="P1612">
        <f>DATEDIF(Table1[[#This Row],[Birth Date]],Table1[[#This Row],[Date Returned]],"y")</f>
        <v>27</v>
      </c>
      <c r="Q1612" t="s">
        <v>501</v>
      </c>
      <c r="R1612" t="s">
        <v>19</v>
      </c>
      <c r="S1612">
        <f>DATEDIF(Table1[[#This Row],[Date Occurred]],Table1[[#This Row],[Date Returned]],"d")</f>
        <v>9</v>
      </c>
      <c r="T1612">
        <v>65</v>
      </c>
      <c r="U1612" s="5">
        <v>1598.5</v>
      </c>
      <c r="V1612" s="5">
        <v>154</v>
      </c>
      <c r="W1612" s="5">
        <v>384</v>
      </c>
      <c r="X1612" s="5">
        <v>94</v>
      </c>
      <c r="Y1612" s="5">
        <v>253</v>
      </c>
      <c r="Z1612" s="5">
        <v>43</v>
      </c>
      <c r="AA1612" s="5">
        <v>60</v>
      </c>
      <c r="AB1612" s="5">
        <v>38</v>
      </c>
      <c r="AC1612" s="5">
        <v>120</v>
      </c>
      <c r="AD1612" s="5">
        <v>62</v>
      </c>
      <c r="AE1612" s="5">
        <v>231</v>
      </c>
      <c r="AF1612" s="5">
        <v>293</v>
      </c>
      <c r="AG1612" s="5">
        <v>76</v>
      </c>
      <c r="AH1612" s="5">
        <v>40</v>
      </c>
      <c r="AI1612" s="5">
        <v>23</v>
      </c>
      <c r="AJ1612" s="5">
        <v>445</v>
      </c>
      <c r="AK1612">
        <v>1989</v>
      </c>
      <c r="AL1612" t="s">
        <v>486</v>
      </c>
      <c r="AM1612" s="1">
        <v>32581</v>
      </c>
      <c r="AN1612">
        <v>206</v>
      </c>
      <c r="AO1612">
        <v>230</v>
      </c>
      <c r="AP1612" t="s">
        <v>498</v>
      </c>
    </row>
    <row r="1613" spans="1:42" x14ac:dyDescent="0.35">
      <c r="A1613" t="s">
        <v>395</v>
      </c>
      <c r="B1613" t="s">
        <v>207</v>
      </c>
      <c r="C1613" s="1" t="s">
        <v>506</v>
      </c>
      <c r="D1613">
        <v>0</v>
      </c>
      <c r="E1613">
        <v>5</v>
      </c>
      <c r="F1613">
        <v>0</v>
      </c>
      <c r="G1613">
        <v>6</v>
      </c>
      <c r="H1613">
        <f>Table1[[#This Row],[Games Before Injury]]*Table1[[#This Row],[Minutes per Game]]</f>
        <v>1546.2567901234568</v>
      </c>
      <c r="I1613">
        <v>82</v>
      </c>
      <c r="J1613">
        <f>Table1[[#This Row],[Minutes]]/Table1[[#This Row],[Games Played]]</f>
        <v>18.85679012345679</v>
      </c>
      <c r="K1613" s="1">
        <v>41821</v>
      </c>
      <c r="L1613" s="1">
        <v>41821</v>
      </c>
      <c r="M1613" s="1">
        <v>41940</v>
      </c>
      <c r="N1613" s="1">
        <v>42171</v>
      </c>
      <c r="O1613">
        <v>1</v>
      </c>
      <c r="P1613">
        <f>DATEDIF(Table1[[#This Row],[Birth Date]],Table1[[#This Row],[Date Returned]],"y")</f>
        <v>25</v>
      </c>
      <c r="Q1613" t="s">
        <v>62</v>
      </c>
      <c r="R1613" t="s">
        <v>44</v>
      </c>
      <c r="S1613">
        <f>DATEDIF(Table1[[#This Row],[Date Occurred]],Table1[[#This Row],[Date Returned]],"d")</f>
        <v>0</v>
      </c>
      <c r="T1613">
        <v>81</v>
      </c>
      <c r="U1613" s="5">
        <v>1527.4</v>
      </c>
      <c r="V1613" s="5">
        <v>309</v>
      </c>
      <c r="W1613" s="5">
        <v>666</v>
      </c>
      <c r="X1613" s="5">
        <v>135</v>
      </c>
      <c r="Y1613" s="5">
        <v>318</v>
      </c>
      <c r="Z1613" s="5">
        <v>73</v>
      </c>
      <c r="AA1613" s="5">
        <v>82</v>
      </c>
      <c r="AB1613" s="5">
        <v>63</v>
      </c>
      <c r="AC1613" s="5">
        <v>114</v>
      </c>
      <c r="AD1613" s="5">
        <v>34</v>
      </c>
      <c r="AE1613" s="5">
        <v>135</v>
      </c>
      <c r="AF1613" s="5">
        <v>169</v>
      </c>
      <c r="AG1613" s="5">
        <v>149</v>
      </c>
      <c r="AH1613" s="5">
        <v>68</v>
      </c>
      <c r="AI1613" s="5">
        <v>9</v>
      </c>
      <c r="AJ1613" s="5">
        <v>826</v>
      </c>
      <c r="AK1613">
        <v>1988</v>
      </c>
      <c r="AL1613" t="s">
        <v>483</v>
      </c>
      <c r="AM1613" s="1">
        <v>32366</v>
      </c>
      <c r="AN1613">
        <v>183</v>
      </c>
      <c r="AO1613">
        <v>180</v>
      </c>
      <c r="AP1613" t="s">
        <v>497</v>
      </c>
    </row>
    <row r="1614" spans="1:42" x14ac:dyDescent="0.35">
      <c r="A1614" t="s">
        <v>395</v>
      </c>
      <c r="B1614" t="s">
        <v>325</v>
      </c>
      <c r="C1614" s="1" t="s">
        <v>508</v>
      </c>
      <c r="D1614">
        <v>0</v>
      </c>
      <c r="E1614">
        <v>7</v>
      </c>
      <c r="F1614">
        <v>0</v>
      </c>
      <c r="G1614">
        <v>8</v>
      </c>
      <c r="H1614">
        <f>Table1[[#This Row],[Games Before Injury]]*Table1[[#This Row],[Minutes per Game]]</f>
        <v>855.17250000000013</v>
      </c>
      <c r="I1614">
        <v>39</v>
      </c>
      <c r="J1614">
        <f>Table1[[#This Row],[Minutes]]/Table1[[#This Row],[Games Played]]</f>
        <v>21.927500000000002</v>
      </c>
      <c r="K1614" s="1">
        <v>42749</v>
      </c>
      <c r="L1614" s="1">
        <v>42752</v>
      </c>
      <c r="M1614" s="1">
        <v>42668</v>
      </c>
      <c r="N1614" s="1">
        <v>42898</v>
      </c>
      <c r="O1614">
        <v>1</v>
      </c>
      <c r="P1614">
        <f>DATEDIF(Table1[[#This Row],[Birth Date]],Table1[[#This Row],[Date Returned]],"y")</f>
        <v>28</v>
      </c>
      <c r="Q1614" t="s">
        <v>32</v>
      </c>
      <c r="R1614" t="s">
        <v>19</v>
      </c>
      <c r="S1614">
        <f>DATEDIF(Table1[[#This Row],[Date Occurred]],Table1[[#This Row],[Date Returned]],"d")</f>
        <v>3</v>
      </c>
      <c r="T1614">
        <v>80</v>
      </c>
      <c r="U1614" s="5">
        <v>1754.2</v>
      </c>
      <c r="V1614" s="5">
        <v>273</v>
      </c>
      <c r="W1614" s="5">
        <v>621</v>
      </c>
      <c r="X1614" s="5">
        <v>147</v>
      </c>
      <c r="Y1614" s="5">
        <v>355</v>
      </c>
      <c r="Z1614" s="5">
        <v>66</v>
      </c>
      <c r="AA1614" s="5">
        <v>80</v>
      </c>
      <c r="AB1614" s="5">
        <v>101</v>
      </c>
      <c r="AC1614" s="5">
        <v>109</v>
      </c>
      <c r="AD1614" s="5">
        <v>24</v>
      </c>
      <c r="AE1614" s="5">
        <v>117</v>
      </c>
      <c r="AF1614" s="5">
        <v>141</v>
      </c>
      <c r="AG1614" s="5">
        <v>280</v>
      </c>
      <c r="AH1614" s="5">
        <v>65</v>
      </c>
      <c r="AI1614" s="5">
        <v>3</v>
      </c>
      <c r="AJ1614" s="5">
        <v>759</v>
      </c>
      <c r="AK1614">
        <v>1988</v>
      </c>
      <c r="AL1614" t="s">
        <v>483</v>
      </c>
      <c r="AM1614" s="1">
        <v>32366</v>
      </c>
      <c r="AN1614">
        <v>183</v>
      </c>
      <c r="AO1614">
        <v>180</v>
      </c>
      <c r="AP1614" t="s">
        <v>497</v>
      </c>
    </row>
    <row r="1615" spans="1:42" x14ac:dyDescent="0.35">
      <c r="A1615" t="s">
        <v>280</v>
      </c>
      <c r="B1615" t="s">
        <v>281</v>
      </c>
      <c r="C1615" s="1" t="s">
        <v>507</v>
      </c>
      <c r="D1615">
        <v>0</v>
      </c>
      <c r="E1615">
        <v>6</v>
      </c>
      <c r="F1615">
        <v>0</v>
      </c>
      <c r="G1615">
        <v>6</v>
      </c>
      <c r="H1615">
        <f>Table1[[#This Row],[Games Before Injury]]*Table1[[#This Row],[Minutes per Game]]</f>
        <v>2470.8876543209876</v>
      </c>
      <c r="I1615">
        <v>71</v>
      </c>
      <c r="J1615">
        <f>Table1[[#This Row],[Minutes]]/Table1[[#This Row],[Games Played]]</f>
        <v>34.801234567901233</v>
      </c>
      <c r="K1615" s="1">
        <v>42453</v>
      </c>
      <c r="L1615" s="1">
        <v>42454</v>
      </c>
      <c r="M1615" s="1">
        <v>42304</v>
      </c>
      <c r="N1615" s="1">
        <v>42540</v>
      </c>
      <c r="O1615">
        <v>1</v>
      </c>
      <c r="P1615">
        <f>DATEDIF(Table1[[#This Row],[Birth Date]],Table1[[#This Row],[Date Returned]],"y")</f>
        <v>25</v>
      </c>
      <c r="Q1615" t="s">
        <v>32</v>
      </c>
      <c r="R1615" t="s">
        <v>19</v>
      </c>
      <c r="S1615">
        <f>DATEDIF(Table1[[#This Row],[Date Occurred]],Table1[[#This Row],[Date Returned]],"d")</f>
        <v>1</v>
      </c>
      <c r="T1615">
        <v>81</v>
      </c>
      <c r="U1615" s="5">
        <v>2818.9</v>
      </c>
      <c r="V1615" s="5">
        <v>605</v>
      </c>
      <c r="W1615" s="5">
        <v>1448</v>
      </c>
      <c r="X1615" s="5">
        <v>210</v>
      </c>
      <c r="Y1615" s="5">
        <v>565</v>
      </c>
      <c r="Z1615" s="5">
        <v>454</v>
      </c>
      <c r="AA1615" s="5">
        <v>528</v>
      </c>
      <c r="AB1615" s="5">
        <v>265</v>
      </c>
      <c r="AC1615" s="5">
        <v>230</v>
      </c>
      <c r="AD1615" s="5">
        <v>79</v>
      </c>
      <c r="AE1615" s="5">
        <v>484</v>
      </c>
      <c r="AF1615" s="5">
        <v>563</v>
      </c>
      <c r="AG1615" s="5">
        <v>329</v>
      </c>
      <c r="AH1615" s="5">
        <v>152</v>
      </c>
      <c r="AI1615" s="5">
        <v>29</v>
      </c>
      <c r="AJ1615" s="5">
        <v>1874</v>
      </c>
      <c r="AK1615">
        <v>1990</v>
      </c>
      <c r="AL1615" t="s">
        <v>493</v>
      </c>
      <c r="AM1615" s="1">
        <v>32995</v>
      </c>
      <c r="AN1615">
        <v>206</v>
      </c>
      <c r="AO1615">
        <v>220</v>
      </c>
      <c r="AP1615" t="s">
        <v>500</v>
      </c>
    </row>
    <row r="1616" spans="1:42" x14ac:dyDescent="0.35">
      <c r="A1616" t="s">
        <v>280</v>
      </c>
      <c r="B1616" t="s">
        <v>282</v>
      </c>
      <c r="C1616" s="1" t="s">
        <v>508</v>
      </c>
      <c r="D1616">
        <v>0</v>
      </c>
      <c r="E1616">
        <v>7</v>
      </c>
      <c r="F1616">
        <v>0</v>
      </c>
      <c r="G1616">
        <v>7</v>
      </c>
      <c r="H1616">
        <f>Table1[[#This Row],[Games Before Injury]]*Table1[[#This Row],[Minutes per Game]]</f>
        <v>322.72799999999995</v>
      </c>
      <c r="I1616">
        <v>9</v>
      </c>
      <c r="J1616">
        <f>Table1[[#This Row],[Minutes]]/Table1[[#This Row],[Games Played]]</f>
        <v>35.858666666666664</v>
      </c>
      <c r="K1616" s="1">
        <v>42686</v>
      </c>
      <c r="L1616" s="1">
        <v>42688</v>
      </c>
      <c r="M1616" s="1">
        <v>42668</v>
      </c>
      <c r="N1616" s="1">
        <v>42898</v>
      </c>
      <c r="O1616">
        <v>1</v>
      </c>
      <c r="P1616">
        <f>DATEDIF(Table1[[#This Row],[Birth Date]],Table1[[#This Row],[Date Returned]],"y")</f>
        <v>26</v>
      </c>
      <c r="Q1616" t="s">
        <v>501</v>
      </c>
      <c r="R1616" t="s">
        <v>9</v>
      </c>
      <c r="S1616">
        <f>DATEDIF(Table1[[#This Row],[Date Occurred]],Table1[[#This Row],[Date Returned]],"d")</f>
        <v>2</v>
      </c>
      <c r="T1616">
        <v>75</v>
      </c>
      <c r="U1616" s="5">
        <v>2689.4</v>
      </c>
      <c r="V1616" s="5">
        <v>622</v>
      </c>
      <c r="W1616" s="5">
        <v>1347</v>
      </c>
      <c r="X1616" s="5">
        <v>195</v>
      </c>
      <c r="Y1616" s="5">
        <v>495</v>
      </c>
      <c r="Z1616" s="5">
        <v>336</v>
      </c>
      <c r="AA1616" s="5">
        <v>374</v>
      </c>
      <c r="AB1616" s="5">
        <v>219</v>
      </c>
      <c r="AC1616" s="5">
        <v>206</v>
      </c>
      <c r="AD1616" s="5">
        <v>58</v>
      </c>
      <c r="AE1616" s="5">
        <v>434</v>
      </c>
      <c r="AF1616" s="5">
        <v>492</v>
      </c>
      <c r="AG1616" s="5">
        <v>251</v>
      </c>
      <c r="AH1616" s="5">
        <v>119</v>
      </c>
      <c r="AI1616" s="5">
        <v>27</v>
      </c>
      <c r="AJ1616" s="5">
        <v>1775</v>
      </c>
      <c r="AK1616">
        <v>1990</v>
      </c>
      <c r="AL1616" t="s">
        <v>493</v>
      </c>
      <c r="AM1616" s="1">
        <v>32995</v>
      </c>
      <c r="AN1616">
        <v>206</v>
      </c>
      <c r="AO1616">
        <v>220</v>
      </c>
      <c r="AP1616" t="s">
        <v>500</v>
      </c>
    </row>
    <row r="1617" spans="1:42" x14ac:dyDescent="0.35">
      <c r="A1617" t="s">
        <v>280</v>
      </c>
      <c r="B1617" t="s">
        <v>283</v>
      </c>
      <c r="C1617" s="1" t="s">
        <v>509</v>
      </c>
      <c r="D1617">
        <v>0</v>
      </c>
      <c r="E1617">
        <v>8</v>
      </c>
      <c r="F1617">
        <v>0</v>
      </c>
      <c r="G1617">
        <v>8</v>
      </c>
      <c r="H1617">
        <f>Table1[[#This Row],[Games Before Injury]]*Table1[[#This Row],[Minutes per Game]]</f>
        <v>841.65443037974683</v>
      </c>
      <c r="I1617">
        <v>23</v>
      </c>
      <c r="J1617">
        <f>Table1[[#This Row],[Minutes]]/Table1[[#This Row],[Games Played]]</f>
        <v>36.593670886075948</v>
      </c>
      <c r="K1617" s="1">
        <v>43076</v>
      </c>
      <c r="L1617" s="1">
        <v>43080</v>
      </c>
      <c r="M1617" s="1">
        <v>43030</v>
      </c>
      <c r="N1617" s="1">
        <v>43259</v>
      </c>
      <c r="O1617">
        <v>2</v>
      </c>
      <c r="P1617">
        <f>DATEDIF(Table1[[#This Row],[Birth Date]],Table1[[#This Row],[Date Returned]],"y")</f>
        <v>27</v>
      </c>
      <c r="Q1617" t="s">
        <v>501</v>
      </c>
      <c r="R1617" t="s">
        <v>19</v>
      </c>
      <c r="S1617">
        <f>DATEDIF(Table1[[#This Row],[Date Occurred]],Table1[[#This Row],[Date Returned]],"d")</f>
        <v>4</v>
      </c>
      <c r="T1617">
        <v>79</v>
      </c>
      <c r="U1617" s="5">
        <v>2890.9</v>
      </c>
      <c r="V1617" s="5">
        <v>576</v>
      </c>
      <c r="W1617" s="5">
        <v>1340</v>
      </c>
      <c r="X1617" s="5">
        <v>244</v>
      </c>
      <c r="Y1617" s="5">
        <v>609</v>
      </c>
      <c r="Z1617" s="5">
        <v>338</v>
      </c>
      <c r="AA1617" s="5">
        <v>411</v>
      </c>
      <c r="AB1617" s="5">
        <v>212</v>
      </c>
      <c r="AC1617" s="5">
        <v>233</v>
      </c>
      <c r="AD1617" s="5">
        <v>72</v>
      </c>
      <c r="AE1617" s="5">
        <v>375</v>
      </c>
      <c r="AF1617" s="5">
        <v>447</v>
      </c>
      <c r="AG1617" s="5">
        <v>263</v>
      </c>
      <c r="AH1617" s="5">
        <v>161</v>
      </c>
      <c r="AI1617" s="5">
        <v>39</v>
      </c>
      <c r="AJ1617" s="5">
        <v>1734</v>
      </c>
      <c r="AK1617">
        <v>1990</v>
      </c>
      <c r="AL1617" t="s">
        <v>493</v>
      </c>
      <c r="AM1617" s="1">
        <v>32995</v>
      </c>
      <c r="AN1617">
        <v>206</v>
      </c>
      <c r="AO1617">
        <v>220</v>
      </c>
      <c r="AP1617" t="s">
        <v>500</v>
      </c>
    </row>
    <row r="1618" spans="1:42" x14ac:dyDescent="0.35">
      <c r="A1618" t="s">
        <v>280</v>
      </c>
      <c r="B1618" t="s">
        <v>284</v>
      </c>
      <c r="C1618" s="1" t="s">
        <v>509</v>
      </c>
      <c r="D1618">
        <v>0</v>
      </c>
      <c r="E1618">
        <v>8</v>
      </c>
      <c r="F1618">
        <v>1</v>
      </c>
      <c r="G1618">
        <v>8</v>
      </c>
      <c r="H1618">
        <f>Table1[[#This Row],[Games Before Injury]]*Table1[[#This Row],[Minutes per Game]]</f>
        <v>2085.8392405063291</v>
      </c>
      <c r="I1618">
        <v>57</v>
      </c>
      <c r="J1618">
        <f>Table1[[#This Row],[Minutes]]/Table1[[#This Row],[Games Played]]</f>
        <v>36.593670886075948</v>
      </c>
      <c r="K1618" s="1">
        <v>43229</v>
      </c>
      <c r="L1618">
        <v>-1</v>
      </c>
      <c r="M1618" s="1">
        <v>43030</v>
      </c>
      <c r="N1618" s="1">
        <v>43259</v>
      </c>
      <c r="O1618">
        <v>3</v>
      </c>
      <c r="P1618">
        <f>DATEDIF(Table1[[#This Row],[Birth Date]],Table1[[#This Row],[Date Occurred]],"y")</f>
        <v>28</v>
      </c>
      <c r="Q1618" t="s">
        <v>62</v>
      </c>
      <c r="R1618" t="s">
        <v>19</v>
      </c>
      <c r="S1618">
        <f>DATEDIF(Table1[[#This Row],[Date Occurred]],Table1[[#This Row],[Season End Date]],"d")</f>
        <v>30</v>
      </c>
      <c r="T1618">
        <v>79</v>
      </c>
      <c r="U1618" s="5">
        <v>2890.9</v>
      </c>
      <c r="V1618" s="5">
        <v>576</v>
      </c>
      <c r="W1618" s="5">
        <v>1340</v>
      </c>
      <c r="X1618" s="5">
        <v>244</v>
      </c>
      <c r="Y1618" s="5">
        <v>609</v>
      </c>
      <c r="Z1618" s="5">
        <v>338</v>
      </c>
      <c r="AA1618" s="5">
        <v>411</v>
      </c>
      <c r="AB1618" s="5">
        <v>212</v>
      </c>
      <c r="AC1618" s="5">
        <v>233</v>
      </c>
      <c r="AD1618" s="5">
        <v>72</v>
      </c>
      <c r="AE1618" s="5">
        <v>375</v>
      </c>
      <c r="AF1618" s="5">
        <v>447</v>
      </c>
      <c r="AG1618" s="5">
        <v>263</v>
      </c>
      <c r="AH1618" s="5">
        <v>161</v>
      </c>
      <c r="AI1618" s="5">
        <v>39</v>
      </c>
      <c r="AJ1618" s="5">
        <v>1734</v>
      </c>
      <c r="AK1618">
        <v>1990</v>
      </c>
      <c r="AL1618" t="s">
        <v>493</v>
      </c>
      <c r="AM1618" s="1">
        <v>32995</v>
      </c>
      <c r="AN1618">
        <v>206</v>
      </c>
      <c r="AO1618">
        <v>220</v>
      </c>
      <c r="AP1618" t="s">
        <v>500</v>
      </c>
    </row>
    <row r="1619" spans="1:42" x14ac:dyDescent="0.35">
      <c r="A1619" t="s">
        <v>280</v>
      </c>
      <c r="B1619" t="s">
        <v>285</v>
      </c>
      <c r="C1619" s="1" t="s">
        <v>510</v>
      </c>
      <c r="D1619">
        <v>0</v>
      </c>
      <c r="E1619">
        <v>9</v>
      </c>
      <c r="F1619">
        <v>0</v>
      </c>
      <c r="G1619">
        <v>9</v>
      </c>
      <c r="H1619">
        <f>Table1[[#This Row],[Games Before Injury]]*Table1[[#This Row],[Minutes per Game]]</f>
        <v>1217.742857142857</v>
      </c>
      <c r="I1619">
        <v>33</v>
      </c>
      <c r="J1619">
        <f>Table1[[#This Row],[Minutes]]/Table1[[#This Row],[Games Played]]</f>
        <v>36.9012987012987</v>
      </c>
      <c r="K1619" s="1">
        <v>43462</v>
      </c>
      <c r="L1619" s="1">
        <v>43464</v>
      </c>
      <c r="M1619" s="1">
        <v>43389</v>
      </c>
      <c r="N1619" s="1">
        <v>43629</v>
      </c>
      <c r="O1619">
        <v>4</v>
      </c>
      <c r="P1619">
        <f>DATEDIF(Table1[[#This Row],[Birth Date]],Table1[[#This Row],[Date Returned]],"y")</f>
        <v>28</v>
      </c>
      <c r="Q1619" t="s">
        <v>501</v>
      </c>
      <c r="R1619" t="s">
        <v>19</v>
      </c>
      <c r="S1619">
        <f>DATEDIF(Table1[[#This Row],[Date Occurred]],Table1[[#This Row],[Date Returned]],"d")</f>
        <v>2</v>
      </c>
      <c r="T1619">
        <v>77</v>
      </c>
      <c r="U1619" s="5">
        <v>2841.4</v>
      </c>
      <c r="V1619" s="5">
        <v>707</v>
      </c>
      <c r="W1619" s="5">
        <v>1614</v>
      </c>
      <c r="X1619" s="5">
        <v>292</v>
      </c>
      <c r="Y1619" s="5">
        <v>757</v>
      </c>
      <c r="Z1619" s="5">
        <v>453</v>
      </c>
      <c r="AA1619" s="5">
        <v>540</v>
      </c>
      <c r="AB1619" s="5">
        <v>205</v>
      </c>
      <c r="AC1619" s="5">
        <v>214</v>
      </c>
      <c r="AD1619" s="5">
        <v>105</v>
      </c>
      <c r="AE1619" s="5">
        <v>523</v>
      </c>
      <c r="AF1619" s="5">
        <v>628</v>
      </c>
      <c r="AG1619" s="5">
        <v>318</v>
      </c>
      <c r="AH1619" s="5">
        <v>170</v>
      </c>
      <c r="AI1619" s="5">
        <v>34</v>
      </c>
      <c r="AJ1619" s="5">
        <v>2159</v>
      </c>
      <c r="AK1619">
        <v>1990</v>
      </c>
      <c r="AL1619" t="s">
        <v>493</v>
      </c>
      <c r="AM1619" s="1">
        <v>32995</v>
      </c>
      <c r="AN1619">
        <v>206</v>
      </c>
      <c r="AO1619">
        <v>220</v>
      </c>
      <c r="AP1619" t="s">
        <v>500</v>
      </c>
    </row>
    <row r="1620" spans="1:42" x14ac:dyDescent="0.35">
      <c r="A1620" t="s">
        <v>280</v>
      </c>
      <c r="B1620" t="s">
        <v>286</v>
      </c>
      <c r="C1620" s="1" t="s">
        <v>511</v>
      </c>
      <c r="D1620">
        <v>0</v>
      </c>
      <c r="E1620">
        <v>10</v>
      </c>
      <c r="F1620">
        <v>0</v>
      </c>
      <c r="G1620">
        <v>10</v>
      </c>
      <c r="H1620">
        <f>Table1[[#This Row],[Games Before Injury]]*Table1[[#This Row],[Minutes per Game]]</f>
        <v>29.560416666666669</v>
      </c>
      <c r="I1620">
        <v>1</v>
      </c>
      <c r="J1620">
        <f>Table1[[#This Row],[Minutes]]/Table1[[#This Row],[Games Played]]</f>
        <v>29.560416666666669</v>
      </c>
      <c r="K1620" s="1">
        <v>43760</v>
      </c>
      <c r="L1620" s="1">
        <v>43783</v>
      </c>
      <c r="M1620" s="1">
        <v>43760</v>
      </c>
      <c r="N1620" s="1">
        <v>44115</v>
      </c>
      <c r="O1620">
        <v>1</v>
      </c>
      <c r="P1620">
        <f>DATEDIF(Table1[[#This Row],[Birth Date]],Table1[[#This Row],[Date Returned]],"y")</f>
        <v>29</v>
      </c>
      <c r="Q1620" t="s">
        <v>501</v>
      </c>
      <c r="R1620" t="s">
        <v>44</v>
      </c>
      <c r="S1620">
        <f>DATEDIF(Table1[[#This Row],[Date Occurred]],Table1[[#This Row],[Date Returned]],"d")</f>
        <v>23</v>
      </c>
      <c r="T1620">
        <v>48</v>
      </c>
      <c r="U1620" s="5">
        <v>1418.9</v>
      </c>
      <c r="V1620" s="5">
        <v>343</v>
      </c>
      <c r="W1620" s="5">
        <v>782</v>
      </c>
      <c r="X1620" s="5">
        <v>157</v>
      </c>
      <c r="Y1620" s="5">
        <v>381</v>
      </c>
      <c r="Z1620" s="5">
        <v>190</v>
      </c>
      <c r="AA1620" s="5">
        <v>217</v>
      </c>
      <c r="AB1620" s="5">
        <v>125</v>
      </c>
      <c r="AC1620" s="5">
        <v>113</v>
      </c>
      <c r="AD1620" s="5">
        <v>24</v>
      </c>
      <c r="AE1620" s="5">
        <v>248</v>
      </c>
      <c r="AF1620" s="5">
        <v>272</v>
      </c>
      <c r="AG1620" s="5">
        <v>185</v>
      </c>
      <c r="AH1620" s="5">
        <v>68</v>
      </c>
      <c r="AI1620" s="5">
        <v>20</v>
      </c>
      <c r="AJ1620" s="5">
        <v>1033</v>
      </c>
      <c r="AK1620">
        <v>1990</v>
      </c>
      <c r="AL1620" t="s">
        <v>493</v>
      </c>
      <c r="AM1620" s="1">
        <v>32995</v>
      </c>
      <c r="AN1620">
        <v>206</v>
      </c>
      <c r="AO1620">
        <v>220</v>
      </c>
      <c r="AP1620" t="s">
        <v>500</v>
      </c>
    </row>
    <row r="1621" spans="1:42" x14ac:dyDescent="0.35">
      <c r="A1621" t="s">
        <v>280</v>
      </c>
      <c r="B1621" t="s">
        <v>287</v>
      </c>
      <c r="C1621" s="1" t="s">
        <v>511</v>
      </c>
      <c r="D1621">
        <v>0</v>
      </c>
      <c r="E1621">
        <v>10</v>
      </c>
      <c r="F1621">
        <v>0</v>
      </c>
      <c r="G1621">
        <v>10</v>
      </c>
      <c r="H1621">
        <f>Table1[[#This Row],[Games Before Injury]]*Table1[[#This Row],[Minutes per Game]]</f>
        <v>709.45</v>
      </c>
      <c r="I1621">
        <v>24</v>
      </c>
      <c r="J1621">
        <f>Table1[[#This Row],[Minutes]]/Table1[[#This Row],[Games Played]]</f>
        <v>29.560416666666669</v>
      </c>
      <c r="K1621" s="1">
        <v>43834</v>
      </c>
      <c r="L1621" s="1">
        <v>43835</v>
      </c>
      <c r="M1621" s="1">
        <v>43760</v>
      </c>
      <c r="N1621" s="1">
        <v>44115</v>
      </c>
      <c r="O1621">
        <v>5</v>
      </c>
      <c r="P1621">
        <f>DATEDIF(Table1[[#This Row],[Birth Date]],Table1[[#This Row],[Date Returned]],"y")</f>
        <v>29</v>
      </c>
      <c r="Q1621" t="s">
        <v>501</v>
      </c>
      <c r="R1621" t="s">
        <v>19</v>
      </c>
      <c r="S1621">
        <f>DATEDIF(Table1[[#This Row],[Date Occurred]],Table1[[#This Row],[Date Returned]],"d")</f>
        <v>1</v>
      </c>
      <c r="T1621">
        <v>48</v>
      </c>
      <c r="U1621" s="5">
        <v>1418.9</v>
      </c>
      <c r="V1621" s="5">
        <v>343</v>
      </c>
      <c r="W1621" s="5">
        <v>782</v>
      </c>
      <c r="X1621" s="5">
        <v>157</v>
      </c>
      <c r="Y1621" s="5">
        <v>381</v>
      </c>
      <c r="Z1621" s="5">
        <v>190</v>
      </c>
      <c r="AA1621" s="5">
        <v>217</v>
      </c>
      <c r="AB1621" s="5">
        <v>125</v>
      </c>
      <c r="AC1621" s="5">
        <v>113</v>
      </c>
      <c r="AD1621" s="5">
        <v>24</v>
      </c>
      <c r="AE1621" s="5">
        <v>248</v>
      </c>
      <c r="AF1621" s="5">
        <v>272</v>
      </c>
      <c r="AG1621" s="5">
        <v>185</v>
      </c>
      <c r="AH1621" s="5">
        <v>68</v>
      </c>
      <c r="AI1621" s="5">
        <v>20</v>
      </c>
      <c r="AJ1621" s="5">
        <v>1033</v>
      </c>
      <c r="AK1621">
        <v>1990</v>
      </c>
      <c r="AL1621" t="s">
        <v>493</v>
      </c>
      <c r="AM1621" s="1">
        <v>32995</v>
      </c>
      <c r="AN1621">
        <v>206</v>
      </c>
      <c r="AO1621">
        <v>220</v>
      </c>
      <c r="AP1621" t="s">
        <v>500</v>
      </c>
    </row>
    <row r="1622" spans="1:42" x14ac:dyDescent="0.35">
      <c r="A1622" t="s">
        <v>280</v>
      </c>
      <c r="B1622" t="s">
        <v>288</v>
      </c>
      <c r="C1622" s="1" t="s">
        <v>511</v>
      </c>
      <c r="D1622">
        <v>0</v>
      </c>
      <c r="E1622">
        <v>10</v>
      </c>
      <c r="F1622">
        <v>0</v>
      </c>
      <c r="G1622">
        <v>10</v>
      </c>
      <c r="H1622">
        <f>Table1[[#This Row],[Games Before Injury]]*Table1[[#This Row],[Minutes per Game]]</f>
        <v>29.560416666666669</v>
      </c>
      <c r="I1622">
        <v>1</v>
      </c>
      <c r="J1622">
        <f>Table1[[#This Row],[Minutes]]/Table1[[#This Row],[Games Played]]</f>
        <v>29.560416666666669</v>
      </c>
      <c r="K1622" s="1">
        <v>43839</v>
      </c>
      <c r="L1622" s="1">
        <v>43860</v>
      </c>
      <c r="M1622" s="1">
        <v>43760</v>
      </c>
      <c r="N1622" s="1">
        <v>44115</v>
      </c>
      <c r="O1622">
        <v>6</v>
      </c>
      <c r="P1622">
        <f>DATEDIF(Table1[[#This Row],[Birth Date]],Table1[[#This Row],[Date Returned]],"y")</f>
        <v>29</v>
      </c>
      <c r="Q1622" t="s">
        <v>501</v>
      </c>
      <c r="R1622" t="s">
        <v>19</v>
      </c>
      <c r="S1622">
        <f>DATEDIF(Table1[[#This Row],[Date Occurred]],Table1[[#This Row],[Date Returned]],"d")</f>
        <v>21</v>
      </c>
      <c r="T1622">
        <v>48</v>
      </c>
      <c r="U1622" s="5">
        <v>1418.9</v>
      </c>
      <c r="V1622" s="5">
        <v>343</v>
      </c>
      <c r="W1622" s="5">
        <v>782</v>
      </c>
      <c r="X1622" s="5">
        <v>157</v>
      </c>
      <c r="Y1622" s="5">
        <v>381</v>
      </c>
      <c r="Z1622" s="5">
        <v>190</v>
      </c>
      <c r="AA1622" s="5">
        <v>217</v>
      </c>
      <c r="AB1622" s="5">
        <v>125</v>
      </c>
      <c r="AC1622" s="5">
        <v>113</v>
      </c>
      <c r="AD1622" s="5">
        <v>24</v>
      </c>
      <c r="AE1622" s="5">
        <v>248</v>
      </c>
      <c r="AF1622" s="5">
        <v>272</v>
      </c>
      <c r="AG1622" s="5">
        <v>185</v>
      </c>
      <c r="AH1622" s="5">
        <v>68</v>
      </c>
      <c r="AI1622" s="5">
        <v>20</v>
      </c>
      <c r="AJ1622" s="5">
        <v>1033</v>
      </c>
      <c r="AK1622">
        <v>1990</v>
      </c>
      <c r="AL1622" t="s">
        <v>493</v>
      </c>
      <c r="AM1622" s="1">
        <v>32995</v>
      </c>
      <c r="AN1622">
        <v>206</v>
      </c>
      <c r="AO1622">
        <v>220</v>
      </c>
      <c r="AP1622" t="s">
        <v>500</v>
      </c>
    </row>
    <row r="1623" spans="1:42" x14ac:dyDescent="0.35">
      <c r="A1623" t="s">
        <v>280</v>
      </c>
      <c r="B1623" t="s">
        <v>288</v>
      </c>
      <c r="C1623" s="1" t="s">
        <v>511</v>
      </c>
      <c r="D1623">
        <v>0</v>
      </c>
      <c r="E1623">
        <v>10</v>
      </c>
      <c r="F1623">
        <v>0</v>
      </c>
      <c r="G1623">
        <v>10</v>
      </c>
      <c r="H1623">
        <f>Table1[[#This Row],[Games Before Injury]]*Table1[[#This Row],[Minutes per Game]]</f>
        <v>236.48333333333335</v>
      </c>
      <c r="I1623">
        <v>8</v>
      </c>
      <c r="J1623">
        <f>Table1[[#This Row],[Minutes]]/Table1[[#This Row],[Games Played]]</f>
        <v>29.560416666666669</v>
      </c>
      <c r="K1623" s="1">
        <v>43882</v>
      </c>
      <c r="L1623" s="1">
        <v>43885</v>
      </c>
      <c r="M1623" s="1">
        <v>43760</v>
      </c>
      <c r="N1623" s="1">
        <v>44115</v>
      </c>
      <c r="O1623">
        <v>7</v>
      </c>
      <c r="P1623">
        <f>DATEDIF(Table1[[#This Row],[Birth Date]],Table1[[#This Row],[Date Returned]],"y")</f>
        <v>29</v>
      </c>
      <c r="Q1623" t="s">
        <v>501</v>
      </c>
      <c r="R1623" t="s">
        <v>19</v>
      </c>
      <c r="S1623">
        <f>DATEDIF(Table1[[#This Row],[Date Occurred]],Table1[[#This Row],[Date Returned]],"d")</f>
        <v>3</v>
      </c>
      <c r="T1623">
        <v>48</v>
      </c>
      <c r="U1623" s="5">
        <v>1418.9</v>
      </c>
      <c r="V1623" s="5">
        <v>343</v>
      </c>
      <c r="W1623" s="5">
        <v>782</v>
      </c>
      <c r="X1623" s="5">
        <v>157</v>
      </c>
      <c r="Y1623" s="5">
        <v>381</v>
      </c>
      <c r="Z1623" s="5">
        <v>190</v>
      </c>
      <c r="AA1623" s="5">
        <v>217</v>
      </c>
      <c r="AB1623" s="5">
        <v>125</v>
      </c>
      <c r="AC1623" s="5">
        <v>113</v>
      </c>
      <c r="AD1623" s="5">
        <v>24</v>
      </c>
      <c r="AE1623" s="5">
        <v>248</v>
      </c>
      <c r="AF1623" s="5">
        <v>272</v>
      </c>
      <c r="AG1623" s="5">
        <v>185</v>
      </c>
      <c r="AH1623" s="5">
        <v>68</v>
      </c>
      <c r="AI1623" s="5">
        <v>20</v>
      </c>
      <c r="AJ1623" s="5">
        <v>1033</v>
      </c>
      <c r="AK1623">
        <v>1990</v>
      </c>
      <c r="AL1623" t="s">
        <v>493</v>
      </c>
      <c r="AM1623" s="1">
        <v>32995</v>
      </c>
      <c r="AN1623">
        <v>206</v>
      </c>
      <c r="AO1623">
        <v>220</v>
      </c>
      <c r="AP1623" t="s">
        <v>500</v>
      </c>
    </row>
    <row r="1624" spans="1:42" x14ac:dyDescent="0.35">
      <c r="A1624" t="s">
        <v>377</v>
      </c>
      <c r="B1624" t="s">
        <v>124</v>
      </c>
      <c r="C1624" s="1" t="s">
        <v>505</v>
      </c>
      <c r="D1624">
        <v>0</v>
      </c>
      <c r="E1624">
        <v>4</v>
      </c>
      <c r="F1624">
        <v>0</v>
      </c>
      <c r="G1624">
        <v>8</v>
      </c>
      <c r="H1624">
        <f>Table1[[#This Row],[Games Before Injury]]*Table1[[#This Row],[Minutes per Game]]</f>
        <v>1442.0689189189186</v>
      </c>
      <c r="I1624">
        <v>43</v>
      </c>
      <c r="J1624">
        <f>Table1[[#This Row],[Minutes]]/Table1[[#This Row],[Games Played]]</f>
        <v>33.536486486486481</v>
      </c>
      <c r="K1624" s="1">
        <v>41692</v>
      </c>
      <c r="L1624" s="1">
        <v>41703</v>
      </c>
      <c r="M1624" s="1">
        <v>41576</v>
      </c>
      <c r="N1624" s="1">
        <v>41805</v>
      </c>
      <c r="O1624">
        <v>2</v>
      </c>
      <c r="P1624">
        <f>DATEDIF(Table1[[#This Row],[Birth Date]],Table1[[#This Row],[Date Returned]],"y")</f>
        <v>29</v>
      </c>
      <c r="Q1624" t="s">
        <v>501</v>
      </c>
      <c r="R1624" t="s">
        <v>19</v>
      </c>
      <c r="S1624">
        <f>DATEDIF(Table1[[#This Row],[Date Occurred]],Table1[[#This Row],[Date Returned]],"d")</f>
        <v>11</v>
      </c>
      <c r="T1624">
        <v>74</v>
      </c>
      <c r="U1624" s="5">
        <v>2481.6999999999998</v>
      </c>
      <c r="V1624" s="5">
        <v>483</v>
      </c>
      <c r="W1624" s="5">
        <v>1047</v>
      </c>
      <c r="X1624" s="5">
        <v>76</v>
      </c>
      <c r="Y1624" s="5">
        <v>212</v>
      </c>
      <c r="Z1624" s="5">
        <v>286</v>
      </c>
      <c r="AA1624" s="5">
        <v>391</v>
      </c>
      <c r="AB1624" s="5">
        <v>185</v>
      </c>
      <c r="AC1624" s="5">
        <v>210</v>
      </c>
      <c r="AD1624" s="5">
        <v>154</v>
      </c>
      <c r="AE1624" s="5">
        <v>473</v>
      </c>
      <c r="AF1624" s="5">
        <v>627</v>
      </c>
      <c r="AG1624" s="5">
        <v>232</v>
      </c>
      <c r="AH1624" s="5">
        <v>129</v>
      </c>
      <c r="AI1624" s="5">
        <v>78</v>
      </c>
      <c r="AJ1624" s="5">
        <v>1328</v>
      </c>
      <c r="AK1624">
        <v>1985</v>
      </c>
      <c r="AL1624" t="s">
        <v>487</v>
      </c>
      <c r="AM1624" s="1">
        <v>31088</v>
      </c>
      <c r="AN1624">
        <v>203</v>
      </c>
      <c r="AO1624">
        <v>246</v>
      </c>
      <c r="AP1624" t="s">
        <v>498</v>
      </c>
    </row>
    <row r="1625" spans="1:42" x14ac:dyDescent="0.35">
      <c r="A1625" t="s">
        <v>377</v>
      </c>
      <c r="B1625" t="s">
        <v>378</v>
      </c>
      <c r="C1625" s="1" t="s">
        <v>505</v>
      </c>
      <c r="D1625">
        <v>0</v>
      </c>
      <c r="E1625">
        <v>4</v>
      </c>
      <c r="F1625">
        <v>0</v>
      </c>
      <c r="G1625">
        <v>8</v>
      </c>
      <c r="H1625">
        <f>Table1[[#This Row],[Games Before Injury]]*Table1[[#This Row],[Minutes per Game]]</f>
        <v>335.36486486486478</v>
      </c>
      <c r="I1625">
        <v>10</v>
      </c>
      <c r="J1625">
        <f>Table1[[#This Row],[Minutes]]/Table1[[#This Row],[Games Played]]</f>
        <v>33.536486486486481</v>
      </c>
      <c r="K1625" s="1">
        <v>41597</v>
      </c>
      <c r="L1625" s="1">
        <v>41598</v>
      </c>
      <c r="M1625" s="1">
        <v>41576</v>
      </c>
      <c r="N1625" s="1">
        <v>41805</v>
      </c>
      <c r="O1625">
        <v>1</v>
      </c>
      <c r="P1625">
        <f>DATEDIF(Table1[[#This Row],[Birth Date]],Table1[[#This Row],[Date Returned]],"y")</f>
        <v>28</v>
      </c>
      <c r="Q1625" t="s">
        <v>501</v>
      </c>
      <c r="R1625" t="s">
        <v>44</v>
      </c>
      <c r="S1625">
        <f>DATEDIF(Table1[[#This Row],[Date Occurred]],Table1[[#This Row],[Date Returned]],"d")</f>
        <v>1</v>
      </c>
      <c r="T1625">
        <v>74</v>
      </c>
      <c r="U1625" s="5">
        <v>2481.6999999999998</v>
      </c>
      <c r="V1625" s="5">
        <v>483</v>
      </c>
      <c r="W1625" s="5">
        <v>1047</v>
      </c>
      <c r="X1625" s="5">
        <v>76</v>
      </c>
      <c r="Y1625" s="5">
        <v>212</v>
      </c>
      <c r="Z1625" s="5">
        <v>286</v>
      </c>
      <c r="AA1625" s="5">
        <v>391</v>
      </c>
      <c r="AB1625" s="5">
        <v>185</v>
      </c>
      <c r="AC1625" s="5">
        <v>210</v>
      </c>
      <c r="AD1625" s="5">
        <v>154</v>
      </c>
      <c r="AE1625" s="5">
        <v>473</v>
      </c>
      <c r="AF1625" s="5">
        <v>627</v>
      </c>
      <c r="AG1625" s="5">
        <v>232</v>
      </c>
      <c r="AH1625" s="5">
        <v>129</v>
      </c>
      <c r="AI1625" s="5">
        <v>78</v>
      </c>
      <c r="AJ1625" s="5">
        <v>1328</v>
      </c>
      <c r="AK1625">
        <v>1985</v>
      </c>
      <c r="AL1625" t="s">
        <v>487</v>
      </c>
      <c r="AM1625" s="1">
        <v>31088</v>
      </c>
      <c r="AN1625">
        <v>203</v>
      </c>
      <c r="AO1625">
        <v>246</v>
      </c>
      <c r="AP1625" t="s">
        <v>498</v>
      </c>
    </row>
    <row r="1626" spans="1:42" x14ac:dyDescent="0.35">
      <c r="A1626" t="s">
        <v>377</v>
      </c>
      <c r="B1626" t="s">
        <v>7</v>
      </c>
      <c r="C1626" s="1" t="s">
        <v>504</v>
      </c>
      <c r="D1626">
        <v>0</v>
      </c>
      <c r="E1626">
        <v>3</v>
      </c>
      <c r="F1626">
        <v>0</v>
      </c>
      <c r="G1626">
        <v>7</v>
      </c>
      <c r="H1626">
        <f>Table1[[#This Row],[Games Before Injury]]*Table1[[#This Row],[Minutes per Game]]</f>
        <v>1735.4307692307693</v>
      </c>
      <c r="I1626">
        <v>57</v>
      </c>
      <c r="J1626">
        <f>Table1[[#This Row],[Minutes]]/Table1[[#This Row],[Games Played]]</f>
        <v>30.446153846153848</v>
      </c>
      <c r="K1626" s="1">
        <v>41332</v>
      </c>
      <c r="L1626" s="1">
        <v>41333</v>
      </c>
      <c r="M1626" s="1">
        <v>41212</v>
      </c>
      <c r="N1626" s="1">
        <v>41445</v>
      </c>
      <c r="O1626">
        <v>1</v>
      </c>
      <c r="P1626">
        <f>DATEDIF(Table1[[#This Row],[Birth Date]],Table1[[#This Row],[Date Returned]],"y")</f>
        <v>28</v>
      </c>
      <c r="Q1626" t="s">
        <v>8</v>
      </c>
      <c r="R1626" t="s">
        <v>9</v>
      </c>
      <c r="S1626">
        <f>DATEDIF(Table1[[#This Row],[Date Occurred]],Table1[[#This Row],[Date Returned]],"d")</f>
        <v>1</v>
      </c>
      <c r="T1626">
        <v>78</v>
      </c>
      <c r="U1626" s="5">
        <v>2374.8000000000002</v>
      </c>
      <c r="V1626" s="5">
        <f>576/Table1[[#This Row],[Games Played]]</f>
        <v>7.384615384615385</v>
      </c>
      <c r="W1626" s="5">
        <v>875</v>
      </c>
      <c r="X1626" s="5">
        <v>13</v>
      </c>
      <c r="Y1626" s="5">
        <v>39</v>
      </c>
      <c r="Z1626" s="5">
        <v>264</v>
      </c>
      <c r="AA1626" s="5">
        <v>356</v>
      </c>
      <c r="AB1626" s="5">
        <v>138</v>
      </c>
      <c r="AC1626" s="5">
        <v>232</v>
      </c>
      <c r="AD1626" s="5">
        <v>177</v>
      </c>
      <c r="AE1626" s="5">
        <v>377</v>
      </c>
      <c r="AF1626" s="5">
        <v>554</v>
      </c>
      <c r="AG1626" s="5">
        <v>201</v>
      </c>
      <c r="AH1626" s="5">
        <v>102</v>
      </c>
      <c r="AI1626" s="5">
        <v>80</v>
      </c>
      <c r="AJ1626" s="5">
        <v>1135</v>
      </c>
      <c r="AK1626">
        <v>1985</v>
      </c>
      <c r="AL1626" t="s">
        <v>487</v>
      </c>
      <c r="AM1626" s="1">
        <v>31088</v>
      </c>
      <c r="AN1626">
        <v>203</v>
      </c>
      <c r="AO1626">
        <v>246</v>
      </c>
      <c r="AP1626" t="s">
        <v>498</v>
      </c>
    </row>
    <row r="1627" spans="1:42" x14ac:dyDescent="0.35">
      <c r="A1627" t="s">
        <v>377</v>
      </c>
      <c r="B1627" t="s">
        <v>196</v>
      </c>
      <c r="C1627" s="1" t="s">
        <v>504</v>
      </c>
      <c r="D1627">
        <v>0</v>
      </c>
      <c r="E1627">
        <v>3</v>
      </c>
      <c r="F1627">
        <v>0</v>
      </c>
      <c r="G1627">
        <v>7</v>
      </c>
      <c r="H1627">
        <f>Table1[[#This Row],[Games Before Injury]]*Table1[[#This Row],[Minutes per Game]]</f>
        <v>91.338461538461544</v>
      </c>
      <c r="I1627">
        <v>3</v>
      </c>
      <c r="J1627">
        <f>Table1[[#This Row],[Minutes]]/Table1[[#This Row],[Games Played]]</f>
        <v>30.446153846153848</v>
      </c>
      <c r="K1627" s="1">
        <v>41342</v>
      </c>
      <c r="L1627" s="1">
        <v>41346</v>
      </c>
      <c r="M1627" s="1">
        <v>41212</v>
      </c>
      <c r="N1627" s="1">
        <v>41445</v>
      </c>
      <c r="O1627">
        <v>1</v>
      </c>
      <c r="P1627">
        <f>DATEDIF(Table1[[#This Row],[Birth Date]],Table1[[#This Row],[Date Returned]],"y")</f>
        <v>28</v>
      </c>
      <c r="Q1627" t="s">
        <v>501</v>
      </c>
      <c r="R1627" t="s">
        <v>19</v>
      </c>
      <c r="S1627">
        <f>DATEDIF(Table1[[#This Row],[Date Occurred]],Table1[[#This Row],[Date Returned]],"d")</f>
        <v>4</v>
      </c>
      <c r="T1627">
        <v>78</v>
      </c>
      <c r="U1627" s="5">
        <v>2374.8000000000002</v>
      </c>
      <c r="V1627" s="5">
        <f>576/Table1[[#This Row],[Games Played]]</f>
        <v>7.384615384615385</v>
      </c>
      <c r="W1627" s="5">
        <v>875</v>
      </c>
      <c r="X1627" s="5">
        <v>13</v>
      </c>
      <c r="Y1627" s="5">
        <v>39</v>
      </c>
      <c r="Z1627" s="5">
        <v>264</v>
      </c>
      <c r="AA1627" s="5">
        <v>356</v>
      </c>
      <c r="AB1627" s="5">
        <v>138</v>
      </c>
      <c r="AC1627" s="5">
        <v>232</v>
      </c>
      <c r="AD1627" s="5">
        <v>177</v>
      </c>
      <c r="AE1627" s="5">
        <v>377</v>
      </c>
      <c r="AF1627" s="5">
        <v>554</v>
      </c>
      <c r="AG1627" s="5">
        <v>201</v>
      </c>
      <c r="AH1627" s="5">
        <v>102</v>
      </c>
      <c r="AI1627" s="5">
        <v>80</v>
      </c>
      <c r="AJ1627" s="5">
        <v>1135</v>
      </c>
      <c r="AK1627">
        <v>1985</v>
      </c>
      <c r="AL1627" t="s">
        <v>487</v>
      </c>
      <c r="AM1627" s="1">
        <v>31088</v>
      </c>
      <c r="AN1627">
        <v>203</v>
      </c>
      <c r="AO1627">
        <v>246</v>
      </c>
      <c r="AP1627" t="s">
        <v>498</v>
      </c>
    </row>
    <row r="1628" spans="1:42" x14ac:dyDescent="0.35">
      <c r="A1628" t="s">
        <v>377</v>
      </c>
      <c r="B1628" t="s">
        <v>7</v>
      </c>
      <c r="C1628" s="1" t="s">
        <v>504</v>
      </c>
      <c r="D1628">
        <v>0</v>
      </c>
      <c r="E1628">
        <v>3</v>
      </c>
      <c r="F1628">
        <v>1</v>
      </c>
      <c r="G1628">
        <v>7</v>
      </c>
      <c r="H1628">
        <f>Table1[[#This Row],[Games Before Injury]]*Table1[[#This Row],[Minutes per Game]]</f>
        <v>30.446153846153848</v>
      </c>
      <c r="I1628">
        <v>1</v>
      </c>
      <c r="J1628">
        <f>Table1[[#This Row],[Minutes]]/Table1[[#This Row],[Games Played]]</f>
        <v>30.446153846153848</v>
      </c>
      <c r="K1628" s="1">
        <v>41334</v>
      </c>
      <c r="L1628">
        <v>-1</v>
      </c>
      <c r="M1628" s="1">
        <v>41212</v>
      </c>
      <c r="N1628" s="1">
        <v>41445</v>
      </c>
      <c r="O1628">
        <v>2</v>
      </c>
      <c r="P1628">
        <f>2012-Table1[[#This Row],[Birth Year]]</f>
        <v>27</v>
      </c>
      <c r="Q1628" t="s">
        <v>501</v>
      </c>
      <c r="R1628" t="s">
        <v>9</v>
      </c>
      <c r="S1628">
        <f>DATEDIF(Table1[[#This Row],[Date Occurred]],K1629,"d")</f>
        <v>767</v>
      </c>
      <c r="T1628">
        <v>78</v>
      </c>
      <c r="U1628" s="5">
        <v>2374.8000000000002</v>
      </c>
      <c r="V1628" s="5">
        <f>576/Table1[[#This Row],[Games Played]]</f>
        <v>7.384615384615385</v>
      </c>
      <c r="W1628" s="5">
        <v>875</v>
      </c>
      <c r="X1628" s="5">
        <v>13</v>
      </c>
      <c r="Y1628" s="5">
        <v>39</v>
      </c>
      <c r="Z1628" s="5">
        <v>264</v>
      </c>
      <c r="AA1628" s="5">
        <v>356</v>
      </c>
      <c r="AB1628" s="5">
        <v>138</v>
      </c>
      <c r="AC1628" s="5">
        <v>232</v>
      </c>
      <c r="AD1628" s="5">
        <v>177</v>
      </c>
      <c r="AE1628" s="5">
        <v>377</v>
      </c>
      <c r="AF1628" s="5">
        <v>554</v>
      </c>
      <c r="AG1628" s="5">
        <v>201</v>
      </c>
      <c r="AH1628" s="5">
        <v>102</v>
      </c>
      <c r="AI1628" s="5">
        <v>80</v>
      </c>
      <c r="AJ1628" s="5">
        <v>1135</v>
      </c>
      <c r="AK1628">
        <v>1985</v>
      </c>
      <c r="AL1628" t="s">
        <v>487</v>
      </c>
      <c r="AM1628" s="1">
        <v>31088</v>
      </c>
      <c r="AN1628">
        <v>203</v>
      </c>
      <c r="AO1628">
        <v>246</v>
      </c>
      <c r="AP1628" t="s">
        <v>498</v>
      </c>
    </row>
    <row r="1629" spans="1:42" x14ac:dyDescent="0.35">
      <c r="A1629" t="s">
        <v>377</v>
      </c>
      <c r="B1629" t="s">
        <v>86</v>
      </c>
      <c r="C1629" s="1" t="s">
        <v>506</v>
      </c>
      <c r="D1629">
        <v>0</v>
      </c>
      <c r="E1629">
        <v>5</v>
      </c>
      <c r="F1629">
        <v>0</v>
      </c>
      <c r="G1629">
        <v>9</v>
      </c>
      <c r="H1629">
        <f>Table1[[#This Row],[Games Before Injury]]*Table1[[#This Row],[Minutes per Game]]</f>
        <v>2356.8657534246577</v>
      </c>
      <c r="I1629">
        <v>72</v>
      </c>
      <c r="J1629">
        <f>Table1[[#This Row],[Minutes]]/Table1[[#This Row],[Games Played]]</f>
        <v>32.734246575342468</v>
      </c>
      <c r="K1629" s="1">
        <v>42101</v>
      </c>
      <c r="L1629" s="1">
        <v>42109</v>
      </c>
      <c r="M1629" s="1">
        <v>41940</v>
      </c>
      <c r="N1629" s="1">
        <v>42171</v>
      </c>
      <c r="O1629">
        <v>2</v>
      </c>
      <c r="P1629">
        <f>DATEDIF(Table1[[#This Row],[Birth Date]],Table1[[#This Row],[Date Returned]],"y")</f>
        <v>30</v>
      </c>
      <c r="Q1629" t="s">
        <v>501</v>
      </c>
      <c r="R1629" t="s">
        <v>44</v>
      </c>
      <c r="S1629">
        <f>DATEDIF(Table1[[#This Row],[Date Occurred]],Table1[[#This Row],[Date Returned]],"d")</f>
        <v>8</v>
      </c>
      <c r="T1629">
        <v>73</v>
      </c>
      <c r="U1629" s="5">
        <v>2389.6</v>
      </c>
      <c r="V1629" s="5">
        <v>443</v>
      </c>
      <c r="W1629" s="5">
        <v>930</v>
      </c>
      <c r="X1629" s="5">
        <v>77</v>
      </c>
      <c r="Y1629" s="5">
        <v>216</v>
      </c>
      <c r="Z1629" s="5">
        <v>255</v>
      </c>
      <c r="AA1629" s="5">
        <v>337</v>
      </c>
      <c r="AB1629" s="5">
        <v>166</v>
      </c>
      <c r="AC1629" s="5">
        <v>201</v>
      </c>
      <c r="AD1629" s="5">
        <v>139</v>
      </c>
      <c r="AE1629" s="5">
        <v>431</v>
      </c>
      <c r="AF1629" s="5">
        <v>570</v>
      </c>
      <c r="AG1629" s="5">
        <v>223</v>
      </c>
      <c r="AH1629" s="5">
        <v>130</v>
      </c>
      <c r="AI1629" s="5">
        <v>69</v>
      </c>
      <c r="AJ1629" s="5">
        <v>1218</v>
      </c>
      <c r="AK1629">
        <v>1985</v>
      </c>
      <c r="AL1629" t="s">
        <v>487</v>
      </c>
      <c r="AM1629" s="1">
        <v>31088</v>
      </c>
      <c r="AN1629">
        <v>203</v>
      </c>
      <c r="AO1629">
        <v>246</v>
      </c>
      <c r="AP1629" t="s">
        <v>498</v>
      </c>
    </row>
    <row r="1630" spans="1:42" x14ac:dyDescent="0.35">
      <c r="A1630" t="s">
        <v>377</v>
      </c>
      <c r="B1630" t="s">
        <v>7</v>
      </c>
      <c r="C1630" s="1" t="s">
        <v>507</v>
      </c>
      <c r="D1630">
        <v>0</v>
      </c>
      <c r="E1630">
        <v>6</v>
      </c>
      <c r="F1630">
        <v>0</v>
      </c>
      <c r="G1630">
        <v>10</v>
      </c>
      <c r="H1630">
        <f>Table1[[#This Row],[Games Before Injury]]*Table1[[#This Row],[Minutes per Game]]</f>
        <v>1437.8222222222221</v>
      </c>
      <c r="I1630">
        <v>44</v>
      </c>
      <c r="J1630">
        <f>Table1[[#This Row],[Minutes]]/Table1[[#This Row],[Games Played]]</f>
        <v>32.677777777777777</v>
      </c>
      <c r="K1630" s="1">
        <v>42397</v>
      </c>
      <c r="L1630" s="1">
        <v>42540</v>
      </c>
      <c r="M1630" s="1">
        <v>42304</v>
      </c>
      <c r="N1630" s="1">
        <v>42540</v>
      </c>
      <c r="O1630">
        <v>3</v>
      </c>
      <c r="P1630">
        <f>DATEDIF(Table1[[#This Row],[Birth Date]],Table1[[#This Row],[Date Returned]],"y")</f>
        <v>31</v>
      </c>
      <c r="Q1630" t="s">
        <v>32</v>
      </c>
      <c r="R1630" t="s">
        <v>9</v>
      </c>
      <c r="S1630">
        <f>DATEDIF(Table1[[#This Row],[Date Occurred]],Table1[[#This Row],[Date Returned]],"d")</f>
        <v>143</v>
      </c>
      <c r="T1630">
        <v>81</v>
      </c>
      <c r="U1630" s="5">
        <v>2646.9</v>
      </c>
      <c r="V1630" s="5">
        <v>501</v>
      </c>
      <c r="W1630" s="5">
        <v>1066</v>
      </c>
      <c r="X1630" s="5">
        <v>74</v>
      </c>
      <c r="Y1630" s="5">
        <v>232</v>
      </c>
      <c r="Z1630" s="5">
        <v>309</v>
      </c>
      <c r="AA1630" s="5">
        <v>408</v>
      </c>
      <c r="AB1630" s="5">
        <v>191</v>
      </c>
      <c r="AC1630" s="5">
        <v>237</v>
      </c>
      <c r="AD1630" s="5">
        <v>198</v>
      </c>
      <c r="AE1630" s="5">
        <v>534</v>
      </c>
      <c r="AF1630" s="5">
        <v>732</v>
      </c>
      <c r="AG1630" s="5">
        <v>265</v>
      </c>
      <c r="AH1630" s="5">
        <v>147</v>
      </c>
      <c r="AI1630" s="5">
        <v>139</v>
      </c>
      <c r="AJ1630" s="5">
        <v>1385</v>
      </c>
      <c r="AK1630">
        <v>1985</v>
      </c>
      <c r="AL1630" t="s">
        <v>487</v>
      </c>
      <c r="AM1630" s="1">
        <v>31088</v>
      </c>
      <c r="AN1630">
        <v>203</v>
      </c>
      <c r="AO1630">
        <v>246</v>
      </c>
      <c r="AP1630" t="s">
        <v>498</v>
      </c>
    </row>
    <row r="1631" spans="1:42" x14ac:dyDescent="0.35">
      <c r="A1631" t="s">
        <v>377</v>
      </c>
      <c r="B1631" t="s">
        <v>380</v>
      </c>
      <c r="C1631" s="1" t="s">
        <v>510</v>
      </c>
      <c r="D1631">
        <v>0</v>
      </c>
      <c r="E1631">
        <v>9</v>
      </c>
      <c r="F1631">
        <v>0</v>
      </c>
      <c r="G1631">
        <v>13</v>
      </c>
      <c r="H1631">
        <f>Table1[[#This Row],[Games Before Injury]]*Table1[[#This Row],[Minutes per Game]]</f>
        <v>676.64285714285711</v>
      </c>
      <c r="I1631">
        <v>25</v>
      </c>
      <c r="J1631">
        <f>Table1[[#This Row],[Minutes]]/Table1[[#This Row],[Games Played]]</f>
        <v>27.065714285714286</v>
      </c>
      <c r="K1631" s="1">
        <v>43442</v>
      </c>
      <c r="L1631" s="1">
        <v>43463</v>
      </c>
      <c r="M1631" s="1">
        <v>43389</v>
      </c>
      <c r="N1631" s="1">
        <v>43629</v>
      </c>
      <c r="O1631">
        <v>1</v>
      </c>
      <c r="P1631">
        <f>DATEDIF(Table1[[#This Row],[Birth Date]],Table1[[#This Row],[Date Returned]],"y")</f>
        <v>33</v>
      </c>
      <c r="Q1631" t="s">
        <v>501</v>
      </c>
      <c r="R1631" t="s">
        <v>82</v>
      </c>
      <c r="S1631">
        <f>DATEDIF(Table1[[#This Row],[Date Occurred]],Table1[[#This Row],[Date Returned]],"d")</f>
        <v>21</v>
      </c>
      <c r="T1631">
        <v>70</v>
      </c>
      <c r="U1631" s="5">
        <v>1894.6</v>
      </c>
      <c r="V1631" s="5">
        <v>322</v>
      </c>
      <c r="W1631" s="5">
        <v>665</v>
      </c>
      <c r="X1631" s="5">
        <v>58</v>
      </c>
      <c r="Y1631" s="5">
        <v>159</v>
      </c>
      <c r="Z1631" s="5">
        <v>181</v>
      </c>
      <c r="AA1631" s="5">
        <v>249</v>
      </c>
      <c r="AB1631" s="5">
        <v>95</v>
      </c>
      <c r="AC1631" s="5">
        <v>183</v>
      </c>
      <c r="AD1631" s="5">
        <v>153</v>
      </c>
      <c r="AE1631" s="5">
        <v>352</v>
      </c>
      <c r="AF1631" s="5">
        <v>505</v>
      </c>
      <c r="AG1631" s="5">
        <v>141</v>
      </c>
      <c r="AH1631" s="5">
        <v>83</v>
      </c>
      <c r="AI1631" s="5">
        <v>54</v>
      </c>
      <c r="AJ1631" s="5">
        <v>883</v>
      </c>
      <c r="AK1631">
        <v>1985</v>
      </c>
      <c r="AL1631" t="s">
        <v>487</v>
      </c>
      <c r="AM1631" s="1">
        <v>31088</v>
      </c>
      <c r="AN1631">
        <v>203</v>
      </c>
      <c r="AO1631">
        <v>246</v>
      </c>
      <c r="AP1631" t="s">
        <v>498</v>
      </c>
    </row>
    <row r="1632" spans="1:42" x14ac:dyDescent="0.35">
      <c r="A1632" t="s">
        <v>377</v>
      </c>
      <c r="B1632" t="s">
        <v>381</v>
      </c>
      <c r="C1632" s="1" t="s">
        <v>511</v>
      </c>
      <c r="D1632">
        <v>0</v>
      </c>
      <c r="E1632">
        <v>10</v>
      </c>
      <c r="F1632">
        <v>0</v>
      </c>
      <c r="G1632">
        <v>14</v>
      </c>
      <c r="H1632">
        <f>Table1[[#This Row],[Games Before Injury]]*Table1[[#This Row],[Minutes per Game]]</f>
        <v>559.21568627450984</v>
      </c>
      <c r="I1632">
        <v>23</v>
      </c>
      <c r="J1632">
        <f>Table1[[#This Row],[Minutes]]/Table1[[#This Row],[Games Played]]</f>
        <v>24.313725490196077</v>
      </c>
      <c r="K1632" s="1">
        <v>43813</v>
      </c>
      <c r="L1632" s="1">
        <v>43817</v>
      </c>
      <c r="M1632" s="1">
        <v>43760</v>
      </c>
      <c r="N1632" s="1">
        <v>44115</v>
      </c>
      <c r="O1632">
        <v>4</v>
      </c>
      <c r="P1632">
        <f>DATEDIF(Table1[[#This Row],[Birth Date]],Table1[[#This Row],[Date Returned]],"y")</f>
        <v>34</v>
      </c>
      <c r="Q1632" t="s">
        <v>501</v>
      </c>
      <c r="R1632" t="s">
        <v>19</v>
      </c>
      <c r="S1632">
        <f>DATEDIF(Table1[[#This Row],[Date Occurred]],Table1[[#This Row],[Date Returned]],"d")</f>
        <v>4</v>
      </c>
      <c r="T1632">
        <v>51</v>
      </c>
      <c r="U1632" s="5">
        <v>1240</v>
      </c>
      <c r="V1632" s="5">
        <v>211</v>
      </c>
      <c r="W1632" s="5">
        <v>438</v>
      </c>
      <c r="X1632" s="5">
        <v>54</v>
      </c>
      <c r="Y1632" s="5">
        <v>124</v>
      </c>
      <c r="Z1632" s="5">
        <v>115</v>
      </c>
      <c r="AA1632" s="5">
        <v>141</v>
      </c>
      <c r="AB1632" s="5">
        <v>70</v>
      </c>
      <c r="AC1632" s="5">
        <v>150</v>
      </c>
      <c r="AD1632" s="5">
        <v>98</v>
      </c>
      <c r="AE1632" s="5">
        <v>195</v>
      </c>
      <c r="AF1632" s="5">
        <v>293</v>
      </c>
      <c r="AG1632" s="5">
        <v>83</v>
      </c>
      <c r="AH1632" s="5">
        <v>44</v>
      </c>
      <c r="AI1632" s="5">
        <v>30</v>
      </c>
      <c r="AJ1632" s="5">
        <v>591</v>
      </c>
      <c r="AK1632">
        <v>1985</v>
      </c>
      <c r="AL1632" t="s">
        <v>487</v>
      </c>
      <c r="AM1632" s="1">
        <v>31088</v>
      </c>
      <c r="AN1632">
        <v>203</v>
      </c>
      <c r="AO1632">
        <v>246</v>
      </c>
      <c r="AP1632" t="s">
        <v>498</v>
      </c>
    </row>
    <row r="1633" spans="1:42" x14ac:dyDescent="0.35">
      <c r="A1633" t="s">
        <v>377</v>
      </c>
      <c r="B1633" t="s">
        <v>36</v>
      </c>
      <c r="C1633" s="1" t="s">
        <v>511</v>
      </c>
      <c r="D1633">
        <v>0</v>
      </c>
      <c r="E1633">
        <v>10</v>
      </c>
      <c r="F1633">
        <v>0</v>
      </c>
      <c r="G1633">
        <v>14</v>
      </c>
      <c r="H1633">
        <f>Table1[[#This Row],[Games Before Injury]]*Table1[[#This Row],[Minutes per Game]]</f>
        <v>121.56862745098039</v>
      </c>
      <c r="I1633">
        <v>5</v>
      </c>
      <c r="J1633">
        <f>Table1[[#This Row],[Minutes]]/Table1[[#This Row],[Games Played]]</f>
        <v>24.313725490196077</v>
      </c>
      <c r="K1633" s="1">
        <v>43827</v>
      </c>
      <c r="L1633" s="1">
        <v>43830</v>
      </c>
      <c r="M1633" s="1">
        <v>43760</v>
      </c>
      <c r="N1633" s="1">
        <v>44115</v>
      </c>
      <c r="O1633">
        <v>5</v>
      </c>
      <c r="P1633">
        <f>DATEDIF(Table1[[#This Row],[Birth Date]],Table1[[#This Row],[Date Returned]],"y")</f>
        <v>34</v>
      </c>
      <c r="Q1633" t="s">
        <v>501</v>
      </c>
      <c r="R1633" t="s">
        <v>19</v>
      </c>
      <c r="S1633">
        <f>DATEDIF(Table1[[#This Row],[Date Occurred]],Table1[[#This Row],[Date Returned]],"d")</f>
        <v>3</v>
      </c>
      <c r="T1633">
        <v>51</v>
      </c>
      <c r="U1633" s="5">
        <v>1240</v>
      </c>
      <c r="V1633" s="5">
        <v>211</v>
      </c>
      <c r="W1633" s="5">
        <v>438</v>
      </c>
      <c r="X1633" s="5">
        <v>54</v>
      </c>
      <c r="Y1633" s="5">
        <v>124</v>
      </c>
      <c r="Z1633" s="5">
        <v>115</v>
      </c>
      <c r="AA1633" s="5">
        <v>141</v>
      </c>
      <c r="AB1633" s="5">
        <v>70</v>
      </c>
      <c r="AC1633" s="5">
        <v>150</v>
      </c>
      <c r="AD1633" s="5">
        <v>98</v>
      </c>
      <c r="AE1633" s="5">
        <v>195</v>
      </c>
      <c r="AF1633" s="5">
        <v>293</v>
      </c>
      <c r="AG1633" s="5">
        <v>83</v>
      </c>
      <c r="AH1633" s="5">
        <v>44</v>
      </c>
      <c r="AI1633" s="5">
        <v>30</v>
      </c>
      <c r="AJ1633" s="5">
        <v>591</v>
      </c>
      <c r="AK1633">
        <v>1985</v>
      </c>
      <c r="AL1633" t="s">
        <v>487</v>
      </c>
      <c r="AM1633" s="1">
        <v>31088</v>
      </c>
      <c r="AN1633">
        <v>203</v>
      </c>
      <c r="AO1633">
        <v>246</v>
      </c>
      <c r="AP1633" t="s">
        <v>498</v>
      </c>
    </row>
    <row r="1634" spans="1:42" x14ac:dyDescent="0.35">
      <c r="A1634" t="s">
        <v>377</v>
      </c>
      <c r="B1634" t="s">
        <v>36</v>
      </c>
      <c r="C1634" s="1" t="s">
        <v>511</v>
      </c>
      <c r="D1634">
        <v>0</v>
      </c>
      <c r="E1634">
        <v>10</v>
      </c>
      <c r="F1634">
        <v>0</v>
      </c>
      <c r="G1634">
        <v>14</v>
      </c>
      <c r="H1634">
        <f>Table1[[#This Row],[Games Before Injury]]*Table1[[#This Row],[Minutes per Game]]</f>
        <v>97.254901960784309</v>
      </c>
      <c r="I1634">
        <v>4</v>
      </c>
      <c r="J1634">
        <f>Table1[[#This Row],[Minutes]]/Table1[[#This Row],[Games Played]]</f>
        <v>24.313725490196077</v>
      </c>
      <c r="K1634" s="1">
        <v>43838</v>
      </c>
      <c r="L1634" s="1">
        <v>43869</v>
      </c>
      <c r="M1634" s="1">
        <v>43760</v>
      </c>
      <c r="N1634" s="1">
        <v>44115</v>
      </c>
      <c r="O1634">
        <v>6</v>
      </c>
      <c r="P1634">
        <f>DATEDIF(Table1[[#This Row],[Birth Date]],Table1[[#This Row],[Date Returned]],"y")</f>
        <v>34</v>
      </c>
      <c r="Q1634" t="s">
        <v>501</v>
      </c>
      <c r="R1634" t="s">
        <v>19</v>
      </c>
      <c r="S1634">
        <f>DATEDIF(Table1[[#This Row],[Date Occurred]],Table1[[#This Row],[Date Returned]],"d")</f>
        <v>31</v>
      </c>
      <c r="T1634">
        <v>51</v>
      </c>
      <c r="U1634" s="5">
        <v>1240</v>
      </c>
      <c r="V1634" s="5">
        <v>211</v>
      </c>
      <c r="W1634" s="5">
        <v>438</v>
      </c>
      <c r="X1634" s="5">
        <v>54</v>
      </c>
      <c r="Y1634" s="5">
        <v>124</v>
      </c>
      <c r="Z1634" s="5">
        <v>115</v>
      </c>
      <c r="AA1634" s="5">
        <v>141</v>
      </c>
      <c r="AB1634" s="5">
        <v>70</v>
      </c>
      <c r="AC1634" s="5">
        <v>150</v>
      </c>
      <c r="AD1634" s="5">
        <v>98</v>
      </c>
      <c r="AE1634" s="5">
        <v>195</v>
      </c>
      <c r="AF1634" s="5">
        <v>293</v>
      </c>
      <c r="AG1634" s="5">
        <v>83</v>
      </c>
      <c r="AH1634" s="5">
        <v>44</v>
      </c>
      <c r="AI1634" s="5">
        <v>30</v>
      </c>
      <c r="AJ1634" s="5">
        <v>591</v>
      </c>
      <c r="AK1634">
        <v>1985</v>
      </c>
      <c r="AL1634" t="s">
        <v>487</v>
      </c>
      <c r="AM1634" s="1">
        <v>31088</v>
      </c>
      <c r="AN1634">
        <v>203</v>
      </c>
      <c r="AO1634">
        <v>246</v>
      </c>
      <c r="AP1634" t="s">
        <v>498</v>
      </c>
    </row>
    <row r="1635" spans="1:42" x14ac:dyDescent="0.35">
      <c r="A1635" t="s">
        <v>377</v>
      </c>
      <c r="B1635" t="s">
        <v>13</v>
      </c>
      <c r="C1635" s="1" t="s">
        <v>511</v>
      </c>
      <c r="D1635">
        <v>0</v>
      </c>
      <c r="E1635">
        <v>10</v>
      </c>
      <c r="F1635">
        <v>0</v>
      </c>
      <c r="G1635">
        <v>14</v>
      </c>
      <c r="H1635">
        <f>Table1[[#This Row],[Games Before Injury]]*Table1[[#This Row],[Minutes per Game]]</f>
        <v>170.19607843137254</v>
      </c>
      <c r="I1635">
        <v>7</v>
      </c>
      <c r="J1635">
        <f>Table1[[#This Row],[Minutes]]/Table1[[#This Row],[Games Played]]</f>
        <v>24.313725490196077</v>
      </c>
      <c r="K1635" s="1">
        <v>43891</v>
      </c>
      <c r="L1635" s="1">
        <v>43893</v>
      </c>
      <c r="M1635" s="1">
        <v>43760</v>
      </c>
      <c r="N1635" s="1">
        <v>44115</v>
      </c>
      <c r="O1635">
        <v>4</v>
      </c>
      <c r="P1635">
        <f>DATEDIF(Table1[[#This Row],[Birth Date]],Table1[[#This Row],[Date Returned]],"y")</f>
        <v>35</v>
      </c>
      <c r="Q1635" t="s">
        <v>501</v>
      </c>
      <c r="R1635" t="s">
        <v>9</v>
      </c>
      <c r="S1635">
        <f>DATEDIF(Table1[[#This Row],[Date Occurred]],Table1[[#This Row],[Date Returned]],"d")</f>
        <v>2</v>
      </c>
      <c r="T1635">
        <v>51</v>
      </c>
      <c r="U1635" s="5">
        <v>1240</v>
      </c>
      <c r="V1635" s="5">
        <v>211</v>
      </c>
      <c r="W1635" s="5">
        <v>438</v>
      </c>
      <c r="X1635" s="5">
        <v>54</v>
      </c>
      <c r="Y1635" s="5">
        <v>124</v>
      </c>
      <c r="Z1635" s="5">
        <v>115</v>
      </c>
      <c r="AA1635" s="5">
        <v>141</v>
      </c>
      <c r="AB1635" s="5">
        <v>70</v>
      </c>
      <c r="AC1635" s="5">
        <v>150</v>
      </c>
      <c r="AD1635" s="5">
        <v>98</v>
      </c>
      <c r="AE1635" s="5">
        <v>195</v>
      </c>
      <c r="AF1635" s="5">
        <v>293</v>
      </c>
      <c r="AG1635" s="5">
        <v>83</v>
      </c>
      <c r="AH1635" s="5">
        <v>44</v>
      </c>
      <c r="AI1635" s="5">
        <v>30</v>
      </c>
      <c r="AJ1635" s="5">
        <v>591</v>
      </c>
      <c r="AK1635">
        <v>1985</v>
      </c>
      <c r="AL1635" t="s">
        <v>487</v>
      </c>
      <c r="AM1635" s="1">
        <v>31088</v>
      </c>
      <c r="AN1635">
        <v>203</v>
      </c>
      <c r="AO1635">
        <v>246</v>
      </c>
      <c r="AP1635" t="s">
        <v>498</v>
      </c>
    </row>
    <row r="1636" spans="1:42" x14ac:dyDescent="0.35">
      <c r="A1636" t="s">
        <v>377</v>
      </c>
      <c r="B1636" t="s">
        <v>379</v>
      </c>
      <c r="C1636" s="1" t="s">
        <v>508</v>
      </c>
      <c r="D1636">
        <v>0</v>
      </c>
      <c r="E1636">
        <v>7</v>
      </c>
      <c r="F1636">
        <v>0</v>
      </c>
      <c r="G1636">
        <v>11</v>
      </c>
      <c r="H1636">
        <f>Table1[[#This Row],[Games Before Injury]]*Table1[[#This Row],[Minutes per Game]]</f>
        <v>2206.985507246377</v>
      </c>
      <c r="I1636">
        <v>65</v>
      </c>
      <c r="J1636">
        <f>Table1[[#This Row],[Minutes]]/Table1[[#This Row],[Games Played]]</f>
        <v>33.9536231884058</v>
      </c>
      <c r="K1636" s="1">
        <v>42812</v>
      </c>
      <c r="L1636" s="1">
        <v>42827</v>
      </c>
      <c r="M1636" s="1">
        <v>42668</v>
      </c>
      <c r="N1636" s="1">
        <v>42898</v>
      </c>
      <c r="O1636">
        <v>3</v>
      </c>
      <c r="P1636">
        <f>DATEDIF(Table1[[#This Row],[Birth Date]],Table1[[#This Row],[Date Returned]],"y")</f>
        <v>32</v>
      </c>
      <c r="Q1636" t="s">
        <v>501</v>
      </c>
      <c r="R1636" t="s">
        <v>19</v>
      </c>
      <c r="S1636">
        <f>DATEDIF(Table1[[#This Row],[Date Occurred]],Table1[[#This Row],[Date Returned]],"d")</f>
        <v>15</v>
      </c>
      <c r="T1636">
        <v>69</v>
      </c>
      <c r="U1636" s="5">
        <v>2342.8000000000002</v>
      </c>
      <c r="V1636" s="5">
        <v>430</v>
      </c>
      <c r="W1636" s="5">
        <v>972</v>
      </c>
      <c r="X1636" s="5">
        <v>75</v>
      </c>
      <c r="Y1636" s="5">
        <v>241</v>
      </c>
      <c r="Z1636" s="5">
        <v>311</v>
      </c>
      <c r="AA1636" s="5">
        <v>405</v>
      </c>
      <c r="AB1636" s="5">
        <v>158</v>
      </c>
      <c r="AC1636" s="5">
        <v>186</v>
      </c>
      <c r="AD1636" s="5">
        <v>111</v>
      </c>
      <c r="AE1636" s="5">
        <v>422</v>
      </c>
      <c r="AF1636" s="5">
        <v>533</v>
      </c>
      <c r="AG1636" s="5">
        <v>252</v>
      </c>
      <c r="AH1636" s="5">
        <v>90</v>
      </c>
      <c r="AI1636" s="5">
        <v>62</v>
      </c>
      <c r="AJ1636" s="5">
        <v>1246</v>
      </c>
      <c r="AK1636">
        <v>1985</v>
      </c>
      <c r="AL1636" t="s">
        <v>487</v>
      </c>
      <c r="AM1636" s="1">
        <v>31088</v>
      </c>
      <c r="AN1636">
        <v>203</v>
      </c>
      <c r="AO1636">
        <v>246</v>
      </c>
      <c r="AP1636" t="s">
        <v>498</v>
      </c>
    </row>
    <row r="1637" spans="1:42" x14ac:dyDescent="0.35">
      <c r="A1637" t="s">
        <v>343</v>
      </c>
      <c r="B1637" s="1" t="s">
        <v>53</v>
      </c>
      <c r="C1637" s="1" t="s">
        <v>505</v>
      </c>
      <c r="D1637">
        <v>0</v>
      </c>
      <c r="E1637">
        <v>4</v>
      </c>
      <c r="F1637">
        <v>0</v>
      </c>
      <c r="G1637">
        <v>3</v>
      </c>
      <c r="H1637">
        <f>Table1[[#This Row],[Games Before Injury]]*Table1[[#This Row],[Minutes per Game]]</f>
        <v>2021.28125</v>
      </c>
      <c r="I1637">
        <v>71</v>
      </c>
      <c r="J1637">
        <f>Table1[[#This Row],[Minutes]]/Table1[[#This Row],[Games Played]]</f>
        <v>28.46875</v>
      </c>
      <c r="K1637" s="1">
        <v>41726</v>
      </c>
      <c r="L1637" s="1">
        <v>41728</v>
      </c>
      <c r="M1637" s="1">
        <v>41576</v>
      </c>
      <c r="N1637" s="1">
        <v>41805</v>
      </c>
      <c r="O1637">
        <v>1</v>
      </c>
      <c r="P1637">
        <f>DATEDIF(Table1[[#This Row],[Birth Date]],Table1[[#This Row],[Date Returned]],"y")</f>
        <v>23</v>
      </c>
      <c r="Q1637" t="s">
        <v>501</v>
      </c>
      <c r="R1637" t="s">
        <v>47</v>
      </c>
      <c r="S1637">
        <f>DATEDIF(Table1[[#This Row],[Date Occurred]],Table1[[#This Row],[Date Returned]],"d")</f>
        <v>2</v>
      </c>
      <c r="T1637">
        <v>80</v>
      </c>
      <c r="U1637" s="5">
        <v>2277.5</v>
      </c>
      <c r="V1637" s="5">
        <v>403</v>
      </c>
      <c r="W1637" s="5">
        <v>916</v>
      </c>
      <c r="X1637" s="5">
        <v>83</v>
      </c>
      <c r="Y1637" s="5">
        <v>245</v>
      </c>
      <c r="Z1637" s="5">
        <v>158</v>
      </c>
      <c r="AA1637" s="5">
        <v>177</v>
      </c>
      <c r="AB1637" s="5">
        <v>168</v>
      </c>
      <c r="AC1637" s="5">
        <v>142</v>
      </c>
      <c r="AD1637" s="5">
        <v>43</v>
      </c>
      <c r="AE1637" s="5">
        <v>270</v>
      </c>
      <c r="AF1637" s="5">
        <v>313</v>
      </c>
      <c r="AG1637" s="5">
        <v>331</v>
      </c>
      <c r="AH1637" s="5">
        <v>85</v>
      </c>
      <c r="AI1637" s="5">
        <v>9</v>
      </c>
      <c r="AJ1637" s="5">
        <v>1047</v>
      </c>
      <c r="AK1637">
        <v>1990</v>
      </c>
      <c r="AL1637" t="s">
        <v>489</v>
      </c>
      <c r="AM1637" s="1">
        <v>32979</v>
      </c>
      <c r="AN1637">
        <v>191</v>
      </c>
      <c r="AO1637">
        <v>208</v>
      </c>
      <c r="AP1637" t="s">
        <v>497</v>
      </c>
    </row>
    <row r="1638" spans="1:42" x14ac:dyDescent="0.35">
      <c r="A1638" t="s">
        <v>343</v>
      </c>
      <c r="B1638" s="1" t="s">
        <v>13</v>
      </c>
      <c r="C1638" s="1" t="s">
        <v>506</v>
      </c>
      <c r="D1638">
        <v>0</v>
      </c>
      <c r="E1638">
        <v>5</v>
      </c>
      <c r="F1638">
        <v>0</v>
      </c>
      <c r="G1638">
        <v>4</v>
      </c>
      <c r="H1638">
        <f>Table1[[#This Row],[Games Before Injury]]*Table1[[#This Row],[Minutes per Game]]</f>
        <v>29.457142857142856</v>
      </c>
      <c r="I1638">
        <v>1</v>
      </c>
      <c r="J1638">
        <f>Table1[[#This Row],[Minutes]]/Table1[[#This Row],[Games Played]]</f>
        <v>29.457142857142856</v>
      </c>
      <c r="K1638" s="1">
        <v>41941</v>
      </c>
      <c r="L1638" s="1">
        <v>41946</v>
      </c>
      <c r="M1638" s="1">
        <v>41940</v>
      </c>
      <c r="N1638" s="1">
        <v>42171</v>
      </c>
      <c r="O1638">
        <v>1</v>
      </c>
      <c r="P1638">
        <f>DATEDIF(Table1[[#This Row],[Birth Date]],Table1[[#This Row],[Date Returned]],"y")</f>
        <v>24</v>
      </c>
      <c r="Q1638" t="s">
        <v>501</v>
      </c>
      <c r="R1638" t="s">
        <v>9</v>
      </c>
      <c r="S1638">
        <f>DATEDIF(Table1[[#This Row],[Date Occurred]],Table1[[#This Row],[Date Returned]],"d")</f>
        <v>5</v>
      </c>
      <c r="T1638">
        <v>77</v>
      </c>
      <c r="U1638" s="5">
        <v>2268.1999999999998</v>
      </c>
      <c r="V1638" s="5">
        <v>432</v>
      </c>
      <c r="W1638" s="5">
        <v>996</v>
      </c>
      <c r="X1638" s="5">
        <v>72</v>
      </c>
      <c r="Y1638" s="5">
        <v>241</v>
      </c>
      <c r="Z1638" s="5">
        <v>181</v>
      </c>
      <c r="AA1638" s="5">
        <v>218</v>
      </c>
      <c r="AB1638" s="5">
        <v>186</v>
      </c>
      <c r="AC1638" s="5">
        <v>167</v>
      </c>
      <c r="AD1638" s="5">
        <v>56</v>
      </c>
      <c r="AE1638" s="5">
        <v>271</v>
      </c>
      <c r="AF1638" s="5">
        <v>327</v>
      </c>
      <c r="AG1638" s="5">
        <v>462</v>
      </c>
      <c r="AH1638" s="5">
        <v>62</v>
      </c>
      <c r="AI1638" s="5">
        <v>9</v>
      </c>
      <c r="AJ1638" s="5">
        <v>1117</v>
      </c>
      <c r="AK1638">
        <v>1990</v>
      </c>
      <c r="AL1638" t="s">
        <v>489</v>
      </c>
      <c r="AM1638" s="1">
        <v>32979</v>
      </c>
      <c r="AN1638">
        <v>191</v>
      </c>
      <c r="AO1638">
        <v>208</v>
      </c>
      <c r="AP1638" t="s">
        <v>497</v>
      </c>
    </row>
    <row r="1639" spans="1:42" x14ac:dyDescent="0.35">
      <c r="A1639" t="s">
        <v>343</v>
      </c>
      <c r="B1639" s="1" t="s">
        <v>344</v>
      </c>
      <c r="C1639" s="1" t="s">
        <v>507</v>
      </c>
      <c r="D1639">
        <v>0</v>
      </c>
      <c r="E1639">
        <v>6</v>
      </c>
      <c r="F1639">
        <v>0</v>
      </c>
      <c r="G1639">
        <v>5</v>
      </c>
      <c r="H1639">
        <f>Table1[[#This Row],[Games Before Injury]]*Table1[[#This Row],[Minutes per Game]]</f>
        <v>2424.1999999999998</v>
      </c>
      <c r="I1639">
        <v>79</v>
      </c>
      <c r="J1639">
        <f>Table1[[#This Row],[Minutes]]/Table1[[#This Row],[Games Played]]</f>
        <v>30.686075949367087</v>
      </c>
      <c r="K1639" s="1">
        <v>42473</v>
      </c>
      <c r="L1639" s="1">
        <v>42477</v>
      </c>
      <c r="M1639" s="1">
        <v>42304</v>
      </c>
      <c r="N1639" s="1">
        <v>42540</v>
      </c>
      <c r="O1639">
        <v>1</v>
      </c>
      <c r="P1639">
        <f>DATEDIF(Table1[[#This Row],[Birth Date]],Table1[[#This Row],[Date Returned]],"y")</f>
        <v>26</v>
      </c>
      <c r="Q1639" t="s">
        <v>501</v>
      </c>
      <c r="R1639" t="s">
        <v>27</v>
      </c>
      <c r="S1639">
        <f>DATEDIF(Table1[[#This Row],[Date Occurred]],Table1[[#This Row],[Date Returned]],"d")</f>
        <v>4</v>
      </c>
      <c r="T1639">
        <v>79</v>
      </c>
      <c r="U1639" s="5">
        <v>2424.1999999999998</v>
      </c>
      <c r="V1639" s="5">
        <v>540</v>
      </c>
      <c r="W1639" s="5">
        <v>1244</v>
      </c>
      <c r="X1639" s="5">
        <v>118</v>
      </c>
      <c r="Y1639" s="5">
        <v>334</v>
      </c>
      <c r="Z1639" s="5">
        <v>291</v>
      </c>
      <c r="AA1639" s="5">
        <v>337</v>
      </c>
      <c r="AB1639" s="5">
        <v>223</v>
      </c>
      <c r="AC1639" s="5">
        <v>187</v>
      </c>
      <c r="AD1639" s="5">
        <v>58</v>
      </c>
      <c r="AE1639" s="5">
        <v>195</v>
      </c>
      <c r="AF1639" s="5">
        <v>253</v>
      </c>
      <c r="AG1639" s="5">
        <v>492</v>
      </c>
      <c r="AH1639" s="5">
        <v>59</v>
      </c>
      <c r="AI1639" s="5">
        <v>11</v>
      </c>
      <c r="AJ1639" s="5">
        <v>1489</v>
      </c>
      <c r="AK1639">
        <v>1990</v>
      </c>
      <c r="AL1639" t="s">
        <v>489</v>
      </c>
      <c r="AM1639" s="1">
        <v>32979</v>
      </c>
      <c r="AN1639">
        <v>191</v>
      </c>
      <c r="AO1639">
        <v>208</v>
      </c>
      <c r="AP1639" t="s">
        <v>497</v>
      </c>
    </row>
    <row r="1640" spans="1:42" x14ac:dyDescent="0.35">
      <c r="A1640" t="s">
        <v>382</v>
      </c>
      <c r="B1640" t="s">
        <v>46</v>
      </c>
      <c r="C1640" s="1" t="s">
        <v>510</v>
      </c>
      <c r="D1640">
        <v>0</v>
      </c>
      <c r="E1640">
        <v>9</v>
      </c>
      <c r="F1640">
        <v>0</v>
      </c>
      <c r="G1640">
        <v>10</v>
      </c>
      <c r="H1640">
        <f>Table1[[#This Row],[Games Before Injury]]*Table1[[#This Row],[Minutes per Game]]</f>
        <v>1005.3529411764706</v>
      </c>
      <c r="I1640">
        <v>36</v>
      </c>
      <c r="J1640">
        <f>Table1[[#This Row],[Minutes]]/Table1[[#This Row],[Games Played]]</f>
        <v>27.926470588235293</v>
      </c>
      <c r="K1640" s="1">
        <v>43463</v>
      </c>
      <c r="L1640" s="1">
        <v>43466</v>
      </c>
      <c r="M1640" s="1">
        <v>43389</v>
      </c>
      <c r="N1640" s="1">
        <v>43629</v>
      </c>
      <c r="O1640">
        <v>1</v>
      </c>
      <c r="P1640">
        <f>DATEDIF(Table1[[#This Row],[Birth Date]],Table1[[#This Row],[Date Returned]],"y")</f>
        <v>28</v>
      </c>
      <c r="Q1640" t="s">
        <v>501</v>
      </c>
      <c r="R1640" t="s">
        <v>47</v>
      </c>
      <c r="S1640">
        <f>DATEDIF(Table1[[#This Row],[Date Occurred]],Table1[[#This Row],[Date Returned]],"d")</f>
        <v>3</v>
      </c>
      <c r="T1640">
        <v>68</v>
      </c>
      <c r="U1640" s="5">
        <v>1899</v>
      </c>
      <c r="V1640" s="5">
        <v>295</v>
      </c>
      <c r="W1640" s="5">
        <v>730</v>
      </c>
      <c r="X1640" s="5">
        <v>79</v>
      </c>
      <c r="Y1640" s="5">
        <v>254</v>
      </c>
      <c r="Z1640" s="5">
        <v>195</v>
      </c>
      <c r="AA1640" s="5">
        <v>228</v>
      </c>
      <c r="AB1640" s="5">
        <v>180</v>
      </c>
      <c r="AC1640" s="5">
        <v>180</v>
      </c>
      <c r="AD1640" s="5">
        <v>33</v>
      </c>
      <c r="AE1640" s="5">
        <v>210</v>
      </c>
      <c r="AF1640" s="5">
        <v>243</v>
      </c>
      <c r="AG1640" s="5">
        <v>416</v>
      </c>
      <c r="AH1640" s="5">
        <v>91</v>
      </c>
      <c r="AI1640" s="5">
        <v>10</v>
      </c>
      <c r="AJ1640" s="5">
        <v>864</v>
      </c>
      <c r="AK1640">
        <v>1990</v>
      </c>
      <c r="AL1640" t="s">
        <v>492</v>
      </c>
      <c r="AM1640" s="1">
        <v>33167</v>
      </c>
      <c r="AN1640">
        <v>193</v>
      </c>
      <c r="AO1640">
        <v>190</v>
      </c>
      <c r="AP1640" t="s">
        <v>497</v>
      </c>
    </row>
    <row r="1641" spans="1:42" x14ac:dyDescent="0.35">
      <c r="A1641" t="s">
        <v>382</v>
      </c>
      <c r="B1641" t="s">
        <v>23</v>
      </c>
      <c r="C1641" s="1" t="s">
        <v>510</v>
      </c>
      <c r="D1641">
        <v>0</v>
      </c>
      <c r="E1641">
        <v>9</v>
      </c>
      <c r="F1641">
        <v>0</v>
      </c>
      <c r="G1641">
        <v>10</v>
      </c>
      <c r="H1641">
        <f>Table1[[#This Row],[Games Before Injury]]*Table1[[#This Row],[Minutes per Game]]</f>
        <v>111.70588235294117</v>
      </c>
      <c r="I1641">
        <v>4</v>
      </c>
      <c r="J1641">
        <f>Table1[[#This Row],[Minutes]]/Table1[[#This Row],[Games Played]]</f>
        <v>27.926470588235293</v>
      </c>
      <c r="K1641" s="1">
        <v>43473</v>
      </c>
      <c r="L1641" s="1">
        <v>43486</v>
      </c>
      <c r="M1641" s="1">
        <v>43389</v>
      </c>
      <c r="N1641" s="1">
        <v>43629</v>
      </c>
      <c r="O1641">
        <v>4</v>
      </c>
      <c r="P1641">
        <f>DATEDIF(Table1[[#This Row],[Birth Date]],Table1[[#This Row],[Date Returned]],"y")</f>
        <v>28</v>
      </c>
      <c r="Q1641" t="s">
        <v>501</v>
      </c>
      <c r="R1641" t="s">
        <v>19</v>
      </c>
      <c r="S1641">
        <f>DATEDIF(Table1[[#This Row],[Date Occurred]],Table1[[#This Row],[Date Returned]],"d")</f>
        <v>13</v>
      </c>
      <c r="T1641">
        <v>68</v>
      </c>
      <c r="U1641" s="5">
        <v>1899</v>
      </c>
      <c r="V1641" s="5">
        <v>295</v>
      </c>
      <c r="W1641" s="5">
        <v>730</v>
      </c>
      <c r="X1641" s="5">
        <v>79</v>
      </c>
      <c r="Y1641" s="5">
        <v>254</v>
      </c>
      <c r="Z1641" s="5">
        <v>195</v>
      </c>
      <c r="AA1641" s="5">
        <v>228</v>
      </c>
      <c r="AB1641" s="5">
        <v>180</v>
      </c>
      <c r="AC1641" s="5">
        <v>180</v>
      </c>
      <c r="AD1641" s="5">
        <v>33</v>
      </c>
      <c r="AE1641" s="5">
        <v>210</v>
      </c>
      <c r="AF1641" s="5">
        <v>243</v>
      </c>
      <c r="AG1641" s="5">
        <v>416</v>
      </c>
      <c r="AH1641" s="5">
        <v>91</v>
      </c>
      <c r="AI1641" s="5">
        <v>10</v>
      </c>
      <c r="AJ1641" s="5">
        <v>864</v>
      </c>
      <c r="AK1641">
        <v>1990</v>
      </c>
      <c r="AL1641" t="s">
        <v>492</v>
      </c>
      <c r="AM1641" s="1">
        <v>33167</v>
      </c>
      <c r="AN1641">
        <v>193</v>
      </c>
      <c r="AO1641">
        <v>190</v>
      </c>
      <c r="AP1641" t="s">
        <v>497</v>
      </c>
    </row>
    <row r="1642" spans="1:42" x14ac:dyDescent="0.35">
      <c r="A1642" t="s">
        <v>382</v>
      </c>
      <c r="B1642" t="s">
        <v>154</v>
      </c>
      <c r="C1642" s="1" t="s">
        <v>510</v>
      </c>
      <c r="D1642">
        <v>0</v>
      </c>
      <c r="E1642">
        <v>9</v>
      </c>
      <c r="F1642">
        <v>0</v>
      </c>
      <c r="G1642">
        <v>10</v>
      </c>
      <c r="H1642">
        <f>Table1[[#This Row],[Games Before Injury]]*Table1[[#This Row],[Minutes per Game]]</f>
        <v>335.11764705882354</v>
      </c>
      <c r="I1642">
        <v>12</v>
      </c>
      <c r="J1642">
        <f>Table1[[#This Row],[Minutes]]/Table1[[#This Row],[Games Played]]</f>
        <v>27.926470588235293</v>
      </c>
      <c r="K1642" s="1">
        <v>43524</v>
      </c>
      <c r="L1642" s="1">
        <v>43532</v>
      </c>
      <c r="M1642" s="1">
        <v>43389</v>
      </c>
      <c r="N1642" s="1">
        <v>43629</v>
      </c>
      <c r="O1642">
        <v>5</v>
      </c>
      <c r="P1642">
        <f>DATEDIF(Table1[[#This Row],[Birth Date]],Table1[[#This Row],[Date Returned]],"y")</f>
        <v>28</v>
      </c>
      <c r="Q1642" t="s">
        <v>501</v>
      </c>
      <c r="R1642" t="s">
        <v>19</v>
      </c>
      <c r="S1642">
        <f>DATEDIF(Table1[[#This Row],[Date Occurred]],Table1[[#This Row],[Date Returned]],"d")</f>
        <v>8</v>
      </c>
      <c r="T1642">
        <v>68</v>
      </c>
      <c r="U1642" s="5">
        <v>1899</v>
      </c>
      <c r="V1642" s="5">
        <v>295</v>
      </c>
      <c r="W1642" s="5">
        <v>730</v>
      </c>
      <c r="X1642" s="5">
        <v>79</v>
      </c>
      <c r="Y1642" s="5">
        <v>254</v>
      </c>
      <c r="Z1642" s="5">
        <v>195</v>
      </c>
      <c r="AA1642" s="5">
        <v>228</v>
      </c>
      <c r="AB1642" s="5">
        <v>180</v>
      </c>
      <c r="AC1642" s="5">
        <v>180</v>
      </c>
      <c r="AD1642" s="5">
        <v>33</v>
      </c>
      <c r="AE1642" s="5">
        <v>210</v>
      </c>
      <c r="AF1642" s="5">
        <v>243</v>
      </c>
      <c r="AG1642" s="5">
        <v>416</v>
      </c>
      <c r="AH1642" s="5">
        <v>91</v>
      </c>
      <c r="AI1642" s="5">
        <v>10</v>
      </c>
      <c r="AJ1642" s="5">
        <v>864</v>
      </c>
      <c r="AK1642">
        <v>1990</v>
      </c>
      <c r="AL1642" t="s">
        <v>492</v>
      </c>
      <c r="AM1642" s="1">
        <v>33167</v>
      </c>
      <c r="AN1642">
        <v>193</v>
      </c>
      <c r="AO1642">
        <v>190</v>
      </c>
      <c r="AP1642" t="s">
        <v>497</v>
      </c>
    </row>
    <row r="1643" spans="1:42" x14ac:dyDescent="0.35">
      <c r="A1643" t="s">
        <v>382</v>
      </c>
      <c r="B1643" t="s">
        <v>272</v>
      </c>
      <c r="C1643" s="1" t="s">
        <v>510</v>
      </c>
      <c r="D1643">
        <v>0</v>
      </c>
      <c r="E1643">
        <v>9</v>
      </c>
      <c r="F1643">
        <v>0</v>
      </c>
      <c r="G1643">
        <v>10</v>
      </c>
      <c r="H1643">
        <f>Table1[[#This Row],[Games Before Injury]]*Table1[[#This Row],[Minutes per Game]]</f>
        <v>83.779411764705884</v>
      </c>
      <c r="I1643">
        <v>3</v>
      </c>
      <c r="J1643">
        <f>Table1[[#This Row],[Minutes]]/Table1[[#This Row],[Games Played]]</f>
        <v>27.926470588235293</v>
      </c>
      <c r="K1643" s="1">
        <v>43532</v>
      </c>
      <c r="L1643" s="1">
        <v>43537</v>
      </c>
      <c r="M1643" s="1">
        <v>43389</v>
      </c>
      <c r="N1643" s="1">
        <v>43629</v>
      </c>
      <c r="O1643">
        <v>6</v>
      </c>
      <c r="P1643">
        <f>DATEDIF(Table1[[#This Row],[Birth Date]],Table1[[#This Row],[Date Returned]],"y")</f>
        <v>28</v>
      </c>
      <c r="Q1643" t="s">
        <v>501</v>
      </c>
      <c r="R1643" t="s">
        <v>19</v>
      </c>
      <c r="S1643">
        <f>DATEDIF(Table1[[#This Row],[Date Occurred]],Table1[[#This Row],[Date Returned]],"d")</f>
        <v>5</v>
      </c>
      <c r="T1643">
        <v>68</v>
      </c>
      <c r="U1643" s="5">
        <v>1899</v>
      </c>
      <c r="V1643" s="5">
        <v>295</v>
      </c>
      <c r="W1643" s="5">
        <v>730</v>
      </c>
      <c r="X1643" s="5">
        <v>79</v>
      </c>
      <c r="Y1643" s="5">
        <v>254</v>
      </c>
      <c r="Z1643" s="5">
        <v>195</v>
      </c>
      <c r="AA1643" s="5">
        <v>228</v>
      </c>
      <c r="AB1643" s="5">
        <v>180</v>
      </c>
      <c r="AC1643" s="5">
        <v>180</v>
      </c>
      <c r="AD1643" s="5">
        <v>33</v>
      </c>
      <c r="AE1643" s="5">
        <v>210</v>
      </c>
      <c r="AF1643" s="5">
        <v>243</v>
      </c>
      <c r="AG1643" s="5">
        <v>416</v>
      </c>
      <c r="AH1643" s="5">
        <v>91</v>
      </c>
      <c r="AI1643" s="5">
        <v>10</v>
      </c>
      <c r="AJ1643" s="5">
        <v>864</v>
      </c>
      <c r="AK1643">
        <v>1990</v>
      </c>
      <c r="AL1643" t="s">
        <v>492</v>
      </c>
      <c r="AM1643" s="1">
        <v>33167</v>
      </c>
      <c r="AN1643">
        <v>193</v>
      </c>
      <c r="AO1643">
        <v>190</v>
      </c>
      <c r="AP1643" t="s">
        <v>497</v>
      </c>
    </row>
    <row r="1644" spans="1:42" x14ac:dyDescent="0.35">
      <c r="A1644" t="s">
        <v>382</v>
      </c>
      <c r="B1644" t="s">
        <v>297</v>
      </c>
      <c r="C1644" s="1" t="s">
        <v>510</v>
      </c>
      <c r="D1644">
        <v>0</v>
      </c>
      <c r="E1644">
        <v>9</v>
      </c>
      <c r="F1644">
        <v>0</v>
      </c>
      <c r="G1644">
        <v>10</v>
      </c>
      <c r="H1644">
        <f>Table1[[#This Row],[Games Before Injury]]*Table1[[#This Row],[Minutes per Game]]</f>
        <v>307.19117647058823</v>
      </c>
      <c r="I1644">
        <v>11</v>
      </c>
      <c r="J1644">
        <f>Table1[[#This Row],[Minutes]]/Table1[[#This Row],[Games Played]]</f>
        <v>27.926470588235293</v>
      </c>
      <c r="K1644" s="1">
        <v>43558</v>
      </c>
      <c r="L1644" s="1">
        <v>43560</v>
      </c>
      <c r="M1644" s="1">
        <v>43389</v>
      </c>
      <c r="N1644" s="1">
        <v>43629</v>
      </c>
      <c r="O1644">
        <v>7</v>
      </c>
      <c r="P1644">
        <f>DATEDIF(Table1[[#This Row],[Birth Date]],Table1[[#This Row],[Date Returned]],"y")</f>
        <v>28</v>
      </c>
      <c r="Q1644" t="s">
        <v>501</v>
      </c>
      <c r="R1644" t="s">
        <v>19</v>
      </c>
      <c r="S1644">
        <f>DATEDIF(Table1[[#This Row],[Date Occurred]],Table1[[#This Row],[Date Returned]],"d")</f>
        <v>2</v>
      </c>
      <c r="T1644">
        <v>68</v>
      </c>
      <c r="U1644" s="5">
        <v>1899</v>
      </c>
      <c r="V1644" s="5">
        <v>295</v>
      </c>
      <c r="W1644" s="5">
        <v>730</v>
      </c>
      <c r="X1644" s="5">
        <v>79</v>
      </c>
      <c r="Y1644" s="5">
        <v>254</v>
      </c>
      <c r="Z1644" s="5">
        <v>195</v>
      </c>
      <c r="AA1644" s="5">
        <v>228</v>
      </c>
      <c r="AB1644" s="5">
        <v>180</v>
      </c>
      <c r="AC1644" s="5">
        <v>180</v>
      </c>
      <c r="AD1644" s="5">
        <v>33</v>
      </c>
      <c r="AE1644" s="5">
        <v>210</v>
      </c>
      <c r="AF1644" s="5">
        <v>243</v>
      </c>
      <c r="AG1644" s="5">
        <v>416</v>
      </c>
      <c r="AH1644" s="5">
        <v>91</v>
      </c>
      <c r="AI1644" s="5">
        <v>10</v>
      </c>
      <c r="AJ1644" s="5">
        <v>864</v>
      </c>
      <c r="AK1644">
        <v>1990</v>
      </c>
      <c r="AL1644" t="s">
        <v>492</v>
      </c>
      <c r="AM1644" s="1">
        <v>33167</v>
      </c>
      <c r="AN1644">
        <v>193</v>
      </c>
      <c r="AO1644">
        <v>190</v>
      </c>
      <c r="AP1644" t="s">
        <v>497</v>
      </c>
    </row>
    <row r="1645" spans="1:42" x14ac:dyDescent="0.35">
      <c r="A1645" t="s">
        <v>382</v>
      </c>
      <c r="B1645" t="s">
        <v>114</v>
      </c>
      <c r="C1645" s="1" t="s">
        <v>510</v>
      </c>
      <c r="D1645">
        <v>0</v>
      </c>
      <c r="E1645">
        <v>9</v>
      </c>
      <c r="F1645">
        <v>0</v>
      </c>
      <c r="G1645">
        <v>10</v>
      </c>
      <c r="H1645">
        <f>Table1[[#This Row],[Games Before Injury]]*Table1[[#This Row],[Minutes per Game]]</f>
        <v>27.926470588235293</v>
      </c>
      <c r="I1645">
        <v>1</v>
      </c>
      <c r="J1645">
        <f>Table1[[#This Row],[Minutes]]/Table1[[#This Row],[Games Played]]</f>
        <v>27.926470588235293</v>
      </c>
      <c r="K1645" s="1">
        <v>43561</v>
      </c>
      <c r="L1645" s="1">
        <v>43569</v>
      </c>
      <c r="M1645" s="1">
        <v>43389</v>
      </c>
      <c r="N1645" s="1">
        <v>43629</v>
      </c>
      <c r="O1645">
        <v>8</v>
      </c>
      <c r="P1645">
        <f>DATEDIF(Table1[[#This Row],[Birth Date]],Table1[[#This Row],[Date Returned]],"y")</f>
        <v>28</v>
      </c>
      <c r="Q1645" t="s">
        <v>501</v>
      </c>
      <c r="R1645" t="s">
        <v>19</v>
      </c>
      <c r="S1645">
        <f>DATEDIF(Table1[[#This Row],[Date Occurred]],Table1[[#This Row],[Date Returned]],"d")</f>
        <v>8</v>
      </c>
      <c r="T1645">
        <v>68</v>
      </c>
      <c r="U1645" s="5">
        <v>1899</v>
      </c>
      <c r="V1645" s="5">
        <v>295</v>
      </c>
      <c r="W1645" s="5">
        <v>730</v>
      </c>
      <c r="X1645" s="5">
        <v>79</v>
      </c>
      <c r="Y1645" s="5">
        <v>254</v>
      </c>
      <c r="Z1645" s="5">
        <v>195</v>
      </c>
      <c r="AA1645" s="5">
        <v>228</v>
      </c>
      <c r="AB1645" s="5">
        <v>180</v>
      </c>
      <c r="AC1645" s="5">
        <v>180</v>
      </c>
      <c r="AD1645" s="5">
        <v>33</v>
      </c>
      <c r="AE1645" s="5">
        <v>210</v>
      </c>
      <c r="AF1645" s="5">
        <v>243</v>
      </c>
      <c r="AG1645" s="5">
        <v>416</v>
      </c>
      <c r="AH1645" s="5">
        <v>91</v>
      </c>
      <c r="AI1645" s="5">
        <v>10</v>
      </c>
      <c r="AJ1645" s="5">
        <v>864</v>
      </c>
      <c r="AK1645">
        <v>1990</v>
      </c>
      <c r="AL1645" t="s">
        <v>492</v>
      </c>
      <c r="AM1645" s="1">
        <v>33167</v>
      </c>
      <c r="AN1645">
        <v>193</v>
      </c>
      <c r="AO1645">
        <v>190</v>
      </c>
      <c r="AP1645" t="s">
        <v>497</v>
      </c>
    </row>
    <row r="1646" spans="1:42" x14ac:dyDescent="0.35">
      <c r="A1646" t="s">
        <v>382</v>
      </c>
      <c r="B1646" t="s">
        <v>7</v>
      </c>
      <c r="C1646" s="1" t="s">
        <v>506</v>
      </c>
      <c r="D1646">
        <v>0</v>
      </c>
      <c r="E1646">
        <v>5</v>
      </c>
      <c r="F1646">
        <v>0</v>
      </c>
      <c r="G1646">
        <v>6</v>
      </c>
      <c r="H1646">
        <f>Table1[[#This Row],[Games Before Injury]]*Table1[[#This Row],[Minutes per Game]]</f>
        <v>160.84756097560978</v>
      </c>
      <c r="I1646">
        <v>5</v>
      </c>
      <c r="J1646">
        <f>Table1[[#This Row],[Minutes]]/Table1[[#This Row],[Games Played]]</f>
        <v>32.169512195121953</v>
      </c>
      <c r="K1646" s="1">
        <v>41951</v>
      </c>
      <c r="L1646" s="1">
        <v>41955</v>
      </c>
      <c r="M1646" s="1">
        <v>41940</v>
      </c>
      <c r="N1646" s="1">
        <v>42171</v>
      </c>
      <c r="O1646">
        <v>1</v>
      </c>
      <c r="P1646">
        <f>DATEDIF(Table1[[#This Row],[Birth Date]],Table1[[#This Row],[Date Returned]],"y")</f>
        <v>24</v>
      </c>
      <c r="Q1646" t="s">
        <v>501</v>
      </c>
      <c r="R1646" t="s">
        <v>9</v>
      </c>
      <c r="S1646">
        <f>DATEDIF(Table1[[#This Row],[Date Occurred]],Table1[[#This Row],[Date Returned]],"d")</f>
        <v>4</v>
      </c>
      <c r="T1646">
        <v>82</v>
      </c>
      <c r="U1646" s="5">
        <v>2637.9</v>
      </c>
      <c r="V1646" s="5">
        <v>255</v>
      </c>
      <c r="W1646" s="5">
        <v>670</v>
      </c>
      <c r="X1646" s="5">
        <v>44</v>
      </c>
      <c r="Y1646" s="5">
        <v>133</v>
      </c>
      <c r="Z1646" s="5">
        <v>227</v>
      </c>
      <c r="AA1646" s="5">
        <v>283</v>
      </c>
      <c r="AB1646" s="5">
        <v>221</v>
      </c>
      <c r="AC1646" s="5">
        <v>218</v>
      </c>
      <c r="AD1646" s="5">
        <v>61</v>
      </c>
      <c r="AE1646" s="5">
        <v>281</v>
      </c>
      <c r="AF1646" s="5">
        <v>342</v>
      </c>
      <c r="AG1646" s="5">
        <v>704</v>
      </c>
      <c r="AH1646" s="5">
        <v>191</v>
      </c>
      <c r="AI1646" s="5">
        <v>11</v>
      </c>
      <c r="AJ1646" s="5">
        <v>781</v>
      </c>
      <c r="AK1646">
        <v>1990</v>
      </c>
      <c r="AL1646" t="s">
        <v>492</v>
      </c>
      <c r="AM1646" s="1">
        <v>33167</v>
      </c>
      <c r="AN1646">
        <v>193</v>
      </c>
      <c r="AO1646">
        <v>190</v>
      </c>
      <c r="AP1646" t="s">
        <v>497</v>
      </c>
    </row>
    <row r="1647" spans="1:42" x14ac:dyDescent="0.35">
      <c r="A1647" t="s">
        <v>382</v>
      </c>
      <c r="B1647" t="s">
        <v>156</v>
      </c>
      <c r="C1647" s="1" t="s">
        <v>507</v>
      </c>
      <c r="D1647">
        <v>0</v>
      </c>
      <c r="E1647">
        <v>6</v>
      </c>
      <c r="F1647">
        <v>0</v>
      </c>
      <c r="G1647">
        <v>7</v>
      </c>
      <c r="H1647">
        <f>Table1[[#This Row],[Games Before Injury]]*Table1[[#This Row],[Minutes per Game]]</f>
        <v>183.36315789473684</v>
      </c>
      <c r="I1647">
        <v>6</v>
      </c>
      <c r="J1647">
        <f>Table1[[#This Row],[Minutes]]/Table1[[#This Row],[Games Played]]</f>
        <v>30.560526315789474</v>
      </c>
      <c r="K1647" s="1">
        <v>42320</v>
      </c>
      <c r="L1647" s="1">
        <v>42325</v>
      </c>
      <c r="M1647" s="1">
        <v>42304</v>
      </c>
      <c r="N1647" s="1">
        <v>42540</v>
      </c>
      <c r="O1647">
        <v>1</v>
      </c>
      <c r="P1647">
        <f>DATEDIF(Table1[[#This Row],[Birth Date]],Table1[[#This Row],[Date Returned]],"y")</f>
        <v>25</v>
      </c>
      <c r="Q1647" t="s">
        <v>501</v>
      </c>
      <c r="R1647" t="s">
        <v>19</v>
      </c>
      <c r="S1647">
        <f>DATEDIF(Table1[[#This Row],[Date Occurred]],Table1[[#This Row],[Date Returned]],"d")</f>
        <v>5</v>
      </c>
      <c r="T1647">
        <v>76</v>
      </c>
      <c r="U1647" s="5">
        <v>2322.6</v>
      </c>
      <c r="V1647" s="5">
        <v>219</v>
      </c>
      <c r="W1647" s="5">
        <v>586</v>
      </c>
      <c r="X1647" s="5">
        <v>62</v>
      </c>
      <c r="Y1647" s="5">
        <v>190</v>
      </c>
      <c r="Z1647" s="5">
        <v>266</v>
      </c>
      <c r="AA1647" s="5">
        <v>314</v>
      </c>
      <c r="AB1647" s="5">
        <v>193</v>
      </c>
      <c r="AC1647" s="5">
        <v>201</v>
      </c>
      <c r="AD1647" s="5">
        <v>40</v>
      </c>
      <c r="AE1647" s="5">
        <v>286</v>
      </c>
      <c r="AF1647" s="5">
        <v>326</v>
      </c>
      <c r="AG1647" s="5">
        <v>658</v>
      </c>
      <c r="AH1647" s="5">
        <v>162</v>
      </c>
      <c r="AI1647" s="5">
        <v>10</v>
      </c>
      <c r="AJ1647" s="5">
        <v>766</v>
      </c>
      <c r="AK1647">
        <v>1990</v>
      </c>
      <c r="AL1647" t="s">
        <v>492</v>
      </c>
      <c r="AM1647" s="1">
        <v>33167</v>
      </c>
      <c r="AN1647">
        <v>193</v>
      </c>
      <c r="AO1647">
        <v>190</v>
      </c>
      <c r="AP1647" t="s">
        <v>497</v>
      </c>
    </row>
    <row r="1648" spans="1:42" x14ac:dyDescent="0.35">
      <c r="A1648" t="s">
        <v>382</v>
      </c>
      <c r="B1648" t="s">
        <v>101</v>
      </c>
      <c r="C1648" s="1" t="s">
        <v>507</v>
      </c>
      <c r="D1648">
        <v>0</v>
      </c>
      <c r="E1648">
        <v>6</v>
      </c>
      <c r="F1648">
        <v>0</v>
      </c>
      <c r="G1648">
        <v>7</v>
      </c>
      <c r="H1648">
        <f>Table1[[#This Row],[Games Before Injury]]*Table1[[#This Row],[Minutes per Game]]</f>
        <v>152.80263157894737</v>
      </c>
      <c r="I1648">
        <v>5</v>
      </c>
      <c r="J1648">
        <f>Table1[[#This Row],[Minutes]]/Table1[[#This Row],[Games Played]]</f>
        <v>30.560526315789474</v>
      </c>
      <c r="K1648" s="1">
        <v>42335</v>
      </c>
      <c r="L1648" s="1">
        <v>42339</v>
      </c>
      <c r="M1648" s="1">
        <v>42304</v>
      </c>
      <c r="N1648" s="1">
        <v>42540</v>
      </c>
      <c r="O1648">
        <v>2</v>
      </c>
      <c r="P1648">
        <f>DATEDIF(Table1[[#This Row],[Birth Date]],Table1[[#This Row],[Date Returned]],"y")</f>
        <v>25</v>
      </c>
      <c r="Q1648" t="s">
        <v>501</v>
      </c>
      <c r="R1648" t="s">
        <v>9</v>
      </c>
      <c r="S1648">
        <f>DATEDIF(Table1[[#This Row],[Date Occurred]],Table1[[#This Row],[Date Returned]],"d")</f>
        <v>4</v>
      </c>
      <c r="T1648">
        <v>76</v>
      </c>
      <c r="U1648" s="5">
        <v>2322.6</v>
      </c>
      <c r="V1648" s="5">
        <v>219</v>
      </c>
      <c r="W1648" s="5">
        <v>586</v>
      </c>
      <c r="X1648" s="5">
        <v>62</v>
      </c>
      <c r="Y1648" s="5">
        <v>190</v>
      </c>
      <c r="Z1648" s="5">
        <v>266</v>
      </c>
      <c r="AA1648" s="5">
        <v>314</v>
      </c>
      <c r="AB1648" s="5">
        <v>193</v>
      </c>
      <c r="AC1648" s="5">
        <v>201</v>
      </c>
      <c r="AD1648" s="5">
        <v>40</v>
      </c>
      <c r="AE1648" s="5">
        <v>286</v>
      </c>
      <c r="AF1648" s="5">
        <v>326</v>
      </c>
      <c r="AG1648" s="5">
        <v>658</v>
      </c>
      <c r="AH1648" s="5">
        <v>162</v>
      </c>
      <c r="AI1648" s="5">
        <v>10</v>
      </c>
      <c r="AJ1648" s="5">
        <v>766</v>
      </c>
      <c r="AK1648">
        <v>1990</v>
      </c>
      <c r="AL1648" t="s">
        <v>492</v>
      </c>
      <c r="AM1648" s="1">
        <v>33167</v>
      </c>
      <c r="AN1648">
        <v>193</v>
      </c>
      <c r="AO1648">
        <v>190</v>
      </c>
      <c r="AP1648" t="s">
        <v>497</v>
      </c>
    </row>
    <row r="1649" spans="1:42" x14ac:dyDescent="0.35">
      <c r="A1649" t="s">
        <v>382</v>
      </c>
      <c r="B1649" t="s">
        <v>97</v>
      </c>
      <c r="C1649" s="1" t="s">
        <v>508</v>
      </c>
      <c r="D1649">
        <v>0</v>
      </c>
      <c r="E1649">
        <v>7</v>
      </c>
      <c r="F1649">
        <v>0</v>
      </c>
      <c r="G1649">
        <v>8</v>
      </c>
      <c r="H1649">
        <f>Table1[[#This Row],[Games Before Injury]]*Table1[[#This Row],[Minutes per Game]]</f>
        <v>65.842666666666659</v>
      </c>
      <c r="I1649">
        <v>2</v>
      </c>
      <c r="J1649">
        <f>Table1[[#This Row],[Minutes]]/Table1[[#This Row],[Games Played]]</f>
        <v>32.92133333333333</v>
      </c>
      <c r="K1649" s="1">
        <v>42674</v>
      </c>
      <c r="L1649" s="1">
        <v>42686</v>
      </c>
      <c r="M1649" s="1">
        <v>42668</v>
      </c>
      <c r="N1649" s="1">
        <v>42898</v>
      </c>
      <c r="O1649">
        <v>1</v>
      </c>
      <c r="P1649">
        <f>DATEDIF(Table1[[#This Row],[Birth Date]],Table1[[#This Row],[Date Returned]],"y")</f>
        <v>26</v>
      </c>
      <c r="Q1649" t="s">
        <v>501</v>
      </c>
      <c r="R1649" t="s">
        <v>44</v>
      </c>
      <c r="S1649">
        <f>DATEDIF(Table1[[#This Row],[Date Occurred]],Table1[[#This Row],[Date Returned]],"d")</f>
        <v>12</v>
      </c>
      <c r="T1649">
        <v>75</v>
      </c>
      <c r="U1649" s="5">
        <v>2469.1</v>
      </c>
      <c r="V1649" s="5">
        <v>261</v>
      </c>
      <c r="W1649" s="5">
        <v>650</v>
      </c>
      <c r="X1649" s="5">
        <v>60</v>
      </c>
      <c r="Y1649" s="5">
        <v>196</v>
      </c>
      <c r="Z1649" s="5">
        <v>254</v>
      </c>
      <c r="AA1649" s="5">
        <v>285</v>
      </c>
      <c r="AB1649" s="5">
        <v>195</v>
      </c>
      <c r="AC1649" s="5">
        <v>202</v>
      </c>
      <c r="AD1649" s="5">
        <v>68</v>
      </c>
      <c r="AE1649" s="5">
        <v>237</v>
      </c>
      <c r="AF1649" s="5">
        <v>305</v>
      </c>
      <c r="AG1649" s="5">
        <v>682</v>
      </c>
      <c r="AH1649" s="5">
        <v>128</v>
      </c>
      <c r="AI1649" s="5">
        <v>10</v>
      </c>
      <c r="AJ1649" s="5">
        <v>836</v>
      </c>
      <c r="AK1649">
        <v>1990</v>
      </c>
      <c r="AL1649" t="s">
        <v>492</v>
      </c>
      <c r="AM1649" s="1">
        <v>33167</v>
      </c>
      <c r="AN1649">
        <v>193</v>
      </c>
      <c r="AO1649">
        <v>190</v>
      </c>
      <c r="AP1649" t="s">
        <v>497</v>
      </c>
    </row>
    <row r="1650" spans="1:42" x14ac:dyDescent="0.35">
      <c r="A1650" t="s">
        <v>382</v>
      </c>
      <c r="B1650" t="s">
        <v>156</v>
      </c>
      <c r="C1650" s="1" t="s">
        <v>509</v>
      </c>
      <c r="D1650">
        <v>0</v>
      </c>
      <c r="E1650">
        <v>8</v>
      </c>
      <c r="F1650">
        <v>0</v>
      </c>
      <c r="G1650">
        <v>9</v>
      </c>
      <c r="H1650">
        <f>Table1[[#This Row],[Games Before Injury]]*Table1[[#This Row],[Minutes per Game]]</f>
        <v>2078.8246753246754</v>
      </c>
      <c r="I1650">
        <v>71</v>
      </c>
      <c r="J1650">
        <f>Table1[[#This Row],[Minutes]]/Table1[[#This Row],[Games Played]]</f>
        <v>29.279220779220779</v>
      </c>
      <c r="K1650" s="1">
        <v>43189</v>
      </c>
      <c r="L1650" s="1">
        <v>43190</v>
      </c>
      <c r="M1650" s="1">
        <v>43030</v>
      </c>
      <c r="N1650" s="1">
        <v>43259</v>
      </c>
      <c r="O1650">
        <v>2</v>
      </c>
      <c r="P1650">
        <f>DATEDIF(Table1[[#This Row],[Birth Date]],Table1[[#This Row],[Date Returned]],"y")</f>
        <v>27</v>
      </c>
      <c r="Q1650" t="s">
        <v>32</v>
      </c>
      <c r="R1650" t="s">
        <v>19</v>
      </c>
      <c r="S1650">
        <f>DATEDIF(Table1[[#This Row],[Date Occurred]],Table1[[#This Row],[Date Returned]],"d")</f>
        <v>1</v>
      </c>
      <c r="T1650">
        <v>77</v>
      </c>
      <c r="U1650" s="5">
        <v>2254.5</v>
      </c>
      <c r="V1650" s="5">
        <v>346</v>
      </c>
      <c r="W1650" s="5">
        <v>827</v>
      </c>
      <c r="X1650" s="5">
        <v>96</v>
      </c>
      <c r="Y1650" s="5">
        <v>273</v>
      </c>
      <c r="Z1650" s="5">
        <v>220</v>
      </c>
      <c r="AA1650" s="5">
        <v>254</v>
      </c>
      <c r="AB1650" s="5">
        <v>207</v>
      </c>
      <c r="AC1650" s="5">
        <v>206</v>
      </c>
      <c r="AD1650" s="5">
        <v>44</v>
      </c>
      <c r="AE1650" s="5">
        <v>307</v>
      </c>
      <c r="AF1650" s="5">
        <v>351</v>
      </c>
      <c r="AG1650" s="5">
        <v>410</v>
      </c>
      <c r="AH1650" s="5">
        <v>121</v>
      </c>
      <c r="AI1650" s="5">
        <v>11</v>
      </c>
      <c r="AJ1650" s="5">
        <v>1008</v>
      </c>
      <c r="AK1650">
        <v>1990</v>
      </c>
      <c r="AL1650" t="s">
        <v>492</v>
      </c>
      <c r="AM1650" s="1">
        <v>33167</v>
      </c>
      <c r="AN1650">
        <v>193</v>
      </c>
      <c r="AO1650">
        <v>190</v>
      </c>
      <c r="AP1650" t="s">
        <v>497</v>
      </c>
    </row>
    <row r="1651" spans="1:42" x14ac:dyDescent="0.35">
      <c r="A1651" t="s">
        <v>382</v>
      </c>
      <c r="B1651" t="s">
        <v>17</v>
      </c>
      <c r="C1651" s="1" t="s">
        <v>509</v>
      </c>
      <c r="D1651">
        <v>0</v>
      </c>
      <c r="E1651">
        <v>8</v>
      </c>
      <c r="F1651">
        <v>0</v>
      </c>
      <c r="G1651">
        <v>9</v>
      </c>
      <c r="H1651">
        <f>Table1[[#This Row],[Games Before Injury]]*Table1[[#This Row],[Minutes per Game]]</f>
        <v>175.67532467532467</v>
      </c>
      <c r="I1651">
        <v>6</v>
      </c>
      <c r="J1651">
        <f>Table1[[#This Row],[Minutes]]/Table1[[#This Row],[Games Played]]</f>
        <v>29.279220779220779</v>
      </c>
      <c r="K1651" s="1">
        <v>43219</v>
      </c>
      <c r="L1651" s="1">
        <v>43259</v>
      </c>
      <c r="M1651" s="1">
        <v>43030</v>
      </c>
      <c r="N1651" s="1">
        <v>43259</v>
      </c>
      <c r="O1651">
        <v>3</v>
      </c>
      <c r="P1651">
        <f>DATEDIF(Table1[[#This Row],[Birth Date]],Table1[[#This Row],[Date Returned]],"y")</f>
        <v>27</v>
      </c>
      <c r="Q1651" t="s">
        <v>11</v>
      </c>
      <c r="R1651" t="s">
        <v>19</v>
      </c>
      <c r="S1651">
        <f>DATEDIF(Table1[[#This Row],[Date Occurred]],Table1[[#This Row],[Date Returned]],"d")</f>
        <v>40</v>
      </c>
      <c r="T1651">
        <v>77</v>
      </c>
      <c r="U1651" s="5">
        <v>2254.5</v>
      </c>
      <c r="V1651" s="5">
        <v>346</v>
      </c>
      <c r="W1651" s="5">
        <v>827</v>
      </c>
      <c r="X1651" s="5">
        <v>96</v>
      </c>
      <c r="Y1651" s="5">
        <v>273</v>
      </c>
      <c r="Z1651" s="5">
        <v>220</v>
      </c>
      <c r="AA1651" s="5">
        <v>254</v>
      </c>
      <c r="AB1651" s="5">
        <v>207</v>
      </c>
      <c r="AC1651" s="5">
        <v>206</v>
      </c>
      <c r="AD1651" s="5">
        <v>44</v>
      </c>
      <c r="AE1651" s="5">
        <v>307</v>
      </c>
      <c r="AF1651" s="5">
        <v>351</v>
      </c>
      <c r="AG1651" s="5">
        <v>410</v>
      </c>
      <c r="AH1651" s="5">
        <v>121</v>
      </c>
      <c r="AI1651" s="5">
        <v>11</v>
      </c>
      <c r="AJ1651" s="5">
        <v>1008</v>
      </c>
      <c r="AK1651">
        <v>1990</v>
      </c>
      <c r="AL1651" t="s">
        <v>492</v>
      </c>
      <c r="AM1651" s="1">
        <v>33167</v>
      </c>
      <c r="AN1651">
        <v>193</v>
      </c>
      <c r="AO1651">
        <v>190</v>
      </c>
      <c r="AP1651" t="s">
        <v>497</v>
      </c>
    </row>
    <row r="1652" spans="1:42" x14ac:dyDescent="0.35">
      <c r="A1652" t="s">
        <v>382</v>
      </c>
      <c r="B1652" t="s">
        <v>36</v>
      </c>
      <c r="C1652" s="1" t="s">
        <v>511</v>
      </c>
      <c r="D1652">
        <v>0</v>
      </c>
      <c r="E1652">
        <v>10</v>
      </c>
      <c r="F1652">
        <v>0</v>
      </c>
      <c r="G1652">
        <v>11</v>
      </c>
      <c r="H1652">
        <f>Table1[[#This Row],[Games Before Injury]]*Table1[[#This Row],[Minutes per Game]]</f>
        <v>62.043076923076924</v>
      </c>
      <c r="I1652">
        <v>2</v>
      </c>
      <c r="J1652">
        <f>Table1[[#This Row],[Minutes]]/Table1[[#This Row],[Games Played]]</f>
        <v>31.021538461538462</v>
      </c>
      <c r="K1652" s="1">
        <v>43764</v>
      </c>
      <c r="L1652" s="1">
        <v>43766</v>
      </c>
      <c r="M1652" s="1">
        <v>43760</v>
      </c>
      <c r="N1652" s="1">
        <v>44115</v>
      </c>
      <c r="O1652">
        <v>9</v>
      </c>
      <c r="P1652">
        <f>DATEDIF(Table1[[#This Row],[Birth Date]],Table1[[#This Row],[Date Returned]],"y")</f>
        <v>29</v>
      </c>
      <c r="Q1652" t="s">
        <v>501</v>
      </c>
      <c r="R1652" t="s">
        <v>19</v>
      </c>
      <c r="S1652">
        <f>DATEDIF(Table1[[#This Row],[Date Occurred]],Table1[[#This Row],[Date Returned]],"d")</f>
        <v>2</v>
      </c>
      <c r="T1652">
        <v>65</v>
      </c>
      <c r="U1652" s="5">
        <v>2016.4</v>
      </c>
      <c r="V1652" s="5">
        <v>287</v>
      </c>
      <c r="W1652" s="5">
        <v>692</v>
      </c>
      <c r="X1652" s="5">
        <v>78</v>
      </c>
      <c r="Y1652" s="5">
        <v>216</v>
      </c>
      <c r="Z1652" s="5">
        <v>195</v>
      </c>
      <c r="AA1652" s="5">
        <v>226</v>
      </c>
      <c r="AB1652" s="5">
        <v>173</v>
      </c>
      <c r="AC1652" s="5">
        <v>167</v>
      </c>
      <c r="AD1652" s="5">
        <v>46</v>
      </c>
      <c r="AE1652" s="5">
        <v>258</v>
      </c>
      <c r="AF1652" s="5">
        <v>304</v>
      </c>
      <c r="AG1652" s="5">
        <v>570</v>
      </c>
      <c r="AH1652" s="5">
        <v>94</v>
      </c>
      <c r="AI1652" s="5">
        <v>11</v>
      </c>
      <c r="AJ1652" s="5">
        <v>847</v>
      </c>
      <c r="AK1652">
        <v>1990</v>
      </c>
      <c r="AL1652" t="s">
        <v>492</v>
      </c>
      <c r="AM1652" s="1">
        <v>33167</v>
      </c>
      <c r="AN1652">
        <v>193</v>
      </c>
      <c r="AO1652">
        <v>190</v>
      </c>
      <c r="AP1652" t="s">
        <v>497</v>
      </c>
    </row>
    <row r="1653" spans="1:42" x14ac:dyDescent="0.35">
      <c r="A1653" t="s">
        <v>382</v>
      </c>
      <c r="B1653" t="s">
        <v>53</v>
      </c>
      <c r="C1653" s="1" t="s">
        <v>511</v>
      </c>
      <c r="D1653">
        <v>0</v>
      </c>
      <c r="E1653">
        <v>10</v>
      </c>
      <c r="F1653">
        <v>0</v>
      </c>
      <c r="G1653">
        <v>11</v>
      </c>
      <c r="H1653">
        <f>Table1[[#This Row],[Games Before Injury]]*Table1[[#This Row],[Minutes per Game]]</f>
        <v>248.1723076923077</v>
      </c>
      <c r="I1653">
        <v>8</v>
      </c>
      <c r="J1653">
        <f>Table1[[#This Row],[Minutes]]/Table1[[#This Row],[Games Played]]</f>
        <v>31.021538461538462</v>
      </c>
      <c r="K1653" s="1">
        <v>43787</v>
      </c>
      <c r="L1653" s="1">
        <v>43796</v>
      </c>
      <c r="M1653" s="1">
        <v>43760</v>
      </c>
      <c r="N1653" s="1">
        <v>44115</v>
      </c>
      <c r="O1653">
        <v>2</v>
      </c>
      <c r="P1653">
        <f>DATEDIF(Table1[[#This Row],[Birth Date]],Table1[[#This Row],[Date Returned]],"y")</f>
        <v>29</v>
      </c>
      <c r="Q1653" t="s">
        <v>32</v>
      </c>
      <c r="R1653" t="s">
        <v>47</v>
      </c>
      <c r="S1653">
        <f>DATEDIF(Table1[[#This Row],[Date Occurred]],Table1[[#This Row],[Date Returned]],"d")</f>
        <v>9</v>
      </c>
      <c r="T1653">
        <v>65</v>
      </c>
      <c r="U1653" s="5">
        <v>2016.4</v>
      </c>
      <c r="V1653" s="5">
        <v>287</v>
      </c>
      <c r="W1653" s="5">
        <v>692</v>
      </c>
      <c r="X1653" s="5">
        <v>78</v>
      </c>
      <c r="Y1653" s="5">
        <v>216</v>
      </c>
      <c r="Z1653" s="5">
        <v>195</v>
      </c>
      <c r="AA1653" s="5">
        <v>226</v>
      </c>
      <c r="AB1653" s="5">
        <v>173</v>
      </c>
      <c r="AC1653" s="5">
        <v>167</v>
      </c>
      <c r="AD1653" s="5">
        <v>46</v>
      </c>
      <c r="AE1653" s="5">
        <v>258</v>
      </c>
      <c r="AF1653" s="5">
        <v>304</v>
      </c>
      <c r="AG1653" s="5">
        <v>570</v>
      </c>
      <c r="AH1653" s="5">
        <v>94</v>
      </c>
      <c r="AI1653" s="5">
        <v>11</v>
      </c>
      <c r="AJ1653" s="5">
        <v>847</v>
      </c>
      <c r="AK1653">
        <v>1990</v>
      </c>
      <c r="AL1653" t="s">
        <v>492</v>
      </c>
      <c r="AM1653" s="1">
        <v>33167</v>
      </c>
      <c r="AN1653">
        <v>193</v>
      </c>
      <c r="AO1653">
        <v>190</v>
      </c>
      <c r="AP1653" t="s">
        <v>497</v>
      </c>
    </row>
    <row r="1654" spans="1:42" x14ac:dyDescent="0.35">
      <c r="A1654" t="s">
        <v>404</v>
      </c>
      <c r="B1654" t="s">
        <v>63</v>
      </c>
      <c r="C1654" s="1" t="s">
        <v>506</v>
      </c>
      <c r="D1654">
        <v>0</v>
      </c>
      <c r="E1654">
        <v>5</v>
      </c>
      <c r="F1654">
        <v>0</v>
      </c>
      <c r="G1654">
        <v>7</v>
      </c>
      <c r="H1654">
        <f>Table1[[#This Row],[Games Before Injury]]*Table1[[#This Row],[Minutes per Game]]</f>
        <v>793.5060975609756</v>
      </c>
      <c r="I1654">
        <v>25</v>
      </c>
      <c r="J1654">
        <f>Table1[[#This Row],[Minutes]]/Table1[[#This Row],[Games Played]]</f>
        <v>31.740243902439023</v>
      </c>
      <c r="K1654" s="1">
        <v>41990</v>
      </c>
      <c r="L1654" s="1">
        <v>42038</v>
      </c>
      <c r="M1654" s="1">
        <v>41940</v>
      </c>
      <c r="N1654" s="1">
        <v>42171</v>
      </c>
      <c r="O1654">
        <v>1</v>
      </c>
      <c r="P1654">
        <f>DATEDIF(Table1[[#This Row],[Birth Date]],Table1[[#This Row],[Date Returned]],"y")</f>
        <v>26</v>
      </c>
      <c r="Q1654" t="s">
        <v>501</v>
      </c>
      <c r="R1654" t="s">
        <v>39</v>
      </c>
      <c r="S1654">
        <f>DATEDIF(Table1[[#This Row],[Date Occurred]],Table1[[#This Row],[Date Returned]],"d")</f>
        <v>48</v>
      </c>
      <c r="T1654">
        <v>82</v>
      </c>
      <c r="U1654" s="5">
        <v>2602.6999999999998</v>
      </c>
      <c r="V1654" s="5">
        <v>355</v>
      </c>
      <c r="W1654" s="5">
        <v>644</v>
      </c>
      <c r="X1654" s="5">
        <v>0</v>
      </c>
      <c r="Y1654" s="5">
        <v>1</v>
      </c>
      <c r="Z1654" s="5">
        <v>198</v>
      </c>
      <c r="AA1654" s="5">
        <v>242</v>
      </c>
      <c r="AB1654" s="5">
        <v>84</v>
      </c>
      <c r="AC1654" s="5">
        <v>196</v>
      </c>
      <c r="AD1654" s="5">
        <v>326</v>
      </c>
      <c r="AE1654" s="5">
        <v>374</v>
      </c>
      <c r="AF1654" s="5">
        <v>700</v>
      </c>
      <c r="AG1654" s="5">
        <v>73</v>
      </c>
      <c r="AH1654" s="5">
        <v>25</v>
      </c>
      <c r="AI1654" s="5">
        <v>139</v>
      </c>
      <c r="AJ1654" s="5">
        <v>908</v>
      </c>
      <c r="AK1654">
        <v>1988</v>
      </c>
      <c r="AL1654" t="s">
        <v>489</v>
      </c>
      <c r="AM1654" s="1">
        <v>32234</v>
      </c>
      <c r="AN1654">
        <v>213</v>
      </c>
      <c r="AO1654">
        <v>275</v>
      </c>
      <c r="AP1654" t="s">
        <v>499</v>
      </c>
    </row>
    <row r="1655" spans="1:42" x14ac:dyDescent="0.35">
      <c r="A1655" t="s">
        <v>365</v>
      </c>
      <c r="B1655" t="s">
        <v>109</v>
      </c>
      <c r="C1655" s="1" t="s">
        <v>505</v>
      </c>
      <c r="D1655">
        <v>0</v>
      </c>
      <c r="E1655">
        <v>4</v>
      </c>
      <c r="F1655">
        <v>0</v>
      </c>
      <c r="G1655">
        <v>8</v>
      </c>
      <c r="H1655">
        <f>Table1[[#This Row],[Games Before Injury]]*Table1[[#This Row],[Minutes per Game]]</f>
        <v>1352.0178082191781</v>
      </c>
      <c r="I1655">
        <v>39</v>
      </c>
      <c r="J1655">
        <f>Table1[[#This Row],[Minutes]]/Table1[[#This Row],[Games Played]]</f>
        <v>34.667123287671231</v>
      </c>
      <c r="K1655" s="1">
        <v>41663</v>
      </c>
      <c r="L1655" s="1">
        <v>41668</v>
      </c>
      <c r="M1655" s="1">
        <v>41576</v>
      </c>
      <c r="N1655" s="1">
        <v>41805</v>
      </c>
      <c r="O1655">
        <v>1</v>
      </c>
      <c r="P1655">
        <f>DATEDIF(Table1[[#This Row],[Birth Date]],Table1[[#This Row],[Date Returned]],"y")</f>
        <v>27</v>
      </c>
      <c r="Q1655" t="s">
        <v>501</v>
      </c>
      <c r="R1655" t="s">
        <v>9</v>
      </c>
      <c r="S1655">
        <f>DATEDIF(Table1[[#This Row],[Date Occurred]],Table1[[#This Row],[Date Returned]],"d")</f>
        <v>5</v>
      </c>
      <c r="T1655">
        <v>73</v>
      </c>
      <c r="U1655" s="5">
        <v>2530.6999999999998</v>
      </c>
      <c r="V1655" s="5">
        <v>537</v>
      </c>
      <c r="W1655" s="5">
        <v>1179</v>
      </c>
      <c r="X1655" s="5">
        <v>65</v>
      </c>
      <c r="Y1655" s="5">
        <v>197</v>
      </c>
      <c r="Z1655" s="5">
        <v>318</v>
      </c>
      <c r="AA1655" s="5">
        <v>387</v>
      </c>
      <c r="AB1655" s="5">
        <v>224</v>
      </c>
      <c r="AC1655" s="5">
        <v>171</v>
      </c>
      <c r="AD1655" s="5">
        <v>113</v>
      </c>
      <c r="AE1655" s="5">
        <v>324</v>
      </c>
      <c r="AF1655" s="5">
        <v>437</v>
      </c>
      <c r="AG1655" s="5">
        <v>209</v>
      </c>
      <c r="AH1655" s="5">
        <v>95</v>
      </c>
      <c r="AI1655" s="5">
        <v>56</v>
      </c>
      <c r="AJ1655" s="5">
        <v>1457</v>
      </c>
      <c r="AK1655">
        <v>1986</v>
      </c>
      <c r="AL1655" t="s">
        <v>483</v>
      </c>
      <c r="AM1655" s="1">
        <v>31641</v>
      </c>
      <c r="AN1655">
        <v>203</v>
      </c>
      <c r="AO1655">
        <v>240</v>
      </c>
      <c r="AP1655" t="s">
        <v>500</v>
      </c>
    </row>
    <row r="1656" spans="1:42" x14ac:dyDescent="0.35">
      <c r="A1656" t="s">
        <v>365</v>
      </c>
      <c r="B1656" t="s">
        <v>109</v>
      </c>
      <c r="C1656" s="1" t="s">
        <v>506</v>
      </c>
      <c r="D1656">
        <v>0</v>
      </c>
      <c r="E1656">
        <v>5</v>
      </c>
      <c r="F1656">
        <v>0</v>
      </c>
      <c r="G1656">
        <v>9</v>
      </c>
      <c r="H1656">
        <f>Table1[[#This Row],[Games Before Injury]]*Table1[[#This Row],[Minutes per Game]]</f>
        <v>460.41029411764714</v>
      </c>
      <c r="I1656">
        <v>13</v>
      </c>
      <c r="J1656">
        <f>Table1[[#This Row],[Minutes]]/Table1[[#This Row],[Games Played]]</f>
        <v>35.41617647058824</v>
      </c>
      <c r="K1656" s="1">
        <v>41968</v>
      </c>
      <c r="L1656" s="1">
        <v>41971</v>
      </c>
      <c r="M1656" s="1">
        <v>41940</v>
      </c>
      <c r="N1656" s="1">
        <v>42171</v>
      </c>
      <c r="O1656">
        <v>2</v>
      </c>
      <c r="P1656">
        <f>DATEDIF(Table1[[#This Row],[Birth Date]],Table1[[#This Row],[Date Returned]],"y")</f>
        <v>28</v>
      </c>
      <c r="Q1656" t="s">
        <v>501</v>
      </c>
      <c r="R1656" t="s">
        <v>9</v>
      </c>
      <c r="S1656">
        <f>DATEDIF(Table1[[#This Row],[Date Occurred]],Table1[[#This Row],[Date Returned]],"d")</f>
        <v>3</v>
      </c>
      <c r="T1656">
        <v>68</v>
      </c>
      <c r="U1656" s="5">
        <v>2408.3000000000002</v>
      </c>
      <c r="V1656" s="5">
        <v>508</v>
      </c>
      <c r="W1656" s="5">
        <v>1116</v>
      </c>
      <c r="X1656" s="5">
        <v>79</v>
      </c>
      <c r="Y1656" s="5">
        <v>220</v>
      </c>
      <c r="Z1656" s="5">
        <v>337</v>
      </c>
      <c r="AA1656" s="5">
        <v>393</v>
      </c>
      <c r="AB1656" s="5">
        <v>183</v>
      </c>
      <c r="AC1656" s="5">
        <v>157</v>
      </c>
      <c r="AD1656" s="5">
        <v>98</v>
      </c>
      <c r="AE1656" s="5">
        <v>301</v>
      </c>
      <c r="AF1656" s="5">
        <v>399</v>
      </c>
      <c r="AG1656" s="5">
        <v>250</v>
      </c>
      <c r="AH1656" s="5">
        <v>71</v>
      </c>
      <c r="AI1656" s="5">
        <v>41</v>
      </c>
      <c r="AJ1656" s="5">
        <v>1432</v>
      </c>
      <c r="AK1656">
        <v>1986</v>
      </c>
      <c r="AL1656" t="s">
        <v>483</v>
      </c>
      <c r="AM1656" s="1">
        <v>31641</v>
      </c>
      <c r="AN1656">
        <v>203</v>
      </c>
      <c r="AO1656">
        <v>240</v>
      </c>
      <c r="AP1656" t="s">
        <v>500</v>
      </c>
    </row>
    <row r="1657" spans="1:42" x14ac:dyDescent="0.35">
      <c r="A1657" t="s">
        <v>365</v>
      </c>
      <c r="B1657" t="s">
        <v>132</v>
      </c>
      <c r="C1657" s="1" t="s">
        <v>506</v>
      </c>
      <c r="D1657">
        <v>0</v>
      </c>
      <c r="E1657">
        <v>5</v>
      </c>
      <c r="F1657">
        <v>0</v>
      </c>
      <c r="G1657">
        <v>9</v>
      </c>
      <c r="H1657">
        <f>Table1[[#This Row],[Games Before Injury]]*Table1[[#This Row],[Minutes per Game]]</f>
        <v>814.57205882352957</v>
      </c>
      <c r="I1657">
        <v>23</v>
      </c>
      <c r="J1657">
        <f>Table1[[#This Row],[Minutes]]/Table1[[#This Row],[Games Played]]</f>
        <v>35.41617647058824</v>
      </c>
      <c r="K1657" s="1">
        <v>42020</v>
      </c>
      <c r="L1657" s="1">
        <v>42021</v>
      </c>
      <c r="M1657" s="1">
        <v>41940</v>
      </c>
      <c r="N1657" s="1">
        <v>42171</v>
      </c>
      <c r="O1657">
        <v>1</v>
      </c>
      <c r="P1657">
        <f>DATEDIF(Table1[[#This Row],[Birth Date]],Table1[[#This Row],[Date Returned]],"y")</f>
        <v>28</v>
      </c>
      <c r="Q1657" t="s">
        <v>501</v>
      </c>
      <c r="R1657" t="s">
        <v>19</v>
      </c>
      <c r="S1657">
        <f>DATEDIF(Table1[[#This Row],[Date Occurred]],Table1[[#This Row],[Date Returned]],"d")</f>
        <v>1</v>
      </c>
      <c r="T1657">
        <v>68</v>
      </c>
      <c r="U1657" s="5">
        <v>2408.3000000000002</v>
      </c>
      <c r="V1657" s="5">
        <v>508</v>
      </c>
      <c r="W1657" s="5">
        <v>1116</v>
      </c>
      <c r="X1657" s="5">
        <v>79</v>
      </c>
      <c r="Y1657" s="5">
        <v>220</v>
      </c>
      <c r="Z1657" s="5">
        <v>337</v>
      </c>
      <c r="AA1657" s="5">
        <v>393</v>
      </c>
      <c r="AB1657" s="5">
        <v>183</v>
      </c>
      <c r="AC1657" s="5">
        <v>157</v>
      </c>
      <c r="AD1657" s="5">
        <v>98</v>
      </c>
      <c r="AE1657" s="5">
        <v>301</v>
      </c>
      <c r="AF1657" s="5">
        <v>399</v>
      </c>
      <c r="AG1657" s="5">
        <v>250</v>
      </c>
      <c r="AH1657" s="5">
        <v>71</v>
      </c>
      <c r="AI1657" s="5">
        <v>41</v>
      </c>
      <c r="AJ1657" s="5">
        <v>1432</v>
      </c>
      <c r="AK1657">
        <v>1986</v>
      </c>
      <c r="AL1657" t="s">
        <v>483</v>
      </c>
      <c r="AM1657" s="1">
        <v>31641</v>
      </c>
      <c r="AN1657">
        <v>203</v>
      </c>
      <c r="AO1657">
        <v>240</v>
      </c>
      <c r="AP1657" t="s">
        <v>500</v>
      </c>
    </row>
    <row r="1658" spans="1:42" x14ac:dyDescent="0.35">
      <c r="A1658" t="s">
        <v>365</v>
      </c>
      <c r="B1658" t="s">
        <v>367</v>
      </c>
      <c r="C1658" s="1" t="s">
        <v>506</v>
      </c>
      <c r="D1658">
        <v>0</v>
      </c>
      <c r="E1658">
        <v>5</v>
      </c>
      <c r="F1658">
        <v>0</v>
      </c>
      <c r="G1658">
        <v>9</v>
      </c>
      <c r="H1658">
        <f>Table1[[#This Row],[Games Before Injury]]*Table1[[#This Row],[Minutes per Game]]</f>
        <v>849.98823529411777</v>
      </c>
      <c r="I1658">
        <v>24</v>
      </c>
      <c r="J1658">
        <f>Table1[[#This Row],[Minutes]]/Table1[[#This Row],[Games Played]]</f>
        <v>35.41617647058824</v>
      </c>
      <c r="K1658" s="1">
        <v>42077</v>
      </c>
      <c r="L1658" s="1">
        <v>42081</v>
      </c>
      <c r="M1658" s="1">
        <v>41940</v>
      </c>
      <c r="N1658" s="1">
        <v>42171</v>
      </c>
      <c r="O1658">
        <v>2</v>
      </c>
      <c r="P1658">
        <f>DATEDIF(Table1[[#This Row],[Birth Date]],Table1[[#This Row],[Date Returned]],"y")</f>
        <v>28</v>
      </c>
      <c r="Q1658" t="s">
        <v>501</v>
      </c>
      <c r="R1658" t="s">
        <v>19</v>
      </c>
      <c r="S1658">
        <f>DATEDIF(Table1[[#This Row],[Date Occurred]],Table1[[#This Row],[Date Returned]],"d")</f>
        <v>4</v>
      </c>
      <c r="T1658">
        <v>68</v>
      </c>
      <c r="U1658" s="5">
        <v>2408.3000000000002</v>
      </c>
      <c r="V1658" s="5">
        <v>508</v>
      </c>
      <c r="W1658" s="5">
        <v>1116</v>
      </c>
      <c r="X1658" s="5">
        <v>79</v>
      </c>
      <c r="Y1658" s="5">
        <v>220</v>
      </c>
      <c r="Z1658" s="5">
        <v>337</v>
      </c>
      <c r="AA1658" s="5">
        <v>393</v>
      </c>
      <c r="AB1658" s="5">
        <v>183</v>
      </c>
      <c r="AC1658" s="5">
        <v>157</v>
      </c>
      <c r="AD1658" s="5">
        <v>98</v>
      </c>
      <c r="AE1658" s="5">
        <v>301</v>
      </c>
      <c r="AF1658" s="5">
        <v>399</v>
      </c>
      <c r="AG1658" s="5">
        <v>250</v>
      </c>
      <c r="AH1658" s="5">
        <v>71</v>
      </c>
      <c r="AI1658" s="5">
        <v>41</v>
      </c>
      <c r="AJ1658" s="5">
        <v>1432</v>
      </c>
      <c r="AK1658">
        <v>1986</v>
      </c>
      <c r="AL1658" t="s">
        <v>483</v>
      </c>
      <c r="AM1658" s="1">
        <v>31641</v>
      </c>
      <c r="AN1658">
        <v>203</v>
      </c>
      <c r="AO1658">
        <v>240</v>
      </c>
      <c r="AP1658" t="s">
        <v>500</v>
      </c>
    </row>
    <row r="1659" spans="1:42" x14ac:dyDescent="0.35">
      <c r="A1659" t="s">
        <v>365</v>
      </c>
      <c r="B1659" t="s">
        <v>10</v>
      </c>
      <c r="C1659" s="1" t="s">
        <v>506</v>
      </c>
      <c r="D1659">
        <v>0</v>
      </c>
      <c r="E1659">
        <v>5</v>
      </c>
      <c r="F1659">
        <v>0</v>
      </c>
      <c r="G1659">
        <v>9</v>
      </c>
      <c r="H1659">
        <f>Table1[[#This Row],[Games Before Injury]]*Table1[[#This Row],[Minutes per Game]]</f>
        <v>247.91323529411767</v>
      </c>
      <c r="I1659">
        <v>7</v>
      </c>
      <c r="J1659">
        <f>Table1[[#This Row],[Minutes]]/Table1[[#This Row],[Games Played]]</f>
        <v>35.41617647058824</v>
      </c>
      <c r="K1659" s="1">
        <v>42095</v>
      </c>
      <c r="L1659" s="1">
        <v>42101</v>
      </c>
      <c r="M1659" s="1">
        <v>41940</v>
      </c>
      <c r="N1659" s="1">
        <v>42171</v>
      </c>
      <c r="O1659">
        <v>1</v>
      </c>
      <c r="P1659">
        <f>DATEDIF(Table1[[#This Row],[Birth Date]],Table1[[#This Row],[Date Returned]],"y")</f>
        <v>28</v>
      </c>
      <c r="Q1659" t="s">
        <v>501</v>
      </c>
      <c r="R1659" t="s">
        <v>12</v>
      </c>
      <c r="S1659">
        <f>DATEDIF(Table1[[#This Row],[Date Occurred]],Table1[[#This Row],[Date Returned]],"d")</f>
        <v>6</v>
      </c>
      <c r="T1659">
        <v>68</v>
      </c>
      <c r="U1659" s="5">
        <v>2408.3000000000002</v>
      </c>
      <c r="V1659" s="5">
        <v>508</v>
      </c>
      <c r="W1659" s="5">
        <v>1116</v>
      </c>
      <c r="X1659" s="5">
        <v>79</v>
      </c>
      <c r="Y1659" s="5">
        <v>220</v>
      </c>
      <c r="Z1659" s="5">
        <v>337</v>
      </c>
      <c r="AA1659" s="5">
        <v>393</v>
      </c>
      <c r="AB1659" s="5">
        <v>183</v>
      </c>
      <c r="AC1659" s="5">
        <v>157</v>
      </c>
      <c r="AD1659" s="5">
        <v>98</v>
      </c>
      <c r="AE1659" s="5">
        <v>301</v>
      </c>
      <c r="AF1659" s="5">
        <v>399</v>
      </c>
      <c r="AG1659" s="5">
        <v>250</v>
      </c>
      <c r="AH1659" s="5">
        <v>71</v>
      </c>
      <c r="AI1659" s="5">
        <v>41</v>
      </c>
      <c r="AJ1659" s="5">
        <v>1432</v>
      </c>
      <c r="AK1659">
        <v>1986</v>
      </c>
      <c r="AL1659" t="s">
        <v>483</v>
      </c>
      <c r="AM1659" s="1">
        <v>31641</v>
      </c>
      <c r="AN1659">
        <v>203</v>
      </c>
      <c r="AO1659">
        <v>240</v>
      </c>
      <c r="AP1659" t="s">
        <v>500</v>
      </c>
    </row>
    <row r="1660" spans="1:42" x14ac:dyDescent="0.35">
      <c r="A1660" t="s">
        <v>365</v>
      </c>
      <c r="B1660" t="s">
        <v>10</v>
      </c>
      <c r="C1660" s="1" t="s">
        <v>506</v>
      </c>
      <c r="D1660">
        <v>0</v>
      </c>
      <c r="E1660">
        <v>5</v>
      </c>
      <c r="F1660">
        <v>0</v>
      </c>
      <c r="G1660">
        <v>9</v>
      </c>
      <c r="H1660">
        <f>Table1[[#This Row],[Games Before Injury]]*Table1[[#This Row],[Minutes per Game]]</f>
        <v>35.41617647058824</v>
      </c>
      <c r="I1660">
        <v>1</v>
      </c>
      <c r="J1660">
        <f>Table1[[#This Row],[Minutes]]/Table1[[#This Row],[Games Played]]</f>
        <v>35.41617647058824</v>
      </c>
      <c r="K1660" s="1">
        <v>42102</v>
      </c>
      <c r="L1660" s="1">
        <v>42171</v>
      </c>
      <c r="M1660" s="1">
        <v>41940</v>
      </c>
      <c r="N1660" s="1">
        <v>42171</v>
      </c>
      <c r="O1660">
        <v>2</v>
      </c>
      <c r="P1660">
        <f>DATEDIF(Table1[[#This Row],[Birth Date]],Table1[[#This Row],[Date Returned]],"y")</f>
        <v>28</v>
      </c>
      <c r="Q1660" t="s">
        <v>11</v>
      </c>
      <c r="R1660" t="s">
        <v>12</v>
      </c>
      <c r="S1660">
        <f>DATEDIF(Table1[[#This Row],[Date Occurred]],Table1[[#This Row],[Date Returned]],"d")</f>
        <v>69</v>
      </c>
      <c r="T1660">
        <v>68</v>
      </c>
      <c r="U1660" s="5">
        <v>2408.3000000000002</v>
      </c>
      <c r="V1660" s="5">
        <v>508</v>
      </c>
      <c r="W1660" s="5">
        <v>1116</v>
      </c>
      <c r="X1660" s="5">
        <v>79</v>
      </c>
      <c r="Y1660" s="5">
        <v>220</v>
      </c>
      <c r="Z1660" s="5">
        <v>337</v>
      </c>
      <c r="AA1660" s="5">
        <v>393</v>
      </c>
      <c r="AB1660" s="5">
        <v>183</v>
      </c>
      <c r="AC1660" s="5">
        <v>157</v>
      </c>
      <c r="AD1660" s="5">
        <v>98</v>
      </c>
      <c r="AE1660" s="5">
        <v>301</v>
      </c>
      <c r="AF1660" s="5">
        <v>399</v>
      </c>
      <c r="AG1660" s="5">
        <v>250</v>
      </c>
      <c r="AH1660" s="5">
        <v>71</v>
      </c>
      <c r="AI1660" s="5">
        <v>41</v>
      </c>
      <c r="AJ1660" s="5">
        <v>1432</v>
      </c>
      <c r="AK1660">
        <v>1986</v>
      </c>
      <c r="AL1660" t="s">
        <v>483</v>
      </c>
      <c r="AM1660" s="1">
        <v>31641</v>
      </c>
      <c r="AN1660">
        <v>203</v>
      </c>
      <c r="AO1660">
        <v>240</v>
      </c>
      <c r="AP1660" t="s">
        <v>500</v>
      </c>
    </row>
    <row r="1661" spans="1:42" x14ac:dyDescent="0.35">
      <c r="A1661" t="s">
        <v>365</v>
      </c>
      <c r="B1661" t="s">
        <v>53</v>
      </c>
      <c r="C1661" s="1" t="s">
        <v>504</v>
      </c>
      <c r="D1661">
        <v>0</v>
      </c>
      <c r="E1661">
        <v>3</v>
      </c>
      <c r="F1661">
        <v>0</v>
      </c>
      <c r="G1661">
        <v>7</v>
      </c>
      <c r="H1661">
        <f>Table1[[#This Row],[Games Before Injury]]*Table1[[#This Row],[Minutes per Game]]</f>
        <v>1970.4666666666667</v>
      </c>
      <c r="I1661">
        <v>55</v>
      </c>
      <c r="J1661">
        <f>Table1[[#This Row],[Minutes]]/Table1[[#This Row],[Games Played]]</f>
        <v>35.826666666666668</v>
      </c>
      <c r="K1661" s="1">
        <v>41335</v>
      </c>
      <c r="L1661" s="1">
        <v>41336</v>
      </c>
      <c r="M1661" s="1">
        <v>41212</v>
      </c>
      <c r="N1661" s="1">
        <v>41445</v>
      </c>
      <c r="O1661">
        <v>1</v>
      </c>
      <c r="P1661">
        <f>DATEDIF(Table1[[#This Row],[Birth Date]],Table1[[#This Row],[Date Returned]],"y")</f>
        <v>26</v>
      </c>
      <c r="Q1661" t="s">
        <v>8</v>
      </c>
      <c r="R1661" t="s">
        <v>47</v>
      </c>
      <c r="S1661">
        <f>DATEDIF(Table1[[#This Row],[Date Occurred]],Table1[[#This Row],[Date Returned]],"d")</f>
        <v>1</v>
      </c>
      <c r="T1661">
        <v>75</v>
      </c>
      <c r="U1661" s="5">
        <v>2687</v>
      </c>
      <c r="V1661" s="5">
        <f>576/Table1[[#This Row],[Games Played]]</f>
        <v>7.68</v>
      </c>
      <c r="W1661" s="5">
        <v>1253</v>
      </c>
      <c r="X1661" s="5">
        <v>84</v>
      </c>
      <c r="Y1661" s="5">
        <v>260</v>
      </c>
      <c r="Z1661" s="5">
        <v>240</v>
      </c>
      <c r="AA1661" s="5">
        <v>295</v>
      </c>
      <c r="AB1661" s="5">
        <v>198</v>
      </c>
      <c r="AC1661" s="5">
        <v>182</v>
      </c>
      <c r="AD1661" s="5">
        <v>99</v>
      </c>
      <c r="AE1661" s="5">
        <v>362</v>
      </c>
      <c r="AF1661" s="5">
        <v>461</v>
      </c>
      <c r="AG1661" s="5">
        <v>202</v>
      </c>
      <c r="AH1661" s="5">
        <v>113</v>
      </c>
      <c r="AI1661" s="5">
        <v>53</v>
      </c>
      <c r="AJ1661" s="5">
        <v>1366</v>
      </c>
      <c r="AK1661">
        <v>1986</v>
      </c>
      <c r="AL1661" t="s">
        <v>483</v>
      </c>
      <c r="AM1661" s="1">
        <v>31641</v>
      </c>
      <c r="AN1661">
        <v>203</v>
      </c>
      <c r="AO1661">
        <v>240</v>
      </c>
      <c r="AP1661" t="s">
        <v>500</v>
      </c>
    </row>
    <row r="1662" spans="1:42" x14ac:dyDescent="0.35">
      <c r="A1662" t="s">
        <v>365</v>
      </c>
      <c r="B1662" t="s">
        <v>366</v>
      </c>
      <c r="C1662" s="1" t="s">
        <v>504</v>
      </c>
      <c r="D1662">
        <v>0</v>
      </c>
      <c r="E1662">
        <v>3</v>
      </c>
      <c r="F1662">
        <v>0</v>
      </c>
      <c r="G1662">
        <v>7</v>
      </c>
      <c r="H1662">
        <f>Table1[[#This Row],[Games Before Injury]]*Table1[[#This Row],[Minutes per Game]]</f>
        <v>179.13333333333333</v>
      </c>
      <c r="I1662">
        <v>5</v>
      </c>
      <c r="J1662">
        <f>Table1[[#This Row],[Minutes]]/Table1[[#This Row],[Games Played]]</f>
        <v>35.826666666666668</v>
      </c>
      <c r="K1662" s="1">
        <v>41356</v>
      </c>
      <c r="L1662" s="1">
        <v>41357</v>
      </c>
      <c r="M1662" s="1">
        <v>41212</v>
      </c>
      <c r="N1662" s="1">
        <v>41445</v>
      </c>
      <c r="O1662">
        <v>3</v>
      </c>
      <c r="P1662">
        <f>DATEDIF(Table1[[#This Row],[Birth Date]],Table1[[#This Row],[Date Returned]],"y")</f>
        <v>26</v>
      </c>
      <c r="Q1662" t="s">
        <v>8</v>
      </c>
      <c r="R1662" t="s">
        <v>47</v>
      </c>
      <c r="S1662">
        <f>DATEDIF(Table1[[#This Row],[Date Occurred]],Table1[[#This Row],[Date Returned]],"d")</f>
        <v>1</v>
      </c>
      <c r="T1662">
        <v>75</v>
      </c>
      <c r="U1662" s="5">
        <v>2687</v>
      </c>
      <c r="V1662" s="5">
        <f>576/Table1[[#This Row],[Games Played]]</f>
        <v>7.68</v>
      </c>
      <c r="W1662" s="5">
        <v>1253</v>
      </c>
      <c r="X1662" s="5">
        <v>84</v>
      </c>
      <c r="Y1662" s="5">
        <v>260</v>
      </c>
      <c r="Z1662" s="5">
        <v>240</v>
      </c>
      <c r="AA1662" s="5">
        <v>295</v>
      </c>
      <c r="AB1662" s="5">
        <v>198</v>
      </c>
      <c r="AC1662" s="5">
        <v>182</v>
      </c>
      <c r="AD1662" s="5">
        <v>99</v>
      </c>
      <c r="AE1662" s="5">
        <v>362</v>
      </c>
      <c r="AF1662" s="5">
        <v>461</v>
      </c>
      <c r="AG1662" s="5">
        <v>202</v>
      </c>
      <c r="AH1662" s="5">
        <v>113</v>
      </c>
      <c r="AI1662" s="5">
        <v>53</v>
      </c>
      <c r="AJ1662" s="5">
        <v>1366</v>
      </c>
      <c r="AK1662">
        <v>1986</v>
      </c>
      <c r="AL1662" t="s">
        <v>483</v>
      </c>
      <c r="AM1662" s="1">
        <v>31641</v>
      </c>
      <c r="AN1662">
        <v>203</v>
      </c>
      <c r="AO1662">
        <v>240</v>
      </c>
      <c r="AP1662" t="s">
        <v>500</v>
      </c>
    </row>
    <row r="1663" spans="1:42" x14ac:dyDescent="0.35">
      <c r="A1663" t="s">
        <v>365</v>
      </c>
      <c r="B1663" t="s">
        <v>366</v>
      </c>
      <c r="C1663" s="1" t="s">
        <v>504</v>
      </c>
      <c r="D1663">
        <v>0</v>
      </c>
      <c r="E1663">
        <v>3</v>
      </c>
      <c r="F1663">
        <v>0</v>
      </c>
      <c r="G1663">
        <v>7</v>
      </c>
      <c r="H1663">
        <f>Table1[[#This Row],[Games Before Injury]]*Table1[[#This Row],[Minutes per Game]]</f>
        <v>107.48</v>
      </c>
      <c r="I1663">
        <v>3</v>
      </c>
      <c r="J1663">
        <f>Table1[[#This Row],[Minutes]]/Table1[[#This Row],[Games Played]]</f>
        <v>35.826666666666668</v>
      </c>
      <c r="K1663" s="1">
        <v>41343</v>
      </c>
      <c r="L1663" s="1">
        <v>41344</v>
      </c>
      <c r="M1663" s="1">
        <v>41212</v>
      </c>
      <c r="N1663" s="1">
        <v>41445</v>
      </c>
      <c r="O1663">
        <v>2</v>
      </c>
      <c r="P1663">
        <f>DATEDIF(Table1[[#This Row],[Birth Date]],Table1[[#This Row],[Date Returned]],"y")</f>
        <v>26</v>
      </c>
      <c r="Q1663" t="s">
        <v>8</v>
      </c>
      <c r="R1663" t="s">
        <v>47</v>
      </c>
      <c r="S1663">
        <f>DATEDIF(Table1[[#This Row],[Date Occurred]],Table1[[#This Row],[Date Returned]],"d")</f>
        <v>1</v>
      </c>
      <c r="T1663">
        <v>75</v>
      </c>
      <c r="U1663" s="5">
        <v>2687</v>
      </c>
      <c r="V1663" s="5">
        <f>576/Table1[[#This Row],[Games Played]]</f>
        <v>7.68</v>
      </c>
      <c r="W1663" s="5">
        <v>1253</v>
      </c>
      <c r="X1663" s="5">
        <v>84</v>
      </c>
      <c r="Y1663" s="5">
        <v>260</v>
      </c>
      <c r="Z1663" s="5">
        <v>240</v>
      </c>
      <c r="AA1663" s="5">
        <v>295</v>
      </c>
      <c r="AB1663" s="5">
        <v>198</v>
      </c>
      <c r="AC1663" s="5">
        <v>182</v>
      </c>
      <c r="AD1663" s="5">
        <v>99</v>
      </c>
      <c r="AE1663" s="5">
        <v>362</v>
      </c>
      <c r="AF1663" s="5">
        <v>461</v>
      </c>
      <c r="AG1663" s="5">
        <v>202</v>
      </c>
      <c r="AH1663" s="5">
        <v>113</v>
      </c>
      <c r="AI1663" s="5">
        <v>53</v>
      </c>
      <c r="AJ1663" s="5">
        <v>1366</v>
      </c>
      <c r="AK1663">
        <v>1986</v>
      </c>
      <c r="AL1663" t="s">
        <v>483</v>
      </c>
      <c r="AM1663" s="1">
        <v>31641</v>
      </c>
      <c r="AN1663">
        <v>203</v>
      </c>
      <c r="AO1663">
        <v>240</v>
      </c>
      <c r="AP1663" t="s">
        <v>500</v>
      </c>
    </row>
    <row r="1664" spans="1:42" x14ac:dyDescent="0.35">
      <c r="A1664" t="s">
        <v>365</v>
      </c>
      <c r="B1664" t="s">
        <v>86</v>
      </c>
      <c r="C1664" s="1" t="s">
        <v>507</v>
      </c>
      <c r="D1664">
        <v>0</v>
      </c>
      <c r="E1664">
        <v>6</v>
      </c>
      <c r="F1664">
        <v>0</v>
      </c>
      <c r="G1664">
        <v>10</v>
      </c>
      <c r="H1664">
        <f>Table1[[#This Row],[Games Before Injury]]*Table1[[#This Row],[Minutes per Game]]</f>
        <v>407.79428571428571</v>
      </c>
      <c r="I1664">
        <v>12</v>
      </c>
      <c r="J1664">
        <f>Table1[[#This Row],[Minutes]]/Table1[[#This Row],[Games Played]]</f>
        <v>33.982857142857142</v>
      </c>
      <c r="K1664" s="1">
        <v>42329</v>
      </c>
      <c r="L1664" s="1">
        <v>42331</v>
      </c>
      <c r="M1664" s="1">
        <v>42304</v>
      </c>
      <c r="N1664" s="1">
        <v>42540</v>
      </c>
      <c r="O1664">
        <v>1</v>
      </c>
      <c r="P1664">
        <f>DATEDIF(Table1[[#This Row],[Birth Date]],Table1[[#This Row],[Date Returned]],"y")</f>
        <v>29</v>
      </c>
      <c r="Q1664" t="s">
        <v>501</v>
      </c>
      <c r="R1664" t="s">
        <v>44</v>
      </c>
      <c r="S1664">
        <f>DATEDIF(Table1[[#This Row],[Date Occurred]],Table1[[#This Row],[Date Returned]],"d")</f>
        <v>2</v>
      </c>
      <c r="T1664">
        <v>70</v>
      </c>
      <c r="U1664" s="5">
        <v>2378.8000000000002</v>
      </c>
      <c r="V1664" s="5">
        <v>466</v>
      </c>
      <c r="W1664" s="5">
        <v>1007</v>
      </c>
      <c r="X1664" s="5">
        <v>74</v>
      </c>
      <c r="Y1664" s="5">
        <v>215</v>
      </c>
      <c r="Z1664" s="5">
        <v>198</v>
      </c>
      <c r="AA1664" s="5">
        <v>254</v>
      </c>
      <c r="AB1664" s="5">
        <v>139</v>
      </c>
      <c r="AC1664" s="5">
        <v>184</v>
      </c>
      <c r="AD1664" s="5">
        <v>103</v>
      </c>
      <c r="AE1664" s="5">
        <v>353</v>
      </c>
      <c r="AF1664" s="5">
        <v>456</v>
      </c>
      <c r="AG1664" s="5">
        <v>120</v>
      </c>
      <c r="AH1664" s="5">
        <v>100</v>
      </c>
      <c r="AI1664" s="5">
        <v>51</v>
      </c>
      <c r="AJ1664" s="5">
        <v>1204</v>
      </c>
      <c r="AK1664">
        <v>1986</v>
      </c>
      <c r="AL1664" t="s">
        <v>483</v>
      </c>
      <c r="AM1664" s="1">
        <v>31641</v>
      </c>
      <c r="AN1664">
        <v>203</v>
      </c>
      <c r="AO1664">
        <v>240</v>
      </c>
      <c r="AP1664" t="s">
        <v>500</v>
      </c>
    </row>
    <row r="1665" spans="1:42" x14ac:dyDescent="0.35">
      <c r="A1665" t="s">
        <v>365</v>
      </c>
      <c r="B1665" t="s">
        <v>226</v>
      </c>
      <c r="C1665" s="1" t="s">
        <v>507</v>
      </c>
      <c r="D1665">
        <v>0</v>
      </c>
      <c r="E1665">
        <v>6</v>
      </c>
      <c r="F1665">
        <v>0</v>
      </c>
      <c r="G1665">
        <v>10</v>
      </c>
      <c r="H1665">
        <f>Table1[[#This Row],[Games Before Injury]]*Table1[[#This Row],[Minutes per Game]]</f>
        <v>917.53714285714284</v>
      </c>
      <c r="I1665">
        <v>27</v>
      </c>
      <c r="J1665">
        <f>Table1[[#This Row],[Minutes]]/Table1[[#This Row],[Games Played]]</f>
        <v>33.982857142857142</v>
      </c>
      <c r="K1665" s="1">
        <v>42390</v>
      </c>
      <c r="L1665" s="1">
        <v>42394</v>
      </c>
      <c r="M1665" s="1">
        <v>42304</v>
      </c>
      <c r="N1665" s="1">
        <v>42540</v>
      </c>
      <c r="O1665">
        <v>3</v>
      </c>
      <c r="P1665">
        <f>DATEDIF(Table1[[#This Row],[Birth Date]],Table1[[#This Row],[Date Returned]],"y")</f>
        <v>29</v>
      </c>
      <c r="Q1665" t="s">
        <v>501</v>
      </c>
      <c r="R1665" t="s">
        <v>9</v>
      </c>
      <c r="S1665">
        <f>DATEDIF(Table1[[#This Row],[Date Occurred]],Table1[[#This Row],[Date Returned]],"d")</f>
        <v>4</v>
      </c>
      <c r="T1665">
        <v>70</v>
      </c>
      <c r="U1665" s="5">
        <v>2378.8000000000002</v>
      </c>
      <c r="V1665" s="5">
        <v>466</v>
      </c>
      <c r="W1665" s="5">
        <v>1007</v>
      </c>
      <c r="X1665" s="5">
        <v>74</v>
      </c>
      <c r="Y1665" s="5">
        <v>215</v>
      </c>
      <c r="Z1665" s="5">
        <v>198</v>
      </c>
      <c r="AA1665" s="5">
        <v>254</v>
      </c>
      <c r="AB1665" s="5">
        <v>139</v>
      </c>
      <c r="AC1665" s="5">
        <v>184</v>
      </c>
      <c r="AD1665" s="5">
        <v>103</v>
      </c>
      <c r="AE1665" s="5">
        <v>353</v>
      </c>
      <c r="AF1665" s="5">
        <v>456</v>
      </c>
      <c r="AG1665" s="5">
        <v>120</v>
      </c>
      <c r="AH1665" s="5">
        <v>100</v>
      </c>
      <c r="AI1665" s="5">
        <v>51</v>
      </c>
      <c r="AJ1665" s="5">
        <v>1204</v>
      </c>
      <c r="AK1665">
        <v>1986</v>
      </c>
      <c r="AL1665" t="s">
        <v>483</v>
      </c>
      <c r="AM1665" s="1">
        <v>31641</v>
      </c>
      <c r="AN1665">
        <v>203</v>
      </c>
      <c r="AO1665">
        <v>240</v>
      </c>
      <c r="AP1665" t="s">
        <v>500</v>
      </c>
    </row>
    <row r="1666" spans="1:42" x14ac:dyDescent="0.35">
      <c r="A1666" t="s">
        <v>365</v>
      </c>
      <c r="B1666" t="s">
        <v>110</v>
      </c>
      <c r="C1666" s="1" t="s">
        <v>507</v>
      </c>
      <c r="D1666">
        <v>0</v>
      </c>
      <c r="E1666">
        <v>6</v>
      </c>
      <c r="F1666">
        <v>0</v>
      </c>
      <c r="G1666">
        <v>10</v>
      </c>
      <c r="H1666">
        <f>Table1[[#This Row],[Games Before Injury]]*Table1[[#This Row],[Minutes per Game]]</f>
        <v>33.982857142857142</v>
      </c>
      <c r="I1666">
        <v>1</v>
      </c>
      <c r="J1666">
        <f>Table1[[#This Row],[Minutes]]/Table1[[#This Row],[Games Played]]</f>
        <v>33.982857142857142</v>
      </c>
      <c r="K1666" s="1">
        <v>42395</v>
      </c>
      <c r="L1666" s="1">
        <v>42399</v>
      </c>
      <c r="M1666" s="1">
        <v>42304</v>
      </c>
      <c r="N1666" s="1">
        <v>42540</v>
      </c>
      <c r="O1666">
        <v>1</v>
      </c>
      <c r="P1666">
        <f>DATEDIF(Table1[[#This Row],[Birth Date]],Table1[[#This Row],[Date Returned]],"y")</f>
        <v>29</v>
      </c>
      <c r="Q1666" t="s">
        <v>501</v>
      </c>
      <c r="R1666" t="s">
        <v>27</v>
      </c>
      <c r="S1666">
        <f>DATEDIF(Table1[[#This Row],[Date Occurred]],Table1[[#This Row],[Date Returned]],"d")</f>
        <v>4</v>
      </c>
      <c r="T1666">
        <v>70</v>
      </c>
      <c r="U1666" s="5">
        <v>2378.8000000000002</v>
      </c>
      <c r="V1666" s="5">
        <v>466</v>
      </c>
      <c r="W1666" s="5">
        <v>1007</v>
      </c>
      <c r="X1666" s="5">
        <v>74</v>
      </c>
      <c r="Y1666" s="5">
        <v>215</v>
      </c>
      <c r="Z1666" s="5">
        <v>198</v>
      </c>
      <c r="AA1666" s="5">
        <v>254</v>
      </c>
      <c r="AB1666" s="5">
        <v>139</v>
      </c>
      <c r="AC1666" s="5">
        <v>184</v>
      </c>
      <c r="AD1666" s="5">
        <v>103</v>
      </c>
      <c r="AE1666" s="5">
        <v>353</v>
      </c>
      <c r="AF1666" s="5">
        <v>456</v>
      </c>
      <c r="AG1666" s="5">
        <v>120</v>
      </c>
      <c r="AH1666" s="5">
        <v>100</v>
      </c>
      <c r="AI1666" s="5">
        <v>51</v>
      </c>
      <c r="AJ1666" s="5">
        <v>1204</v>
      </c>
      <c r="AK1666">
        <v>1986</v>
      </c>
      <c r="AL1666" t="s">
        <v>483</v>
      </c>
      <c r="AM1666" s="1">
        <v>31641</v>
      </c>
      <c r="AN1666">
        <v>203</v>
      </c>
      <c r="AO1666">
        <v>240</v>
      </c>
      <c r="AP1666" t="s">
        <v>500</v>
      </c>
    </row>
    <row r="1667" spans="1:42" x14ac:dyDescent="0.35">
      <c r="A1667" t="s">
        <v>365</v>
      </c>
      <c r="B1667" t="s">
        <v>7</v>
      </c>
      <c r="C1667" s="1" t="s">
        <v>507</v>
      </c>
      <c r="D1667">
        <v>0</v>
      </c>
      <c r="E1667">
        <v>6</v>
      </c>
      <c r="F1667">
        <v>0</v>
      </c>
      <c r="G1667">
        <v>10</v>
      </c>
      <c r="H1667">
        <f>Table1[[#This Row],[Games Before Injury]]*Table1[[#This Row],[Minutes per Game]]</f>
        <v>135.93142857142857</v>
      </c>
      <c r="I1667">
        <v>4</v>
      </c>
      <c r="J1667">
        <f>Table1[[#This Row],[Minutes]]/Table1[[#This Row],[Games Played]]</f>
        <v>33.982857142857142</v>
      </c>
      <c r="K1667" s="1">
        <v>42407</v>
      </c>
      <c r="L1667" s="1">
        <v>42408</v>
      </c>
      <c r="M1667" s="1">
        <v>42304</v>
      </c>
      <c r="N1667" s="1">
        <v>42540</v>
      </c>
      <c r="O1667">
        <v>4</v>
      </c>
      <c r="P1667">
        <f>DATEDIF(Table1[[#This Row],[Birth Date]],Table1[[#This Row],[Date Returned]],"y")</f>
        <v>29</v>
      </c>
      <c r="Q1667" t="s">
        <v>501</v>
      </c>
      <c r="R1667" t="s">
        <v>9</v>
      </c>
      <c r="S1667">
        <f>DATEDIF(Table1[[#This Row],[Date Occurred]],Table1[[#This Row],[Date Returned]],"d")</f>
        <v>1</v>
      </c>
      <c r="T1667">
        <v>70</v>
      </c>
      <c r="U1667" s="5">
        <v>2378.8000000000002</v>
      </c>
      <c r="V1667" s="5">
        <v>466</v>
      </c>
      <c r="W1667" s="5">
        <v>1007</v>
      </c>
      <c r="X1667" s="5">
        <v>74</v>
      </c>
      <c r="Y1667" s="5">
        <v>215</v>
      </c>
      <c r="Z1667" s="5">
        <v>198</v>
      </c>
      <c r="AA1667" s="5">
        <v>254</v>
      </c>
      <c r="AB1667" s="5">
        <v>139</v>
      </c>
      <c r="AC1667" s="5">
        <v>184</v>
      </c>
      <c r="AD1667" s="5">
        <v>103</v>
      </c>
      <c r="AE1667" s="5">
        <v>353</v>
      </c>
      <c r="AF1667" s="5">
        <v>456</v>
      </c>
      <c r="AG1667" s="5">
        <v>120</v>
      </c>
      <c r="AH1667" s="5">
        <v>100</v>
      </c>
      <c r="AI1667" s="5">
        <v>51</v>
      </c>
      <c r="AJ1667" s="5">
        <v>1204</v>
      </c>
      <c r="AK1667">
        <v>1986</v>
      </c>
      <c r="AL1667" t="s">
        <v>483</v>
      </c>
      <c r="AM1667" s="1">
        <v>31641</v>
      </c>
      <c r="AN1667">
        <v>203</v>
      </c>
      <c r="AO1667">
        <v>240</v>
      </c>
      <c r="AP1667" t="s">
        <v>500</v>
      </c>
    </row>
    <row r="1668" spans="1:42" x14ac:dyDescent="0.35">
      <c r="A1668" t="s">
        <v>365</v>
      </c>
      <c r="B1668" t="s">
        <v>201</v>
      </c>
      <c r="C1668" s="1" t="s">
        <v>507</v>
      </c>
      <c r="D1668">
        <v>0</v>
      </c>
      <c r="E1668">
        <v>6</v>
      </c>
      <c r="F1668">
        <v>0</v>
      </c>
      <c r="G1668">
        <v>10</v>
      </c>
      <c r="H1668">
        <f>Table1[[#This Row],[Games Before Injury]]*Table1[[#This Row],[Minutes per Game]]</f>
        <v>203.89714285714285</v>
      </c>
      <c r="I1668">
        <v>6</v>
      </c>
      <c r="J1668">
        <f>Table1[[#This Row],[Minutes]]/Table1[[#This Row],[Games Played]]</f>
        <v>33.982857142857142</v>
      </c>
      <c r="K1668" s="1">
        <v>42429</v>
      </c>
      <c r="L1668" s="1">
        <v>42432</v>
      </c>
      <c r="M1668" s="1">
        <v>42304</v>
      </c>
      <c r="N1668" s="1">
        <v>42540</v>
      </c>
      <c r="O1668">
        <v>2</v>
      </c>
      <c r="P1668">
        <f>DATEDIF(Table1[[#This Row],[Birth Date]],Table1[[#This Row],[Date Returned]],"y")</f>
        <v>29</v>
      </c>
      <c r="Q1668" t="s">
        <v>501</v>
      </c>
      <c r="R1668" t="s">
        <v>44</v>
      </c>
      <c r="S1668">
        <f>DATEDIF(Table1[[#This Row],[Date Occurred]],Table1[[#This Row],[Date Returned]],"d")</f>
        <v>3</v>
      </c>
      <c r="T1668">
        <v>70</v>
      </c>
      <c r="U1668" s="5">
        <v>2378.8000000000002</v>
      </c>
      <c r="V1668" s="5">
        <v>466</v>
      </c>
      <c r="W1668" s="5">
        <v>1007</v>
      </c>
      <c r="X1668" s="5">
        <v>74</v>
      </c>
      <c r="Y1668" s="5">
        <v>215</v>
      </c>
      <c r="Z1668" s="5">
        <v>198</v>
      </c>
      <c r="AA1668" s="5">
        <v>254</v>
      </c>
      <c r="AB1668" s="5">
        <v>139</v>
      </c>
      <c r="AC1668" s="5">
        <v>184</v>
      </c>
      <c r="AD1668" s="5">
        <v>103</v>
      </c>
      <c r="AE1668" s="5">
        <v>353</v>
      </c>
      <c r="AF1668" s="5">
        <v>456</v>
      </c>
      <c r="AG1668" s="5">
        <v>120</v>
      </c>
      <c r="AH1668" s="5">
        <v>100</v>
      </c>
      <c r="AI1668" s="5">
        <v>51</v>
      </c>
      <c r="AJ1668" s="5">
        <v>1204</v>
      </c>
      <c r="AK1668">
        <v>1986</v>
      </c>
      <c r="AL1668" t="s">
        <v>483</v>
      </c>
      <c r="AM1668" s="1">
        <v>31641</v>
      </c>
      <c r="AN1668">
        <v>203</v>
      </c>
      <c r="AO1668">
        <v>240</v>
      </c>
      <c r="AP1668" t="s">
        <v>500</v>
      </c>
    </row>
    <row r="1669" spans="1:42" x14ac:dyDescent="0.35">
      <c r="A1669" t="s">
        <v>365</v>
      </c>
      <c r="B1669" t="s">
        <v>369</v>
      </c>
      <c r="C1669" s="1" t="s">
        <v>509</v>
      </c>
      <c r="D1669">
        <v>0</v>
      </c>
      <c r="E1669">
        <v>8</v>
      </c>
      <c r="F1669">
        <v>0</v>
      </c>
      <c r="G1669">
        <v>12</v>
      </c>
      <c r="H1669">
        <f>Table1[[#This Row],[Games Before Injury]]*Table1[[#This Row],[Minutes per Game]]</f>
        <v>734.45964912280704</v>
      </c>
      <c r="I1669">
        <v>34</v>
      </c>
      <c r="J1669">
        <f>Table1[[#This Row],[Minutes]]/Table1[[#This Row],[Games Played]]</f>
        <v>21.601754385964913</v>
      </c>
      <c r="K1669" s="1">
        <v>43098</v>
      </c>
      <c r="L1669" s="1">
        <v>43154</v>
      </c>
      <c r="M1669" s="1">
        <v>43030</v>
      </c>
      <c r="N1669" s="1">
        <v>43259</v>
      </c>
      <c r="O1669">
        <v>5</v>
      </c>
      <c r="P1669">
        <f>DATEDIF(Table1[[#This Row],[Birth Date]],Table1[[#This Row],[Date Returned]],"y")</f>
        <v>31</v>
      </c>
      <c r="Q1669" t="s">
        <v>501</v>
      </c>
      <c r="R1669" t="s">
        <v>9</v>
      </c>
      <c r="S1669">
        <f>DATEDIF(Table1[[#This Row],[Date Occurred]],Table1[[#This Row],[Date Returned]],"d")</f>
        <v>56</v>
      </c>
      <c r="T1669">
        <v>57</v>
      </c>
      <c r="U1669" s="5">
        <v>1231.3</v>
      </c>
      <c r="V1669" s="5">
        <v>253</v>
      </c>
      <c r="W1669" s="5">
        <v>537</v>
      </c>
      <c r="X1669" s="5">
        <v>37</v>
      </c>
      <c r="Y1669" s="5">
        <v>118</v>
      </c>
      <c r="Z1669" s="5">
        <v>112</v>
      </c>
      <c r="AA1669" s="5">
        <v>145</v>
      </c>
      <c r="AB1669" s="5">
        <v>78</v>
      </c>
      <c r="AC1669" s="5">
        <v>98</v>
      </c>
      <c r="AD1669" s="5">
        <v>76</v>
      </c>
      <c r="AE1669" s="5">
        <v>215</v>
      </c>
      <c r="AF1669" s="5">
        <v>291</v>
      </c>
      <c r="AG1669" s="5">
        <v>73</v>
      </c>
      <c r="AH1669" s="5">
        <v>46</v>
      </c>
      <c r="AI1669" s="5">
        <v>38</v>
      </c>
      <c r="AJ1669" s="5">
        <v>655</v>
      </c>
      <c r="AK1669">
        <v>1986</v>
      </c>
      <c r="AL1669" t="s">
        <v>483</v>
      </c>
      <c r="AM1669" s="1">
        <v>31641</v>
      </c>
      <c r="AN1669">
        <v>203</v>
      </c>
      <c r="AO1669">
        <v>240</v>
      </c>
      <c r="AP1669" t="s">
        <v>500</v>
      </c>
    </row>
    <row r="1670" spans="1:42" x14ac:dyDescent="0.35">
      <c r="A1670" t="s">
        <v>365</v>
      </c>
      <c r="B1670" t="s">
        <v>139</v>
      </c>
      <c r="C1670" s="1" t="s">
        <v>505</v>
      </c>
      <c r="D1670">
        <v>0</v>
      </c>
      <c r="E1670">
        <v>4</v>
      </c>
      <c r="F1670">
        <v>0</v>
      </c>
      <c r="G1670">
        <v>8</v>
      </c>
      <c r="H1670">
        <f>Table1[[#This Row],[Games Before Injury]]*Table1[[#This Row],[Minutes per Game]]</f>
        <v>1109.3479452054794</v>
      </c>
      <c r="I1670">
        <v>32</v>
      </c>
      <c r="J1670">
        <f>Table1[[#This Row],[Minutes]]/Table1[[#This Row],[Games Played]]</f>
        <v>34.667123287671231</v>
      </c>
      <c r="K1670" s="1">
        <v>41737</v>
      </c>
      <c r="L1670" s="1">
        <v>41742</v>
      </c>
      <c r="M1670" s="1">
        <v>41576</v>
      </c>
      <c r="N1670" s="1">
        <v>41805</v>
      </c>
      <c r="O1670">
        <v>4</v>
      </c>
      <c r="P1670">
        <f>DATEDIF(Table1[[#This Row],[Birth Date]],Table1[[#This Row],[Date Returned]],"y")</f>
        <v>27</v>
      </c>
      <c r="Q1670" t="s">
        <v>501</v>
      </c>
      <c r="R1670" t="s">
        <v>47</v>
      </c>
      <c r="S1670">
        <f>DATEDIF(Table1[[#This Row],[Date Occurred]],Table1[[#This Row],[Date Returned]],"d")</f>
        <v>5</v>
      </c>
      <c r="T1670">
        <v>73</v>
      </c>
      <c r="U1670" s="5">
        <v>2530.6999999999998</v>
      </c>
      <c r="V1670" s="5">
        <v>537</v>
      </c>
      <c r="W1670" s="5">
        <v>1179</v>
      </c>
      <c r="X1670" s="5">
        <v>65</v>
      </c>
      <c r="Y1670" s="5">
        <v>197</v>
      </c>
      <c r="Z1670" s="5">
        <v>318</v>
      </c>
      <c r="AA1670" s="5">
        <v>387</v>
      </c>
      <c r="AB1670" s="5">
        <v>224</v>
      </c>
      <c r="AC1670" s="5">
        <v>171</v>
      </c>
      <c r="AD1670" s="5">
        <v>113</v>
      </c>
      <c r="AE1670" s="5">
        <v>324</v>
      </c>
      <c r="AF1670" s="5">
        <v>437</v>
      </c>
      <c r="AG1670" s="5">
        <v>209</v>
      </c>
      <c r="AH1670" s="5">
        <v>95</v>
      </c>
      <c r="AI1670" s="5">
        <v>56</v>
      </c>
      <c r="AJ1670" s="5">
        <v>1457</v>
      </c>
      <c r="AK1670">
        <v>1986</v>
      </c>
      <c r="AL1670" t="s">
        <v>483</v>
      </c>
      <c r="AM1670" s="1">
        <v>31641</v>
      </c>
      <c r="AN1670">
        <v>203</v>
      </c>
      <c r="AO1670">
        <v>240</v>
      </c>
      <c r="AP1670" t="s">
        <v>500</v>
      </c>
    </row>
    <row r="1671" spans="1:42" x14ac:dyDescent="0.35">
      <c r="A1671" t="s">
        <v>365</v>
      </c>
      <c r="B1671" t="s">
        <v>197</v>
      </c>
      <c r="C1671" s="1" t="s">
        <v>510</v>
      </c>
      <c r="D1671">
        <v>0</v>
      </c>
      <c r="E1671">
        <v>9</v>
      </c>
      <c r="F1671">
        <v>0</v>
      </c>
      <c r="G1671">
        <v>13</v>
      </c>
      <c r="H1671">
        <f>Table1[[#This Row],[Games Before Injury]]*Table1[[#This Row],[Minutes per Game]]</f>
        <v>213.6</v>
      </c>
      <c r="I1671">
        <v>8</v>
      </c>
      <c r="J1671">
        <f>Table1[[#This Row],[Minutes]]/Table1[[#This Row],[Games Played]]</f>
        <v>26.7</v>
      </c>
      <c r="K1671" s="1">
        <v>43408</v>
      </c>
      <c r="L1671" s="1">
        <v>43416</v>
      </c>
      <c r="M1671" s="1">
        <v>43389</v>
      </c>
      <c r="N1671" s="1">
        <v>43629</v>
      </c>
      <c r="O1671">
        <v>6</v>
      </c>
      <c r="P1671">
        <f>DATEDIF(Table1[[#This Row],[Birth Date]],Table1[[#This Row],[Date Returned]],"y")</f>
        <v>32</v>
      </c>
      <c r="Q1671" t="s">
        <v>501</v>
      </c>
      <c r="R1671" t="s">
        <v>9</v>
      </c>
      <c r="S1671">
        <f>DATEDIF(Table1[[#This Row],[Date Occurred]],Table1[[#This Row],[Date Returned]],"d")</f>
        <v>8</v>
      </c>
      <c r="T1671">
        <v>69</v>
      </c>
      <c r="U1671" s="5">
        <v>1842.3</v>
      </c>
      <c r="V1671" s="5">
        <v>376</v>
      </c>
      <c r="W1671" s="5">
        <v>746</v>
      </c>
      <c r="X1671" s="5">
        <v>74</v>
      </c>
      <c r="Y1671" s="5">
        <v>184</v>
      </c>
      <c r="Z1671" s="5">
        <v>120</v>
      </c>
      <c r="AA1671" s="5">
        <v>147</v>
      </c>
      <c r="AB1671" s="5">
        <v>114</v>
      </c>
      <c r="AC1671" s="5">
        <v>159</v>
      </c>
      <c r="AD1671" s="5">
        <v>63</v>
      </c>
      <c r="AE1671" s="5">
        <v>407</v>
      </c>
      <c r="AF1671" s="5">
        <v>470</v>
      </c>
      <c r="AG1671" s="5">
        <v>182</v>
      </c>
      <c r="AH1671" s="5">
        <v>54</v>
      </c>
      <c r="AI1671" s="5">
        <v>34</v>
      </c>
      <c r="AJ1671" s="5">
        <v>946</v>
      </c>
      <c r="AK1671">
        <v>1986</v>
      </c>
      <c r="AL1671" t="s">
        <v>483</v>
      </c>
      <c r="AM1671" s="1">
        <v>31641</v>
      </c>
      <c r="AN1671">
        <v>203</v>
      </c>
      <c r="AO1671">
        <v>240</v>
      </c>
      <c r="AP1671" t="s">
        <v>500</v>
      </c>
    </row>
    <row r="1672" spans="1:42" x14ac:dyDescent="0.35">
      <c r="A1672" t="s">
        <v>365</v>
      </c>
      <c r="B1672" t="s">
        <v>133</v>
      </c>
      <c r="C1672" s="1" t="s">
        <v>510</v>
      </c>
      <c r="D1672">
        <v>0</v>
      </c>
      <c r="E1672">
        <v>9</v>
      </c>
      <c r="F1672">
        <v>0</v>
      </c>
      <c r="G1672">
        <v>13</v>
      </c>
      <c r="H1672">
        <f>Table1[[#This Row],[Games Before Injury]]*Table1[[#This Row],[Minutes per Game]]</f>
        <v>720.9</v>
      </c>
      <c r="I1672">
        <v>27</v>
      </c>
      <c r="J1672">
        <f>Table1[[#This Row],[Minutes]]/Table1[[#This Row],[Games Played]]</f>
        <v>26.7</v>
      </c>
      <c r="K1672" s="1">
        <v>43472</v>
      </c>
      <c r="L1672" s="1">
        <v>43479</v>
      </c>
      <c r="M1672" s="1">
        <v>43389</v>
      </c>
      <c r="N1672" s="1">
        <v>43629</v>
      </c>
      <c r="O1672">
        <v>1</v>
      </c>
      <c r="P1672">
        <f>DATEDIF(Table1[[#This Row],[Birth Date]],Table1[[#This Row],[Date Returned]],"y")</f>
        <v>32</v>
      </c>
      <c r="Q1672" t="s">
        <v>501</v>
      </c>
      <c r="R1672" t="s">
        <v>39</v>
      </c>
      <c r="S1672">
        <f>DATEDIF(Table1[[#This Row],[Date Occurred]],Table1[[#This Row],[Date Returned]],"d")</f>
        <v>7</v>
      </c>
      <c r="T1672">
        <v>69</v>
      </c>
      <c r="U1672" s="5">
        <v>1842.3</v>
      </c>
      <c r="V1672" s="5">
        <v>376</v>
      </c>
      <c r="W1672" s="5">
        <v>746</v>
      </c>
      <c r="X1672" s="5">
        <v>74</v>
      </c>
      <c r="Y1672" s="5">
        <v>184</v>
      </c>
      <c r="Z1672" s="5">
        <v>120</v>
      </c>
      <c r="AA1672" s="5">
        <v>147</v>
      </c>
      <c r="AB1672" s="5">
        <v>114</v>
      </c>
      <c r="AC1672" s="5">
        <v>159</v>
      </c>
      <c r="AD1672" s="5">
        <v>63</v>
      </c>
      <c r="AE1672" s="5">
        <v>407</v>
      </c>
      <c r="AF1672" s="5">
        <v>470</v>
      </c>
      <c r="AG1672" s="5">
        <v>182</v>
      </c>
      <c r="AH1672" s="5">
        <v>54</v>
      </c>
      <c r="AI1672" s="5">
        <v>34</v>
      </c>
      <c r="AJ1672" s="5">
        <v>946</v>
      </c>
      <c r="AK1672">
        <v>1986</v>
      </c>
      <c r="AL1672" t="s">
        <v>483</v>
      </c>
      <c r="AM1672" s="1">
        <v>31641</v>
      </c>
      <c r="AN1672">
        <v>203</v>
      </c>
      <c r="AO1672">
        <v>240</v>
      </c>
      <c r="AP1672" t="s">
        <v>500</v>
      </c>
    </row>
    <row r="1673" spans="1:42" x14ac:dyDescent="0.35">
      <c r="A1673" t="s">
        <v>60</v>
      </c>
      <c r="B1673" t="s">
        <v>54</v>
      </c>
      <c r="C1673" s="1" t="s">
        <v>505</v>
      </c>
      <c r="D1673">
        <v>0</v>
      </c>
      <c r="E1673">
        <v>4</v>
      </c>
      <c r="F1673">
        <v>0</v>
      </c>
      <c r="G1673">
        <v>6</v>
      </c>
      <c r="H1673">
        <f>Table1[[#This Row],[Games Before Injury]]*Table1[[#This Row],[Minutes per Game]]</f>
        <v>276.20217391304345</v>
      </c>
      <c r="I1673">
        <v>9</v>
      </c>
      <c r="J1673">
        <f>Table1[[#This Row],[Minutes]]/Table1[[#This Row],[Games Played]]</f>
        <v>30.689130434782609</v>
      </c>
      <c r="K1673" s="1">
        <v>41602</v>
      </c>
      <c r="L1673" s="1">
        <v>41605</v>
      </c>
      <c r="M1673" s="1">
        <v>41576</v>
      </c>
      <c r="N1673" s="1">
        <v>41805</v>
      </c>
      <c r="O1673">
        <v>1</v>
      </c>
      <c r="P1673">
        <f>DATEDIF(Table1[[#This Row],[Birth Date]],Table1[[#This Row],[Date Returned]],"y")</f>
        <v>25</v>
      </c>
      <c r="Q1673" t="s">
        <v>501</v>
      </c>
      <c r="R1673" t="s">
        <v>19</v>
      </c>
      <c r="S1673">
        <f>DATEDIF(Table1[[#This Row],[Date Occurred]],Table1[[#This Row],[Date Returned]],"d")</f>
        <v>3</v>
      </c>
      <c r="T1673">
        <v>46</v>
      </c>
      <c r="U1673" s="5">
        <v>1411.7</v>
      </c>
      <c r="V1673" s="5">
        <v>346</v>
      </c>
      <c r="W1673" s="5">
        <v>791</v>
      </c>
      <c r="X1673" s="5">
        <v>68</v>
      </c>
      <c r="Y1673" s="5">
        <v>214</v>
      </c>
      <c r="Z1673" s="5">
        <v>242</v>
      </c>
      <c r="AA1673" s="5">
        <v>293</v>
      </c>
      <c r="AB1673" s="5">
        <v>177</v>
      </c>
      <c r="AC1673" s="5">
        <v>104</v>
      </c>
      <c r="AD1673" s="5">
        <v>55</v>
      </c>
      <c r="AE1673" s="5">
        <v>208</v>
      </c>
      <c r="AF1673" s="5">
        <v>263</v>
      </c>
      <c r="AG1673" s="5">
        <v>319</v>
      </c>
      <c r="AH1673" s="5">
        <v>88</v>
      </c>
      <c r="AI1673" s="5">
        <v>7</v>
      </c>
      <c r="AJ1673" s="5">
        <v>1002</v>
      </c>
      <c r="AK1673">
        <v>1988</v>
      </c>
      <c r="AL1673" t="s">
        <v>488</v>
      </c>
      <c r="AM1673" s="1">
        <v>32459</v>
      </c>
      <c r="AN1673">
        <v>191</v>
      </c>
      <c r="AO1673">
        <v>200</v>
      </c>
      <c r="AP1673" t="s">
        <v>497</v>
      </c>
    </row>
    <row r="1674" spans="1:42" x14ac:dyDescent="0.35">
      <c r="A1674" t="s">
        <v>60</v>
      </c>
      <c r="B1674" t="s">
        <v>54</v>
      </c>
      <c r="C1674" s="1" t="s">
        <v>505</v>
      </c>
      <c r="D1674">
        <v>0</v>
      </c>
      <c r="E1674">
        <v>4</v>
      </c>
      <c r="F1674">
        <v>0</v>
      </c>
      <c r="G1674">
        <v>6</v>
      </c>
      <c r="H1674">
        <f>Table1[[#This Row],[Games Before Injury]]*Table1[[#This Row],[Minutes per Game]]</f>
        <v>828.60652173913047</v>
      </c>
      <c r="I1674">
        <v>27</v>
      </c>
      <c r="J1674">
        <f>Table1[[#This Row],[Minutes]]/Table1[[#This Row],[Games Played]]</f>
        <v>30.689130434782609</v>
      </c>
      <c r="K1674" s="1">
        <v>41718</v>
      </c>
      <c r="L1674" s="1">
        <v>41719</v>
      </c>
      <c r="M1674" s="1">
        <v>41576</v>
      </c>
      <c r="N1674" s="1">
        <v>41805</v>
      </c>
      <c r="O1674">
        <v>2</v>
      </c>
      <c r="P1674">
        <f>DATEDIF(Table1[[#This Row],[Birth Date]],Table1[[#This Row],[Date Returned]],"y")</f>
        <v>25</v>
      </c>
      <c r="Q1674" t="s">
        <v>8</v>
      </c>
      <c r="R1674" t="s">
        <v>19</v>
      </c>
      <c r="S1674">
        <f>DATEDIF(Table1[[#This Row],[Date Occurred]],Table1[[#This Row],[Date Returned]],"d")</f>
        <v>1</v>
      </c>
      <c r="T1674">
        <v>46</v>
      </c>
      <c r="U1674" s="5">
        <v>1411.7</v>
      </c>
      <c r="V1674" s="5">
        <v>346</v>
      </c>
      <c r="W1674" s="5">
        <v>791</v>
      </c>
      <c r="X1674" s="5">
        <v>68</v>
      </c>
      <c r="Y1674" s="5">
        <v>214</v>
      </c>
      <c r="Z1674" s="5">
        <v>242</v>
      </c>
      <c r="AA1674" s="5">
        <v>293</v>
      </c>
      <c r="AB1674" s="5">
        <v>177</v>
      </c>
      <c r="AC1674" s="5">
        <v>104</v>
      </c>
      <c r="AD1674" s="5">
        <v>55</v>
      </c>
      <c r="AE1674" s="5">
        <v>208</v>
      </c>
      <c r="AF1674" s="5">
        <v>263</v>
      </c>
      <c r="AG1674" s="5">
        <v>319</v>
      </c>
      <c r="AH1674" s="5">
        <v>88</v>
      </c>
      <c r="AI1674" s="5">
        <v>7</v>
      </c>
      <c r="AJ1674" s="5">
        <v>1002</v>
      </c>
      <c r="AK1674">
        <v>1988</v>
      </c>
      <c r="AL1674" t="s">
        <v>488</v>
      </c>
      <c r="AM1674" s="1">
        <v>32459</v>
      </c>
      <c r="AN1674">
        <v>191</v>
      </c>
      <c r="AO1674">
        <v>200</v>
      </c>
      <c r="AP1674" t="s">
        <v>497</v>
      </c>
    </row>
    <row r="1675" spans="1:42" x14ac:dyDescent="0.35">
      <c r="A1675" t="s">
        <v>60</v>
      </c>
      <c r="B1675" t="s">
        <v>54</v>
      </c>
      <c r="C1675" s="1" t="s">
        <v>505</v>
      </c>
      <c r="D1675">
        <v>0</v>
      </c>
      <c r="E1675">
        <v>4</v>
      </c>
      <c r="F1675">
        <v>0</v>
      </c>
      <c r="G1675">
        <v>6</v>
      </c>
      <c r="H1675">
        <f>Table1[[#This Row],[Games Before Injury]]*Table1[[#This Row],[Minutes per Game]]</f>
        <v>61.378260869565217</v>
      </c>
      <c r="I1675">
        <v>2</v>
      </c>
      <c r="J1675">
        <f>Table1[[#This Row],[Minutes]]/Table1[[#This Row],[Games Played]]</f>
        <v>30.689130434782609</v>
      </c>
      <c r="K1675" s="1">
        <v>41722</v>
      </c>
      <c r="L1675" s="1">
        <v>41723</v>
      </c>
      <c r="M1675" s="1">
        <v>41576</v>
      </c>
      <c r="N1675" s="1">
        <v>41805</v>
      </c>
      <c r="O1675">
        <v>3</v>
      </c>
      <c r="P1675">
        <f>DATEDIF(Table1[[#This Row],[Birth Date]],Table1[[#This Row],[Date Returned]],"y")</f>
        <v>25</v>
      </c>
      <c r="Q1675" t="s">
        <v>8</v>
      </c>
      <c r="R1675" t="s">
        <v>19</v>
      </c>
      <c r="S1675">
        <f>DATEDIF(Table1[[#This Row],[Date Occurred]],Table1[[#This Row],[Date Returned]],"d")</f>
        <v>1</v>
      </c>
      <c r="T1675">
        <v>46</v>
      </c>
      <c r="U1675" s="5">
        <v>1411.7</v>
      </c>
      <c r="V1675" s="5">
        <v>346</v>
      </c>
      <c r="W1675" s="5">
        <v>791</v>
      </c>
      <c r="X1675" s="5">
        <v>68</v>
      </c>
      <c r="Y1675" s="5">
        <v>214</v>
      </c>
      <c r="Z1675" s="5">
        <v>242</v>
      </c>
      <c r="AA1675" s="5">
        <v>293</v>
      </c>
      <c r="AB1675" s="5">
        <v>177</v>
      </c>
      <c r="AC1675" s="5">
        <v>104</v>
      </c>
      <c r="AD1675" s="5">
        <v>55</v>
      </c>
      <c r="AE1675" s="5">
        <v>208</v>
      </c>
      <c r="AF1675" s="5">
        <v>263</v>
      </c>
      <c r="AG1675" s="5">
        <v>319</v>
      </c>
      <c r="AH1675" s="5">
        <v>88</v>
      </c>
      <c r="AI1675" s="5">
        <v>7</v>
      </c>
      <c r="AJ1675" s="5">
        <v>1002</v>
      </c>
      <c r="AK1675">
        <v>1988</v>
      </c>
      <c r="AL1675" t="s">
        <v>488</v>
      </c>
      <c r="AM1675" s="1">
        <v>32459</v>
      </c>
      <c r="AN1675">
        <v>191</v>
      </c>
      <c r="AO1675">
        <v>200</v>
      </c>
      <c r="AP1675" t="s">
        <v>497</v>
      </c>
    </row>
    <row r="1676" spans="1:42" x14ac:dyDescent="0.35">
      <c r="A1676" t="s">
        <v>60</v>
      </c>
      <c r="B1676" t="s">
        <v>54</v>
      </c>
      <c r="C1676" s="1" t="s">
        <v>505</v>
      </c>
      <c r="D1676">
        <v>0</v>
      </c>
      <c r="E1676">
        <v>4</v>
      </c>
      <c r="F1676">
        <v>0</v>
      </c>
      <c r="G1676">
        <v>6</v>
      </c>
      <c r="H1676">
        <f>Table1[[#This Row],[Games Before Injury]]*Table1[[#This Row],[Minutes per Game]]</f>
        <v>122.75652173913043</v>
      </c>
      <c r="I1676">
        <v>4</v>
      </c>
      <c r="J1676">
        <f>Table1[[#This Row],[Minutes]]/Table1[[#This Row],[Games Played]]</f>
        <v>30.689130434782609</v>
      </c>
      <c r="K1676" s="1">
        <v>41733</v>
      </c>
      <c r="L1676" s="1">
        <v>41734</v>
      </c>
      <c r="M1676" s="1">
        <v>41576</v>
      </c>
      <c r="N1676" s="1">
        <v>41805</v>
      </c>
      <c r="O1676">
        <v>4</v>
      </c>
      <c r="P1676">
        <f>DATEDIF(Table1[[#This Row],[Birth Date]],Table1[[#This Row],[Date Returned]],"y")</f>
        <v>25</v>
      </c>
      <c r="Q1676" t="s">
        <v>8</v>
      </c>
      <c r="R1676" t="s">
        <v>19</v>
      </c>
      <c r="S1676">
        <f>DATEDIF(Table1[[#This Row],[Date Occurred]],Table1[[#This Row],[Date Returned]],"d")</f>
        <v>1</v>
      </c>
      <c r="T1676">
        <v>46</v>
      </c>
      <c r="U1676" s="5">
        <v>1411.7</v>
      </c>
      <c r="V1676" s="5">
        <v>346</v>
      </c>
      <c r="W1676" s="5">
        <v>791</v>
      </c>
      <c r="X1676" s="5">
        <v>68</v>
      </c>
      <c r="Y1676" s="5">
        <v>214</v>
      </c>
      <c r="Z1676" s="5">
        <v>242</v>
      </c>
      <c r="AA1676" s="5">
        <v>293</v>
      </c>
      <c r="AB1676" s="5">
        <v>177</v>
      </c>
      <c r="AC1676" s="5">
        <v>104</v>
      </c>
      <c r="AD1676" s="5">
        <v>55</v>
      </c>
      <c r="AE1676" s="5">
        <v>208</v>
      </c>
      <c r="AF1676" s="5">
        <v>263</v>
      </c>
      <c r="AG1676" s="5">
        <v>319</v>
      </c>
      <c r="AH1676" s="5">
        <v>88</v>
      </c>
      <c r="AI1676" s="5">
        <v>7</v>
      </c>
      <c r="AJ1676" s="5">
        <v>1002</v>
      </c>
      <c r="AK1676">
        <v>1988</v>
      </c>
      <c r="AL1676" t="s">
        <v>488</v>
      </c>
      <c r="AM1676" s="1">
        <v>32459</v>
      </c>
      <c r="AN1676">
        <v>191</v>
      </c>
      <c r="AO1676">
        <v>200</v>
      </c>
      <c r="AP1676" t="s">
        <v>497</v>
      </c>
    </row>
    <row r="1677" spans="1:42" x14ac:dyDescent="0.35">
      <c r="A1677" t="s">
        <v>60</v>
      </c>
      <c r="B1677" t="s">
        <v>54</v>
      </c>
      <c r="C1677" s="1" t="s">
        <v>505</v>
      </c>
      <c r="D1677">
        <v>0</v>
      </c>
      <c r="E1677">
        <v>4</v>
      </c>
      <c r="F1677">
        <v>0</v>
      </c>
      <c r="G1677">
        <v>6</v>
      </c>
      <c r="H1677">
        <f>Table1[[#This Row],[Games Before Injury]]*Table1[[#This Row],[Minutes per Game]]</f>
        <v>30.689130434782609</v>
      </c>
      <c r="I1677">
        <v>1</v>
      </c>
      <c r="J1677">
        <f>Table1[[#This Row],[Minutes]]/Table1[[#This Row],[Games Played]]</f>
        <v>30.689130434782609</v>
      </c>
      <c r="K1677" s="1">
        <v>41737</v>
      </c>
      <c r="L1677" s="1">
        <v>41738</v>
      </c>
      <c r="M1677" s="1">
        <v>41576</v>
      </c>
      <c r="N1677" s="1">
        <v>41805</v>
      </c>
      <c r="O1677">
        <v>5</v>
      </c>
      <c r="P1677">
        <f>DATEDIF(Table1[[#This Row],[Birth Date]],Table1[[#This Row],[Date Returned]],"y")</f>
        <v>25</v>
      </c>
      <c r="Q1677" t="s">
        <v>8</v>
      </c>
      <c r="R1677" t="s">
        <v>19</v>
      </c>
      <c r="S1677">
        <f>DATEDIF(Table1[[#This Row],[Date Occurred]],Table1[[#This Row],[Date Returned]],"d")</f>
        <v>1</v>
      </c>
      <c r="T1677">
        <v>46</v>
      </c>
      <c r="U1677" s="5">
        <v>1411.7</v>
      </c>
      <c r="V1677" s="5">
        <v>346</v>
      </c>
      <c r="W1677" s="5">
        <v>791</v>
      </c>
      <c r="X1677" s="5">
        <v>68</v>
      </c>
      <c r="Y1677" s="5">
        <v>214</v>
      </c>
      <c r="Z1677" s="5">
        <v>242</v>
      </c>
      <c r="AA1677" s="5">
        <v>293</v>
      </c>
      <c r="AB1677" s="5">
        <v>177</v>
      </c>
      <c r="AC1677" s="5">
        <v>104</v>
      </c>
      <c r="AD1677" s="5">
        <v>55</v>
      </c>
      <c r="AE1677" s="5">
        <v>208</v>
      </c>
      <c r="AF1677" s="5">
        <v>263</v>
      </c>
      <c r="AG1677" s="5">
        <v>319</v>
      </c>
      <c r="AH1677" s="5">
        <v>88</v>
      </c>
      <c r="AI1677" s="5">
        <v>7</v>
      </c>
      <c r="AJ1677" s="5">
        <v>1002</v>
      </c>
      <c r="AK1677">
        <v>1988</v>
      </c>
      <c r="AL1677" t="s">
        <v>488</v>
      </c>
      <c r="AM1677" s="1">
        <v>32459</v>
      </c>
      <c r="AN1677">
        <v>191</v>
      </c>
      <c r="AO1677">
        <v>200</v>
      </c>
      <c r="AP1677" t="s">
        <v>497</v>
      </c>
    </row>
    <row r="1678" spans="1:42" x14ac:dyDescent="0.35">
      <c r="A1678" t="s">
        <v>60</v>
      </c>
      <c r="B1678" t="s">
        <v>63</v>
      </c>
      <c r="C1678" s="1" t="s">
        <v>506</v>
      </c>
      <c r="D1678">
        <v>0</v>
      </c>
      <c r="E1678">
        <v>5</v>
      </c>
      <c r="F1678">
        <v>0</v>
      </c>
      <c r="G1678">
        <v>7</v>
      </c>
      <c r="H1678">
        <f>Table1[[#This Row],[Games Before Injury]]*Table1[[#This Row],[Minutes per Game]]</f>
        <v>68.710447761194033</v>
      </c>
      <c r="I1678">
        <v>2</v>
      </c>
      <c r="J1678">
        <f>Table1[[#This Row],[Minutes]]/Table1[[#This Row],[Games Played]]</f>
        <v>34.355223880597016</v>
      </c>
      <c r="K1678" s="1">
        <v>41942</v>
      </c>
      <c r="L1678" s="1">
        <v>41971</v>
      </c>
      <c r="M1678" s="1">
        <v>41940</v>
      </c>
      <c r="N1678" s="1">
        <v>42171</v>
      </c>
      <c r="O1678">
        <v>1</v>
      </c>
      <c r="P1678">
        <f>DATEDIF(Table1[[#This Row],[Birth Date]],Table1[[#This Row],[Date Returned]],"y")</f>
        <v>26</v>
      </c>
      <c r="Q1678" t="s">
        <v>64</v>
      </c>
      <c r="R1678" t="s">
        <v>39</v>
      </c>
      <c r="S1678">
        <f>DATEDIF(Table1[[#This Row],[Date Occurred]],Table1[[#This Row],[Date Returned]],"d")</f>
        <v>29</v>
      </c>
      <c r="T1678">
        <v>67</v>
      </c>
      <c r="U1678" s="5">
        <v>2301.8000000000002</v>
      </c>
      <c r="V1678" s="5">
        <v>627</v>
      </c>
      <c r="W1678" s="5">
        <v>1471</v>
      </c>
      <c r="X1678" s="5">
        <v>86</v>
      </c>
      <c r="Y1678" s="5">
        <v>288</v>
      </c>
      <c r="Z1678" s="5">
        <v>546</v>
      </c>
      <c r="AA1678" s="5">
        <v>654</v>
      </c>
      <c r="AB1678" s="5">
        <v>293</v>
      </c>
      <c r="AC1678" s="5">
        <v>184</v>
      </c>
      <c r="AD1678" s="5">
        <v>124</v>
      </c>
      <c r="AE1678" s="5">
        <v>364</v>
      </c>
      <c r="AF1678" s="5">
        <v>488</v>
      </c>
      <c r="AG1678" s="5">
        <v>574</v>
      </c>
      <c r="AH1678" s="5">
        <v>140</v>
      </c>
      <c r="AI1678" s="5">
        <v>14</v>
      </c>
      <c r="AJ1678" s="5">
        <v>1886</v>
      </c>
      <c r="AK1678">
        <v>1988</v>
      </c>
      <c r="AL1678" t="s">
        <v>488</v>
      </c>
      <c r="AM1678" s="1">
        <v>32459</v>
      </c>
      <c r="AN1678">
        <v>191</v>
      </c>
      <c r="AO1678">
        <v>200</v>
      </c>
      <c r="AP1678" t="s">
        <v>497</v>
      </c>
    </row>
    <row r="1679" spans="1:42" x14ac:dyDescent="0.35">
      <c r="A1679" t="s">
        <v>60</v>
      </c>
      <c r="B1679" t="s">
        <v>65</v>
      </c>
      <c r="C1679" s="1" t="s">
        <v>506</v>
      </c>
      <c r="D1679">
        <v>0</v>
      </c>
      <c r="E1679">
        <v>5</v>
      </c>
      <c r="F1679">
        <v>0</v>
      </c>
      <c r="G1679">
        <v>7</v>
      </c>
      <c r="H1679">
        <f>Table1[[#This Row],[Games Before Injury]]*Table1[[#This Row],[Minutes per Game]]</f>
        <v>1477.2746268656717</v>
      </c>
      <c r="I1679">
        <v>43</v>
      </c>
      <c r="J1679">
        <f>Table1[[#This Row],[Minutes]]/Table1[[#This Row],[Games Played]]</f>
        <v>34.355223880597016</v>
      </c>
      <c r="K1679" s="1">
        <v>42063</v>
      </c>
      <c r="L1679" s="1">
        <v>42067</v>
      </c>
      <c r="M1679" s="1">
        <v>41940</v>
      </c>
      <c r="N1679" s="1">
        <v>42171</v>
      </c>
      <c r="O1679">
        <v>1</v>
      </c>
      <c r="P1679">
        <f>DATEDIF(Table1[[#This Row],[Birth Date]],Table1[[#This Row],[Date Returned]],"y")</f>
        <v>26</v>
      </c>
      <c r="Q1679" t="s">
        <v>66</v>
      </c>
      <c r="R1679" t="s">
        <v>27</v>
      </c>
      <c r="S1679">
        <f>DATEDIF(Table1[[#This Row],[Date Occurred]],Table1[[#This Row],[Date Returned]],"d")</f>
        <v>4</v>
      </c>
      <c r="T1679">
        <v>67</v>
      </c>
      <c r="U1679" s="5">
        <v>2301.8000000000002</v>
      </c>
      <c r="V1679" s="5">
        <v>627</v>
      </c>
      <c r="W1679" s="5">
        <v>1471</v>
      </c>
      <c r="X1679" s="5">
        <v>86</v>
      </c>
      <c r="Y1679" s="5">
        <v>288</v>
      </c>
      <c r="Z1679" s="5">
        <v>546</v>
      </c>
      <c r="AA1679" s="5">
        <v>654</v>
      </c>
      <c r="AB1679" s="5">
        <v>293</v>
      </c>
      <c r="AC1679" s="5">
        <v>184</v>
      </c>
      <c r="AD1679" s="5">
        <v>124</v>
      </c>
      <c r="AE1679" s="5">
        <v>364</v>
      </c>
      <c r="AF1679" s="5">
        <v>488</v>
      </c>
      <c r="AG1679" s="5">
        <v>574</v>
      </c>
      <c r="AH1679" s="5">
        <v>140</v>
      </c>
      <c r="AI1679" s="5">
        <v>14</v>
      </c>
      <c r="AJ1679" s="5">
        <v>1886</v>
      </c>
      <c r="AK1679">
        <v>1988</v>
      </c>
      <c r="AL1679" t="s">
        <v>488</v>
      </c>
      <c r="AM1679" s="1">
        <v>32459</v>
      </c>
      <c r="AN1679">
        <v>191</v>
      </c>
      <c r="AO1679">
        <v>200</v>
      </c>
      <c r="AP1679" t="s">
        <v>497</v>
      </c>
    </row>
    <row r="1680" spans="1:42" x14ac:dyDescent="0.35">
      <c r="A1680" t="s">
        <v>60</v>
      </c>
      <c r="B1680" t="s">
        <v>61</v>
      </c>
      <c r="C1680" s="1" t="s">
        <v>504</v>
      </c>
      <c r="D1680">
        <v>0</v>
      </c>
      <c r="E1680">
        <v>3</v>
      </c>
      <c r="F1680">
        <v>0</v>
      </c>
      <c r="G1680">
        <v>5</v>
      </c>
      <c r="H1680">
        <f>Table1[[#This Row],[Games Before Injury]]*Table1[[#This Row],[Minutes per Game]]</f>
        <v>2860.9</v>
      </c>
      <c r="I1680">
        <v>82</v>
      </c>
      <c r="J1680">
        <f>Table1[[#This Row],[Minutes]]/Table1[[#This Row],[Games Played]]</f>
        <v>34.889024390243904</v>
      </c>
      <c r="K1680" s="1">
        <v>41390</v>
      </c>
      <c r="L1680" s="1">
        <v>41581</v>
      </c>
      <c r="M1680" s="1">
        <v>41212</v>
      </c>
      <c r="N1680" s="1">
        <v>41445</v>
      </c>
      <c r="O1680">
        <v>6</v>
      </c>
      <c r="P1680">
        <f>DATEDIF(Table1[[#This Row],[Birth Date]],Table1[[#This Row],[Date Returned]],"y")</f>
        <v>24</v>
      </c>
      <c r="Q1680" t="s">
        <v>62</v>
      </c>
      <c r="R1680" t="s">
        <v>19</v>
      </c>
      <c r="S1680">
        <f>DATEDIF(Table1[[#This Row],[Date Occurred]],Table1[[#This Row],[Date Returned]],"d")</f>
        <v>191</v>
      </c>
      <c r="T1680">
        <v>82</v>
      </c>
      <c r="U1680" s="5">
        <v>2860.9</v>
      </c>
      <c r="V1680" s="5">
        <f>576/Table1[[#This Row],[Games Played]]</f>
        <v>7.024390243902439</v>
      </c>
      <c r="W1680" s="5">
        <v>1535</v>
      </c>
      <c r="X1680" s="5">
        <v>97</v>
      </c>
      <c r="Y1680" s="5">
        <v>300</v>
      </c>
      <c r="Z1680" s="5">
        <v>460</v>
      </c>
      <c r="AA1680" s="5">
        <v>575</v>
      </c>
      <c r="AB1680" s="5">
        <v>273</v>
      </c>
      <c r="AC1680" s="5">
        <v>189</v>
      </c>
      <c r="AD1680" s="5">
        <v>111</v>
      </c>
      <c r="AE1680" s="5">
        <v>317</v>
      </c>
      <c r="AF1680" s="5">
        <v>428</v>
      </c>
      <c r="AG1680" s="5">
        <v>607</v>
      </c>
      <c r="AH1680" s="5">
        <v>145</v>
      </c>
      <c r="AI1680" s="5">
        <v>24</v>
      </c>
      <c r="AJ1680" s="5">
        <v>1903</v>
      </c>
      <c r="AK1680">
        <v>1988</v>
      </c>
      <c r="AL1680" t="s">
        <v>488</v>
      </c>
      <c r="AM1680" s="1">
        <v>32459</v>
      </c>
      <c r="AN1680">
        <v>191</v>
      </c>
      <c r="AO1680">
        <v>200</v>
      </c>
      <c r="AP1680" t="s">
        <v>497</v>
      </c>
    </row>
    <row r="1681" spans="1:42" x14ac:dyDescent="0.35">
      <c r="A1681" t="s">
        <v>60</v>
      </c>
      <c r="B1681" t="s">
        <v>7</v>
      </c>
      <c r="C1681" s="1" t="s">
        <v>509</v>
      </c>
      <c r="D1681">
        <v>0</v>
      </c>
      <c r="E1681">
        <v>8</v>
      </c>
      <c r="F1681">
        <v>0</v>
      </c>
      <c r="G1681">
        <v>10</v>
      </c>
      <c r="H1681">
        <f>Table1[[#This Row],[Games Before Injury]]*Table1[[#This Row],[Minutes per Game]]</f>
        <v>2003.2375</v>
      </c>
      <c r="I1681">
        <v>55</v>
      </c>
      <c r="J1681">
        <f>Table1[[#This Row],[Minutes]]/Table1[[#This Row],[Games Played]]</f>
        <v>36.422499999999999</v>
      </c>
      <c r="K1681" s="1">
        <v>43139</v>
      </c>
      <c r="L1681" s="1">
        <v>43144</v>
      </c>
      <c r="M1681" s="1">
        <v>43030</v>
      </c>
      <c r="N1681" s="1">
        <v>43259</v>
      </c>
      <c r="O1681">
        <v>1</v>
      </c>
      <c r="P1681">
        <f>DATEDIF(Table1[[#This Row],[Birth Date]],Table1[[#This Row],[Date Returned]],"y")</f>
        <v>29</v>
      </c>
      <c r="Q1681" t="s">
        <v>501</v>
      </c>
      <c r="R1681" t="s">
        <v>9</v>
      </c>
      <c r="S1681">
        <f>DATEDIF(Table1[[#This Row],[Date Occurred]],Table1[[#This Row],[Date Returned]],"d")</f>
        <v>5</v>
      </c>
      <c r="T1681">
        <v>80</v>
      </c>
      <c r="U1681" s="5">
        <v>2913.8</v>
      </c>
      <c r="V1681" s="5">
        <v>757</v>
      </c>
      <c r="W1681" s="5">
        <v>1687</v>
      </c>
      <c r="X1681" s="5">
        <v>97</v>
      </c>
      <c r="Y1681" s="5">
        <v>326</v>
      </c>
      <c r="Z1681" s="5">
        <v>417</v>
      </c>
      <c r="AA1681" s="5">
        <v>566</v>
      </c>
      <c r="AB1681" s="5">
        <v>381</v>
      </c>
      <c r="AC1681" s="5">
        <v>200</v>
      </c>
      <c r="AD1681" s="5">
        <v>152</v>
      </c>
      <c r="AE1681" s="5">
        <v>652</v>
      </c>
      <c r="AF1681" s="5">
        <v>804</v>
      </c>
      <c r="AG1681" s="5">
        <v>820</v>
      </c>
      <c r="AH1681" s="5">
        <v>147</v>
      </c>
      <c r="AI1681" s="5">
        <v>20</v>
      </c>
      <c r="AJ1681" s="5">
        <v>2028</v>
      </c>
      <c r="AK1681">
        <v>1988</v>
      </c>
      <c r="AL1681" t="s">
        <v>488</v>
      </c>
      <c r="AM1681" s="1">
        <v>32459</v>
      </c>
      <c r="AN1681">
        <v>191</v>
      </c>
      <c r="AO1681">
        <v>200</v>
      </c>
      <c r="AP1681" t="s">
        <v>497</v>
      </c>
    </row>
    <row r="1682" spans="1:42" x14ac:dyDescent="0.35">
      <c r="A1682" t="s">
        <v>60</v>
      </c>
      <c r="B1682" t="s">
        <v>67</v>
      </c>
      <c r="C1682" s="1" t="s">
        <v>510</v>
      </c>
      <c r="D1682">
        <v>0</v>
      </c>
      <c r="E1682">
        <v>9</v>
      </c>
      <c r="F1682">
        <v>0</v>
      </c>
      <c r="G1682">
        <v>11</v>
      </c>
      <c r="H1682">
        <f>Table1[[#This Row],[Games Before Injury]]*Table1[[#This Row],[Minutes per Game]]</f>
        <v>36.021917808219179</v>
      </c>
      <c r="I1682">
        <v>1</v>
      </c>
      <c r="J1682">
        <f>Table1[[#This Row],[Minutes]]/Table1[[#This Row],[Games Played]]</f>
        <v>36.021917808219179</v>
      </c>
      <c r="K1682" s="1">
        <v>43389</v>
      </c>
      <c r="L1682" s="1">
        <v>43394</v>
      </c>
      <c r="M1682" s="1">
        <v>43389</v>
      </c>
      <c r="N1682" s="1">
        <v>43629</v>
      </c>
      <c r="O1682">
        <v>7</v>
      </c>
      <c r="P1682">
        <f>DATEDIF(Table1[[#This Row],[Birth Date]],Table1[[#This Row],[Date Returned]],"y")</f>
        <v>29</v>
      </c>
      <c r="Q1682" t="s">
        <v>501</v>
      </c>
      <c r="R1682" t="s">
        <v>19</v>
      </c>
      <c r="S1682">
        <f>DATEDIF(Table1[[#This Row],[Date Occurred]],Table1[[#This Row],[Date Returned]],"d")</f>
        <v>5</v>
      </c>
      <c r="T1682">
        <v>73</v>
      </c>
      <c r="U1682" s="5">
        <v>2629.6</v>
      </c>
      <c r="V1682" s="5">
        <v>630</v>
      </c>
      <c r="W1682" s="5">
        <v>1473</v>
      </c>
      <c r="X1682" s="5">
        <v>119</v>
      </c>
      <c r="Y1682" s="5">
        <v>411</v>
      </c>
      <c r="Z1682" s="5">
        <v>296</v>
      </c>
      <c r="AA1682" s="5">
        <v>451</v>
      </c>
      <c r="AB1682" s="5">
        <v>325</v>
      </c>
      <c r="AC1682" s="5">
        <v>245</v>
      </c>
      <c r="AD1682" s="5">
        <v>109</v>
      </c>
      <c r="AE1682" s="5">
        <v>698</v>
      </c>
      <c r="AF1682" s="5">
        <v>807</v>
      </c>
      <c r="AG1682" s="5">
        <v>784</v>
      </c>
      <c r="AH1682" s="5">
        <v>142</v>
      </c>
      <c r="AI1682" s="5">
        <v>33</v>
      </c>
      <c r="AJ1682" s="5">
        <v>1675</v>
      </c>
      <c r="AK1682">
        <v>1988</v>
      </c>
      <c r="AL1682" t="s">
        <v>488</v>
      </c>
      <c r="AM1682" s="1">
        <v>32459</v>
      </c>
      <c r="AN1682">
        <v>191</v>
      </c>
      <c r="AO1682">
        <v>200</v>
      </c>
      <c r="AP1682" t="s">
        <v>497</v>
      </c>
    </row>
    <row r="1683" spans="1:42" x14ac:dyDescent="0.35">
      <c r="A1683" t="s">
        <v>60</v>
      </c>
      <c r="B1683" t="s">
        <v>7</v>
      </c>
      <c r="C1683" s="1" t="s">
        <v>510</v>
      </c>
      <c r="D1683">
        <v>0</v>
      </c>
      <c r="E1683">
        <v>9</v>
      </c>
      <c r="F1683">
        <v>0</v>
      </c>
      <c r="G1683">
        <v>11</v>
      </c>
      <c r="H1683">
        <f>Table1[[#This Row],[Games Before Injury]]*Table1[[#This Row],[Minutes per Game]]</f>
        <v>216.13150684931509</v>
      </c>
      <c r="I1683">
        <v>6</v>
      </c>
      <c r="J1683">
        <f>Table1[[#This Row],[Minutes]]/Table1[[#This Row],[Games Played]]</f>
        <v>36.021917808219179</v>
      </c>
      <c r="K1683" s="1">
        <v>43410</v>
      </c>
      <c r="L1683" s="1">
        <v>43421</v>
      </c>
      <c r="M1683" s="1">
        <v>43389</v>
      </c>
      <c r="N1683" s="1">
        <v>43629</v>
      </c>
      <c r="O1683">
        <v>2</v>
      </c>
      <c r="P1683">
        <f>DATEDIF(Table1[[#This Row],[Birth Date]],Table1[[#This Row],[Date Returned]],"y")</f>
        <v>30</v>
      </c>
      <c r="Q1683" t="s">
        <v>501</v>
      </c>
      <c r="R1683" t="s">
        <v>9</v>
      </c>
      <c r="S1683">
        <f>DATEDIF(Table1[[#This Row],[Date Occurred]],Table1[[#This Row],[Date Returned]],"d")</f>
        <v>11</v>
      </c>
      <c r="T1683">
        <v>73</v>
      </c>
      <c r="U1683" s="5">
        <v>2629.6</v>
      </c>
      <c r="V1683" s="5">
        <v>630</v>
      </c>
      <c r="W1683" s="5">
        <v>1473</v>
      </c>
      <c r="X1683" s="5">
        <v>119</v>
      </c>
      <c r="Y1683" s="5">
        <v>411</v>
      </c>
      <c r="Z1683" s="5">
        <v>296</v>
      </c>
      <c r="AA1683" s="5">
        <v>451</v>
      </c>
      <c r="AB1683" s="5">
        <v>325</v>
      </c>
      <c r="AC1683" s="5">
        <v>245</v>
      </c>
      <c r="AD1683" s="5">
        <v>109</v>
      </c>
      <c r="AE1683" s="5">
        <v>698</v>
      </c>
      <c r="AF1683" s="5">
        <v>807</v>
      </c>
      <c r="AG1683" s="5">
        <v>784</v>
      </c>
      <c r="AH1683" s="5">
        <v>142</v>
      </c>
      <c r="AI1683" s="5">
        <v>33</v>
      </c>
      <c r="AJ1683" s="5">
        <v>1675</v>
      </c>
      <c r="AK1683">
        <v>1988</v>
      </c>
      <c r="AL1683" t="s">
        <v>488</v>
      </c>
      <c r="AM1683" s="1">
        <v>32459</v>
      </c>
      <c r="AN1683">
        <v>191</v>
      </c>
      <c r="AO1683">
        <v>200</v>
      </c>
      <c r="AP1683" t="s">
        <v>497</v>
      </c>
    </row>
    <row r="1684" spans="1:42" x14ac:dyDescent="0.35">
      <c r="A1684" t="s">
        <v>350</v>
      </c>
      <c r="B1684" s="1" t="s">
        <v>30</v>
      </c>
      <c r="C1684" s="1" t="s">
        <v>505</v>
      </c>
      <c r="D1684">
        <v>0</v>
      </c>
      <c r="E1684">
        <v>4</v>
      </c>
      <c r="F1684">
        <v>0</v>
      </c>
      <c r="G1684">
        <v>6</v>
      </c>
      <c r="H1684">
        <f>Table1[[#This Row],[Games Before Injury]]*Table1[[#This Row],[Minutes per Game]]</f>
        <v>3093.7604938271606</v>
      </c>
      <c r="I1684">
        <v>94</v>
      </c>
      <c r="J1684">
        <f>Table1[[#This Row],[Minutes]]/Table1[[#This Row],[Games Played]]</f>
        <v>32.912345679012347</v>
      </c>
      <c r="K1684" s="1">
        <v>41775</v>
      </c>
      <c r="L1684" s="1">
        <v>41784</v>
      </c>
      <c r="M1684" s="1">
        <v>41576</v>
      </c>
      <c r="N1684" s="1">
        <v>41805</v>
      </c>
      <c r="O1684">
        <v>1</v>
      </c>
      <c r="P1684">
        <f>DATEDIF(Table1[[#This Row],[Birth Date]],Table1[[#This Row],[Date Returned]],"y")</f>
        <v>24</v>
      </c>
      <c r="Q1684" t="s">
        <v>62</v>
      </c>
      <c r="R1684" t="s">
        <v>19</v>
      </c>
      <c r="S1684">
        <f>DATEDIF(Table1[[#This Row],[Date Occurred]],Table1[[#This Row],[Date Returned]],"d")</f>
        <v>9</v>
      </c>
      <c r="T1684">
        <v>81</v>
      </c>
      <c r="U1684" s="5">
        <v>2665.9</v>
      </c>
      <c r="V1684" s="5">
        <v>524</v>
      </c>
      <c r="W1684" s="5">
        <v>978</v>
      </c>
      <c r="X1684" s="5">
        <v>23</v>
      </c>
      <c r="Y1684" s="5">
        <v>60</v>
      </c>
      <c r="Z1684" s="5">
        <v>156</v>
      </c>
      <c r="AA1684" s="5">
        <v>199</v>
      </c>
      <c r="AB1684" s="5">
        <v>123</v>
      </c>
      <c r="AC1684" s="5">
        <v>233</v>
      </c>
      <c r="AD1684" s="5">
        <v>224</v>
      </c>
      <c r="AE1684" s="5">
        <v>485</v>
      </c>
      <c r="AF1684" s="5">
        <v>709</v>
      </c>
      <c r="AG1684" s="5">
        <v>85</v>
      </c>
      <c r="AH1684" s="5">
        <v>39</v>
      </c>
      <c r="AI1684" s="5">
        <v>219</v>
      </c>
      <c r="AJ1684" s="5">
        <v>1227</v>
      </c>
      <c r="AK1684">
        <v>1989</v>
      </c>
      <c r="AL1684" t="s">
        <v>491</v>
      </c>
      <c r="AM1684" s="1">
        <v>32769</v>
      </c>
      <c r="AN1684">
        <v>208</v>
      </c>
      <c r="AO1684">
        <v>235</v>
      </c>
      <c r="AP1684" t="s">
        <v>498</v>
      </c>
    </row>
    <row r="1685" spans="1:42" x14ac:dyDescent="0.35">
      <c r="A1685" t="s">
        <v>350</v>
      </c>
      <c r="B1685" s="1" t="s">
        <v>231</v>
      </c>
      <c r="C1685" s="1" t="s">
        <v>504</v>
      </c>
      <c r="D1685">
        <v>0</v>
      </c>
      <c r="E1685">
        <v>3</v>
      </c>
      <c r="F1685">
        <v>0</v>
      </c>
      <c r="G1685">
        <v>5</v>
      </c>
      <c r="H1685">
        <f>Table1[[#This Row],[Games Before Injury]]*Table1[[#This Row],[Minutes per Game]]</f>
        <v>1118.835</v>
      </c>
      <c r="I1685">
        <v>36</v>
      </c>
      <c r="J1685">
        <f>Table1[[#This Row],[Minutes]]/Table1[[#This Row],[Games Played]]</f>
        <v>31.078750000000003</v>
      </c>
      <c r="K1685" s="1">
        <v>41287</v>
      </c>
      <c r="L1685" s="1">
        <v>41290</v>
      </c>
      <c r="M1685" s="1">
        <v>41212</v>
      </c>
      <c r="N1685" s="1">
        <v>41445</v>
      </c>
      <c r="O1685">
        <v>1</v>
      </c>
      <c r="P1685">
        <f>DATEDIF(Table1[[#This Row],[Birth Date]],Table1[[#This Row],[Date Returned]],"y")</f>
        <v>23</v>
      </c>
      <c r="Q1685" t="s">
        <v>501</v>
      </c>
      <c r="R1685" t="s">
        <v>27</v>
      </c>
      <c r="S1685">
        <f>DATEDIF(Table1[[#This Row],[Date Occurred]],Table1[[#This Row],[Date Returned]],"d")</f>
        <v>3</v>
      </c>
      <c r="T1685">
        <v>80</v>
      </c>
      <c r="U1685" s="5">
        <v>2486.3000000000002</v>
      </c>
      <c r="V1685" s="5">
        <f>576/Table1[[#This Row],[Games Played]]</f>
        <v>7.2</v>
      </c>
      <c r="W1685" s="5">
        <v>778</v>
      </c>
      <c r="X1685" s="5">
        <v>20</v>
      </c>
      <c r="Y1685" s="5">
        <v>57</v>
      </c>
      <c r="Z1685" s="5">
        <v>143</v>
      </c>
      <c r="AA1685" s="5">
        <v>191</v>
      </c>
      <c r="AB1685" s="5">
        <v>125</v>
      </c>
      <c r="AC1685" s="5">
        <v>213</v>
      </c>
      <c r="AD1685" s="5">
        <v>222</v>
      </c>
      <c r="AE1685" s="5">
        <v>395</v>
      </c>
      <c r="AF1685" s="5">
        <v>617</v>
      </c>
      <c r="AG1685" s="5">
        <v>43</v>
      </c>
      <c r="AH1685" s="5">
        <v>28</v>
      </c>
      <c r="AI1685" s="5">
        <v>242</v>
      </c>
      <c r="AJ1685" s="5">
        <v>1055</v>
      </c>
      <c r="AK1685">
        <v>1989</v>
      </c>
      <c r="AL1685" t="s">
        <v>491</v>
      </c>
      <c r="AM1685" s="1">
        <v>32769</v>
      </c>
      <c r="AN1685">
        <v>208</v>
      </c>
      <c r="AO1685">
        <v>235</v>
      </c>
      <c r="AP1685" t="s">
        <v>498</v>
      </c>
    </row>
    <row r="1686" spans="1:42" x14ac:dyDescent="0.35">
      <c r="A1686" t="s">
        <v>350</v>
      </c>
      <c r="B1686" s="1" t="s">
        <v>351</v>
      </c>
      <c r="C1686" s="1" t="s">
        <v>509</v>
      </c>
      <c r="D1686">
        <v>0</v>
      </c>
      <c r="E1686">
        <v>8</v>
      </c>
      <c r="F1686">
        <v>0</v>
      </c>
      <c r="G1686">
        <v>10</v>
      </c>
      <c r="H1686">
        <f>Table1[[#This Row],[Games Before Injury]]*Table1[[#This Row],[Minutes per Game]]</f>
        <v>137.71052631578948</v>
      </c>
      <c r="I1686">
        <v>5</v>
      </c>
      <c r="J1686">
        <f>Table1[[#This Row],[Minutes]]/Table1[[#This Row],[Games Played]]</f>
        <v>27.542105263157893</v>
      </c>
      <c r="K1686" s="1">
        <v>43038</v>
      </c>
      <c r="L1686" s="1">
        <v>43040</v>
      </c>
      <c r="M1686" s="1">
        <v>43030</v>
      </c>
      <c r="N1686" s="1">
        <v>43259</v>
      </c>
      <c r="O1686">
        <v>2</v>
      </c>
      <c r="P1686">
        <f>DATEDIF(Table1[[#This Row],[Birth Date]],Table1[[#This Row],[Date Returned]],"y")</f>
        <v>28</v>
      </c>
      <c r="Q1686" t="s">
        <v>501</v>
      </c>
      <c r="R1686" t="s">
        <v>19</v>
      </c>
      <c r="S1686">
        <f>DATEDIF(Table1[[#This Row],[Date Occurred]],Table1[[#This Row],[Date Returned]],"d")</f>
        <v>2</v>
      </c>
      <c r="T1686">
        <v>76</v>
      </c>
      <c r="U1686" s="5">
        <v>2093.1999999999998</v>
      </c>
      <c r="V1686" s="5">
        <v>379</v>
      </c>
      <c r="W1686" s="5">
        <v>784</v>
      </c>
      <c r="X1686" s="5">
        <v>107</v>
      </c>
      <c r="Y1686" s="5">
        <v>297</v>
      </c>
      <c r="Z1686" s="5">
        <v>94</v>
      </c>
      <c r="AA1686" s="5">
        <v>118</v>
      </c>
      <c r="AB1686" s="5">
        <v>90</v>
      </c>
      <c r="AC1686" s="5">
        <v>209</v>
      </c>
      <c r="AD1686" s="5">
        <v>78</v>
      </c>
      <c r="AE1686" s="5">
        <v>400</v>
      </c>
      <c r="AF1686" s="5">
        <v>478</v>
      </c>
      <c r="AG1686" s="5">
        <v>62</v>
      </c>
      <c r="AH1686" s="5">
        <v>29</v>
      </c>
      <c r="AI1686" s="5">
        <v>99</v>
      </c>
      <c r="AJ1686" s="5">
        <v>959</v>
      </c>
      <c r="AK1686">
        <v>1989</v>
      </c>
      <c r="AL1686" t="s">
        <v>491</v>
      </c>
      <c r="AM1686" s="1">
        <v>32769</v>
      </c>
      <c r="AN1686">
        <v>208</v>
      </c>
      <c r="AO1686">
        <v>235</v>
      </c>
      <c r="AP1686" t="s">
        <v>498</v>
      </c>
    </row>
    <row r="1687" spans="1:42" x14ac:dyDescent="0.35">
      <c r="A1687" t="s">
        <v>350</v>
      </c>
      <c r="B1687" s="1" t="s">
        <v>352</v>
      </c>
      <c r="C1687" s="1" t="s">
        <v>509</v>
      </c>
      <c r="D1687">
        <v>0</v>
      </c>
      <c r="E1687">
        <v>8</v>
      </c>
      <c r="F1687">
        <v>0</v>
      </c>
      <c r="G1687">
        <v>10</v>
      </c>
      <c r="H1687">
        <f>Table1[[#This Row],[Games Before Injury]]*Table1[[#This Row],[Minutes per Game]]</f>
        <v>220.33684210526314</v>
      </c>
      <c r="I1687">
        <v>8</v>
      </c>
      <c r="J1687">
        <f>Table1[[#This Row],[Minutes]]/Table1[[#This Row],[Games Played]]</f>
        <v>27.542105263157893</v>
      </c>
      <c r="K1687" s="1">
        <v>43056</v>
      </c>
      <c r="L1687" s="1">
        <v>43058</v>
      </c>
      <c r="M1687" s="1">
        <v>43030</v>
      </c>
      <c r="N1687" s="1">
        <v>43259</v>
      </c>
      <c r="O1687">
        <v>3</v>
      </c>
      <c r="P1687">
        <f>DATEDIF(Table1[[#This Row],[Birth Date]],Table1[[#This Row],[Date Returned]],"y")</f>
        <v>28</v>
      </c>
      <c r="Q1687" t="s">
        <v>501</v>
      </c>
      <c r="R1687" t="s">
        <v>19</v>
      </c>
      <c r="S1687">
        <f>DATEDIF(Table1[[#This Row],[Date Occurred]],Table1[[#This Row],[Date Returned]],"d")</f>
        <v>2</v>
      </c>
      <c r="T1687">
        <v>76</v>
      </c>
      <c r="U1687" s="5">
        <v>2093.1999999999998</v>
      </c>
      <c r="V1687" s="5">
        <v>379</v>
      </c>
      <c r="W1687" s="5">
        <v>784</v>
      </c>
      <c r="X1687" s="5">
        <v>107</v>
      </c>
      <c r="Y1687" s="5">
        <v>297</v>
      </c>
      <c r="Z1687" s="5">
        <v>94</v>
      </c>
      <c r="AA1687" s="5">
        <v>118</v>
      </c>
      <c r="AB1687" s="5">
        <v>90</v>
      </c>
      <c r="AC1687" s="5">
        <v>209</v>
      </c>
      <c r="AD1687" s="5">
        <v>78</v>
      </c>
      <c r="AE1687" s="5">
        <v>400</v>
      </c>
      <c r="AF1687" s="5">
        <v>478</v>
      </c>
      <c r="AG1687" s="5">
        <v>62</v>
      </c>
      <c r="AH1687" s="5">
        <v>29</v>
      </c>
      <c r="AI1687" s="5">
        <v>99</v>
      </c>
      <c r="AJ1687" s="5">
        <v>959</v>
      </c>
      <c r="AK1687">
        <v>1989</v>
      </c>
      <c r="AL1687" t="s">
        <v>491</v>
      </c>
      <c r="AM1687" s="1">
        <v>32769</v>
      </c>
      <c r="AN1687">
        <v>208</v>
      </c>
      <c r="AO1687">
        <v>235</v>
      </c>
      <c r="AP1687" t="s">
        <v>498</v>
      </c>
    </row>
    <row r="1688" spans="1:42" x14ac:dyDescent="0.35">
      <c r="A1688" t="s">
        <v>350</v>
      </c>
      <c r="B1688" s="1" t="s">
        <v>67</v>
      </c>
      <c r="C1688" s="1" t="s">
        <v>510</v>
      </c>
      <c r="D1688">
        <v>0</v>
      </c>
      <c r="E1688">
        <v>9</v>
      </c>
      <c r="F1688">
        <v>0</v>
      </c>
      <c r="G1688">
        <v>11</v>
      </c>
      <c r="H1688">
        <f>Table1[[#This Row],[Games Before Injury]]*Table1[[#This Row],[Minutes per Game]]</f>
        <v>298.85810810810813</v>
      </c>
      <c r="I1688">
        <v>11</v>
      </c>
      <c r="J1688">
        <f>Table1[[#This Row],[Minutes]]/Table1[[#This Row],[Games Played]]</f>
        <v>27.168918918918919</v>
      </c>
      <c r="K1688" s="1">
        <v>43453</v>
      </c>
      <c r="L1688" s="1">
        <v>43460</v>
      </c>
      <c r="M1688" s="1">
        <v>43389</v>
      </c>
      <c r="N1688" s="1">
        <v>43629</v>
      </c>
      <c r="O1688">
        <v>4</v>
      </c>
      <c r="P1688">
        <f>DATEDIF(Table1[[#This Row],[Birth Date]],Table1[[#This Row],[Date Returned]],"y")</f>
        <v>29</v>
      </c>
      <c r="Q1688" t="s">
        <v>501</v>
      </c>
      <c r="R1688" t="s">
        <v>19</v>
      </c>
      <c r="S1688">
        <f>DATEDIF(Table1[[#This Row],[Date Occurred]],Table1[[#This Row],[Date Returned]],"d")</f>
        <v>7</v>
      </c>
      <c r="T1688">
        <v>74</v>
      </c>
      <c r="U1688" s="5">
        <v>2010.5</v>
      </c>
      <c r="V1688" s="5">
        <v>464</v>
      </c>
      <c r="W1688" s="5">
        <v>877</v>
      </c>
      <c r="X1688" s="5">
        <v>49</v>
      </c>
      <c r="Y1688" s="5">
        <v>169</v>
      </c>
      <c r="Z1688" s="5">
        <v>135</v>
      </c>
      <c r="AA1688" s="5">
        <v>177</v>
      </c>
      <c r="AB1688" s="5">
        <v>114</v>
      </c>
      <c r="AC1688" s="5">
        <v>211</v>
      </c>
      <c r="AD1688" s="5">
        <v>156</v>
      </c>
      <c r="AE1688" s="5">
        <v>445</v>
      </c>
      <c r="AF1688" s="5">
        <v>601</v>
      </c>
      <c r="AG1688" s="5">
        <v>99</v>
      </c>
      <c r="AH1688" s="5">
        <v>29</v>
      </c>
      <c r="AI1688" s="5">
        <v>103</v>
      </c>
      <c r="AJ1688" s="5">
        <v>1112</v>
      </c>
      <c r="AK1688">
        <v>1989</v>
      </c>
      <c r="AL1688" t="s">
        <v>491</v>
      </c>
      <c r="AM1688" s="1">
        <v>32769</v>
      </c>
      <c r="AN1688">
        <v>208</v>
      </c>
      <c r="AO1688">
        <v>235</v>
      </c>
      <c r="AP1688" t="s">
        <v>498</v>
      </c>
    </row>
    <row r="1689" spans="1:42" x14ac:dyDescent="0.35">
      <c r="A1689" t="s">
        <v>350</v>
      </c>
      <c r="B1689" s="1" t="s">
        <v>13</v>
      </c>
      <c r="C1689" s="1" t="s">
        <v>511</v>
      </c>
      <c r="D1689">
        <v>0</v>
      </c>
      <c r="E1689">
        <v>10</v>
      </c>
      <c r="F1689">
        <v>0</v>
      </c>
      <c r="G1689">
        <v>12</v>
      </c>
      <c r="H1689">
        <f>Table1[[#This Row],[Games Before Injury]]*Table1[[#This Row],[Minutes per Game]]</f>
        <v>215.95636363636365</v>
      </c>
      <c r="I1689">
        <v>8</v>
      </c>
      <c r="J1689">
        <f>Table1[[#This Row],[Minutes]]/Table1[[#This Row],[Games Played]]</f>
        <v>26.994545454545456</v>
      </c>
      <c r="K1689" s="1">
        <v>43778</v>
      </c>
      <c r="L1689" s="1">
        <v>43800</v>
      </c>
      <c r="M1689" s="1">
        <v>43760</v>
      </c>
      <c r="N1689" s="1">
        <v>44115</v>
      </c>
      <c r="O1689">
        <v>1</v>
      </c>
      <c r="P1689">
        <f>DATEDIF(Table1[[#This Row],[Birth Date]],Table1[[#This Row],[Date Returned]],"y")</f>
        <v>30</v>
      </c>
      <c r="Q1689" t="s">
        <v>501</v>
      </c>
      <c r="R1689" t="s">
        <v>9</v>
      </c>
      <c r="S1689">
        <f>DATEDIF(Table1[[#This Row],[Date Occurred]],Table1[[#This Row],[Date Returned]],"d")</f>
        <v>22</v>
      </c>
      <c r="T1689">
        <v>55</v>
      </c>
      <c r="U1689" s="5">
        <v>1484.7</v>
      </c>
      <c r="V1689" s="5">
        <v>343</v>
      </c>
      <c r="W1689" s="5">
        <v>670</v>
      </c>
      <c r="X1689" s="5">
        <v>70</v>
      </c>
      <c r="Y1689" s="5">
        <v>182</v>
      </c>
      <c r="Z1689" s="5">
        <v>89</v>
      </c>
      <c r="AA1689" s="5">
        <v>124</v>
      </c>
      <c r="AB1689" s="5">
        <v>109</v>
      </c>
      <c r="AC1689" s="5">
        <v>153</v>
      </c>
      <c r="AD1689" s="5">
        <v>114</v>
      </c>
      <c r="AE1689" s="5">
        <v>338</v>
      </c>
      <c r="AF1689" s="5">
        <v>452</v>
      </c>
      <c r="AG1689" s="5">
        <v>77</v>
      </c>
      <c r="AH1689" s="5">
        <v>28</v>
      </c>
      <c r="AI1689" s="5">
        <v>46</v>
      </c>
      <c r="AJ1689" s="5">
        <v>845</v>
      </c>
      <c r="AK1689">
        <v>1989</v>
      </c>
      <c r="AL1689" t="s">
        <v>491</v>
      </c>
      <c r="AM1689" s="1">
        <v>32769</v>
      </c>
      <c r="AN1689">
        <v>208</v>
      </c>
      <c r="AO1689">
        <v>235</v>
      </c>
      <c r="AP1689" t="s">
        <v>498</v>
      </c>
    </row>
    <row r="1690" spans="1:42" x14ac:dyDescent="0.35">
      <c r="A1690" t="s">
        <v>350</v>
      </c>
      <c r="B1690" s="1" t="s">
        <v>124</v>
      </c>
      <c r="C1690" s="1" t="s">
        <v>511</v>
      </c>
      <c r="D1690">
        <v>0</v>
      </c>
      <c r="E1690">
        <v>10</v>
      </c>
      <c r="F1690">
        <v>0</v>
      </c>
      <c r="G1690">
        <v>12</v>
      </c>
      <c r="H1690">
        <f>Table1[[#This Row],[Games Before Injury]]*Table1[[#This Row],[Minutes per Game]]</f>
        <v>1268.7436363636364</v>
      </c>
      <c r="I1690">
        <v>47</v>
      </c>
      <c r="J1690">
        <f>Table1[[#This Row],[Minutes]]/Table1[[#This Row],[Games Played]]</f>
        <v>26.994545454545456</v>
      </c>
      <c r="K1690" s="1">
        <v>44060</v>
      </c>
      <c r="L1690" s="1">
        <v>44063</v>
      </c>
      <c r="M1690" s="1">
        <v>43760</v>
      </c>
      <c r="N1690" s="1">
        <v>44115</v>
      </c>
      <c r="O1690">
        <v>5</v>
      </c>
      <c r="P1690">
        <f>DATEDIF(Table1[[#This Row],[Birth Date]],Table1[[#This Row],[Date Returned]],"y")</f>
        <v>30</v>
      </c>
      <c r="Q1690" t="s">
        <v>501</v>
      </c>
      <c r="R1690" t="s">
        <v>19</v>
      </c>
      <c r="S1690">
        <f>DATEDIF(Table1[[#This Row],[Date Occurred]],Table1[[#This Row],[Date Returned]],"d")</f>
        <v>3</v>
      </c>
      <c r="T1690">
        <v>55</v>
      </c>
      <c r="U1690" s="5">
        <v>1484.7</v>
      </c>
      <c r="V1690" s="5">
        <v>343</v>
      </c>
      <c r="W1690" s="5">
        <v>670</v>
      </c>
      <c r="X1690" s="5">
        <v>70</v>
      </c>
      <c r="Y1690" s="5">
        <v>182</v>
      </c>
      <c r="Z1690" s="5">
        <v>89</v>
      </c>
      <c r="AA1690" s="5">
        <v>124</v>
      </c>
      <c r="AB1690" s="5">
        <v>109</v>
      </c>
      <c r="AC1690" s="5">
        <v>153</v>
      </c>
      <c r="AD1690" s="5">
        <v>114</v>
      </c>
      <c r="AE1690" s="5">
        <v>338</v>
      </c>
      <c r="AF1690" s="5">
        <v>452</v>
      </c>
      <c r="AG1690" s="5">
        <v>77</v>
      </c>
      <c r="AH1690" s="5">
        <v>28</v>
      </c>
      <c r="AI1690" s="5">
        <v>46</v>
      </c>
      <c r="AJ1690" s="5">
        <v>845</v>
      </c>
      <c r="AK1690">
        <v>1989</v>
      </c>
      <c r="AL1690" t="s">
        <v>491</v>
      </c>
      <c r="AM1690" s="1">
        <v>32769</v>
      </c>
      <c r="AN1690">
        <v>208</v>
      </c>
      <c r="AO1690">
        <v>235</v>
      </c>
      <c r="AP1690" t="s">
        <v>498</v>
      </c>
    </row>
    <row r="1691" spans="1:42" x14ac:dyDescent="0.35">
      <c r="A1691" t="s">
        <v>269</v>
      </c>
      <c r="B1691" t="s">
        <v>150</v>
      </c>
      <c r="C1691" s="1" t="s">
        <v>505</v>
      </c>
      <c r="D1691">
        <v>0</v>
      </c>
      <c r="E1691">
        <v>4</v>
      </c>
      <c r="F1691">
        <v>0</v>
      </c>
      <c r="G1691">
        <v>10</v>
      </c>
      <c r="H1691">
        <f>Table1[[#This Row],[Games Before Injury]]*Table1[[#This Row],[Minutes per Game]]</f>
        <v>282.34615384615381</v>
      </c>
      <c r="I1691">
        <v>15</v>
      </c>
      <c r="J1691">
        <f>Table1[[#This Row],[Minutes]]/Table1[[#This Row],[Games Played]]</f>
        <v>18.823076923076922</v>
      </c>
      <c r="K1691" s="1">
        <v>41693</v>
      </c>
      <c r="L1691" s="1">
        <v>41694</v>
      </c>
      <c r="M1691" s="1">
        <v>41576</v>
      </c>
      <c r="N1691" s="1">
        <v>41805</v>
      </c>
      <c r="O1691">
        <v>1</v>
      </c>
      <c r="P1691">
        <f>DATEDIF(Table1[[#This Row],[Birth Date]],Table1[[#This Row],[Date Returned]],"y")</f>
        <v>28</v>
      </c>
      <c r="Q1691" t="s">
        <v>8</v>
      </c>
      <c r="R1691" t="s">
        <v>27</v>
      </c>
      <c r="S1691">
        <f>DATEDIF(Table1[[#This Row],[Date Occurred]],Table1[[#This Row],[Date Returned]],"d")</f>
        <v>1</v>
      </c>
      <c r="T1691">
        <v>78</v>
      </c>
      <c r="U1691" s="5">
        <v>1468.2</v>
      </c>
      <c r="V1691" s="5">
        <v>198</v>
      </c>
      <c r="W1691" s="5">
        <v>396</v>
      </c>
      <c r="X1691" s="5">
        <v>0</v>
      </c>
      <c r="Y1691" s="5">
        <v>2</v>
      </c>
      <c r="Z1691" s="5">
        <v>65</v>
      </c>
      <c r="AA1691" s="5">
        <v>91</v>
      </c>
      <c r="AB1691" s="5">
        <v>102</v>
      </c>
      <c r="AC1691" s="5">
        <v>110</v>
      </c>
      <c r="AD1691" s="5">
        <v>43</v>
      </c>
      <c r="AE1691" s="5">
        <v>140</v>
      </c>
      <c r="AF1691" s="5">
        <v>183</v>
      </c>
      <c r="AG1691" s="5">
        <v>259</v>
      </c>
      <c r="AH1691" s="5">
        <v>49</v>
      </c>
      <c r="AI1691" s="5">
        <v>20</v>
      </c>
      <c r="AJ1691" s="5">
        <v>461</v>
      </c>
      <c r="AK1691">
        <v>1985</v>
      </c>
      <c r="AL1691" t="s">
        <v>491</v>
      </c>
      <c r="AM1691" s="1">
        <v>31301</v>
      </c>
      <c r="AN1691">
        <v>201</v>
      </c>
      <c r="AO1691">
        <v>192</v>
      </c>
      <c r="AP1691" t="s">
        <v>497</v>
      </c>
    </row>
    <row r="1692" spans="1:42" x14ac:dyDescent="0.35">
      <c r="A1692" t="s">
        <v>269</v>
      </c>
      <c r="B1692" t="s">
        <v>36</v>
      </c>
      <c r="C1692" s="1" t="s">
        <v>510</v>
      </c>
      <c r="D1692">
        <v>0</v>
      </c>
      <c r="E1692">
        <v>9</v>
      </c>
      <c r="F1692">
        <v>0</v>
      </c>
      <c r="G1692">
        <v>15</v>
      </c>
      <c r="H1692">
        <f>Table1[[#This Row],[Games Before Injury]]*Table1[[#This Row],[Minutes per Game]]</f>
        <v>30.215624999999999</v>
      </c>
      <c r="I1692">
        <v>2</v>
      </c>
      <c r="J1692">
        <f>Table1[[#This Row],[Minutes]]/Table1[[#This Row],[Games Played]]</f>
        <v>15.1078125</v>
      </c>
      <c r="K1692" s="1">
        <v>43394</v>
      </c>
      <c r="L1692" s="1">
        <v>43397</v>
      </c>
      <c r="M1692" s="1">
        <v>43389</v>
      </c>
      <c r="N1692" s="1">
        <v>43629</v>
      </c>
      <c r="O1692">
        <v>2</v>
      </c>
      <c r="P1692">
        <f>DATEDIF(Table1[[#This Row],[Birth Date]],Table1[[#This Row],[Date Returned]],"y")</f>
        <v>33</v>
      </c>
      <c r="Q1692" t="s">
        <v>501</v>
      </c>
      <c r="R1692" t="s">
        <v>19</v>
      </c>
      <c r="S1692">
        <f>DATEDIF(Table1[[#This Row],[Date Occurred]],Table1[[#This Row],[Date Returned]],"d")</f>
        <v>3</v>
      </c>
      <c r="T1692">
        <v>64</v>
      </c>
      <c r="U1692" s="5">
        <v>966.9</v>
      </c>
      <c r="V1692" s="5">
        <v>109</v>
      </c>
      <c r="W1692" s="5">
        <v>210</v>
      </c>
      <c r="X1692" s="5">
        <v>0</v>
      </c>
      <c r="Y1692" s="5">
        <v>2</v>
      </c>
      <c r="Z1692" s="5">
        <v>40</v>
      </c>
      <c r="AA1692" s="5">
        <v>51</v>
      </c>
      <c r="AB1692" s="5">
        <v>38</v>
      </c>
      <c r="AC1692" s="5">
        <v>74</v>
      </c>
      <c r="AD1692" s="5">
        <v>42</v>
      </c>
      <c r="AE1692" s="5">
        <v>75</v>
      </c>
      <c r="AF1692" s="5">
        <v>117</v>
      </c>
      <c r="AG1692" s="5">
        <v>114</v>
      </c>
      <c r="AH1692" s="5">
        <v>31</v>
      </c>
      <c r="AI1692" s="5">
        <v>27</v>
      </c>
      <c r="AJ1692" s="5">
        <v>258</v>
      </c>
      <c r="AK1692">
        <v>1985</v>
      </c>
      <c r="AL1692" t="s">
        <v>491</v>
      </c>
      <c r="AM1692" s="1">
        <v>31301</v>
      </c>
      <c r="AN1692">
        <v>201</v>
      </c>
      <c r="AO1692">
        <v>192</v>
      </c>
      <c r="AP1692" t="s">
        <v>497</v>
      </c>
    </row>
    <row r="1693" spans="1:42" x14ac:dyDescent="0.35">
      <c r="A1693" t="s">
        <v>269</v>
      </c>
      <c r="B1693" t="s">
        <v>256</v>
      </c>
      <c r="C1693" s="1" t="s">
        <v>510</v>
      </c>
      <c r="D1693">
        <v>0</v>
      </c>
      <c r="E1693">
        <v>9</v>
      </c>
      <c r="F1693">
        <v>0</v>
      </c>
      <c r="G1693">
        <v>15</v>
      </c>
      <c r="H1693">
        <f>Table1[[#This Row],[Games Before Injury]]*Table1[[#This Row],[Minutes per Game]]</f>
        <v>271.94062500000001</v>
      </c>
      <c r="I1693">
        <v>18</v>
      </c>
      <c r="J1693">
        <f>Table1[[#This Row],[Minutes]]/Table1[[#This Row],[Games Played]]</f>
        <v>15.1078125</v>
      </c>
      <c r="K1693" s="1">
        <v>43447</v>
      </c>
      <c r="L1693" s="1">
        <v>43451</v>
      </c>
      <c r="M1693" s="1">
        <v>43389</v>
      </c>
      <c r="N1693" s="1">
        <v>43629</v>
      </c>
      <c r="O1693">
        <v>2</v>
      </c>
      <c r="P1693">
        <f>DATEDIF(Table1[[#This Row],[Birth Date]],Table1[[#This Row],[Date Returned]],"y")</f>
        <v>33</v>
      </c>
      <c r="Q1693" t="s">
        <v>501</v>
      </c>
      <c r="R1693" t="s">
        <v>27</v>
      </c>
      <c r="S1693">
        <f>DATEDIF(Table1[[#This Row],[Date Occurred]],Table1[[#This Row],[Date Returned]],"d")</f>
        <v>4</v>
      </c>
      <c r="T1693">
        <v>64</v>
      </c>
      <c r="U1693" s="5">
        <v>966.9</v>
      </c>
      <c r="V1693" s="5">
        <v>109</v>
      </c>
      <c r="W1693" s="5">
        <v>210</v>
      </c>
      <c r="X1693" s="5">
        <v>0</v>
      </c>
      <c r="Y1693" s="5">
        <v>2</v>
      </c>
      <c r="Z1693" s="5">
        <v>40</v>
      </c>
      <c r="AA1693" s="5">
        <v>51</v>
      </c>
      <c r="AB1693" s="5">
        <v>38</v>
      </c>
      <c r="AC1693" s="5">
        <v>74</v>
      </c>
      <c r="AD1693" s="5">
        <v>42</v>
      </c>
      <c r="AE1693" s="5">
        <v>75</v>
      </c>
      <c r="AF1693" s="5">
        <v>117</v>
      </c>
      <c r="AG1693" s="5">
        <v>114</v>
      </c>
      <c r="AH1693" s="5">
        <v>31</v>
      </c>
      <c r="AI1693" s="5">
        <v>27</v>
      </c>
      <c r="AJ1693" s="5">
        <v>258</v>
      </c>
      <c r="AK1693">
        <v>1985</v>
      </c>
      <c r="AL1693" t="s">
        <v>491</v>
      </c>
      <c r="AM1693" s="1">
        <v>31301</v>
      </c>
      <c r="AN1693">
        <v>201</v>
      </c>
      <c r="AO1693">
        <v>192</v>
      </c>
      <c r="AP1693" t="s">
        <v>497</v>
      </c>
    </row>
    <row r="1694" spans="1:42" x14ac:dyDescent="0.35">
      <c r="A1694" t="s">
        <v>269</v>
      </c>
      <c r="B1694" t="s">
        <v>129</v>
      </c>
      <c r="C1694" s="1" t="s">
        <v>510</v>
      </c>
      <c r="D1694">
        <v>0</v>
      </c>
      <c r="E1694">
        <v>9</v>
      </c>
      <c r="F1694">
        <v>0</v>
      </c>
      <c r="G1694">
        <v>15</v>
      </c>
      <c r="H1694">
        <f>Table1[[#This Row],[Games Before Injury]]*Table1[[#This Row],[Minutes per Game]]</f>
        <v>453.234375</v>
      </c>
      <c r="I1694">
        <v>30</v>
      </c>
      <c r="J1694">
        <f>Table1[[#This Row],[Minutes]]/Table1[[#This Row],[Games Played]]</f>
        <v>15.1078125</v>
      </c>
      <c r="K1694" s="1">
        <v>43529</v>
      </c>
      <c r="L1694" s="1">
        <v>43532</v>
      </c>
      <c r="M1694" s="1">
        <v>43389</v>
      </c>
      <c r="N1694" s="1">
        <v>43629</v>
      </c>
      <c r="O1694">
        <v>3</v>
      </c>
      <c r="P1694">
        <f>DATEDIF(Table1[[#This Row],[Birth Date]],Table1[[#This Row],[Date Returned]],"y")</f>
        <v>33</v>
      </c>
      <c r="Q1694" t="s">
        <v>501</v>
      </c>
      <c r="R1694" t="s">
        <v>27</v>
      </c>
      <c r="S1694">
        <f>DATEDIF(Table1[[#This Row],[Date Occurred]],Table1[[#This Row],[Date Returned]],"d")</f>
        <v>3</v>
      </c>
      <c r="T1694">
        <v>64</v>
      </c>
      <c r="U1694" s="5">
        <v>966.9</v>
      </c>
      <c r="V1694" s="5">
        <v>109</v>
      </c>
      <c r="W1694" s="5">
        <v>210</v>
      </c>
      <c r="X1694" s="5">
        <v>0</v>
      </c>
      <c r="Y1694" s="5">
        <v>2</v>
      </c>
      <c r="Z1694" s="5">
        <v>40</v>
      </c>
      <c r="AA1694" s="5">
        <v>51</v>
      </c>
      <c r="AB1694" s="5">
        <v>38</v>
      </c>
      <c r="AC1694" s="5">
        <v>74</v>
      </c>
      <c r="AD1694" s="5">
        <v>42</v>
      </c>
      <c r="AE1694" s="5">
        <v>75</v>
      </c>
      <c r="AF1694" s="5">
        <v>117</v>
      </c>
      <c r="AG1694" s="5">
        <v>114</v>
      </c>
      <c r="AH1694" s="5">
        <v>31</v>
      </c>
      <c r="AI1694" s="5">
        <v>27</v>
      </c>
      <c r="AJ1694" s="5">
        <v>258</v>
      </c>
      <c r="AK1694">
        <v>1985</v>
      </c>
      <c r="AL1694" t="s">
        <v>491</v>
      </c>
      <c r="AM1694" s="1">
        <v>31301</v>
      </c>
      <c r="AN1694">
        <v>201</v>
      </c>
      <c r="AO1694">
        <v>192</v>
      </c>
      <c r="AP1694" t="s">
        <v>497</v>
      </c>
    </row>
    <row r="1695" spans="1:42" x14ac:dyDescent="0.35">
      <c r="A1695" t="s">
        <v>269</v>
      </c>
      <c r="B1695" t="s">
        <v>234</v>
      </c>
      <c r="C1695" s="1" t="s">
        <v>505</v>
      </c>
      <c r="D1695">
        <v>0</v>
      </c>
      <c r="E1695">
        <v>4</v>
      </c>
      <c r="F1695">
        <v>0</v>
      </c>
      <c r="G1695">
        <v>10</v>
      </c>
      <c r="H1695">
        <f>Table1[[#This Row],[Games Before Injury]]*Table1[[#This Row],[Minutes per Game]]</f>
        <v>1148.2076923076922</v>
      </c>
      <c r="I1695">
        <v>61</v>
      </c>
      <c r="J1695">
        <f>Table1[[#This Row],[Minutes]]/Table1[[#This Row],[Games Played]]</f>
        <v>18.823076923076922</v>
      </c>
      <c r="K1695" s="1">
        <v>41738</v>
      </c>
      <c r="L1695" s="1">
        <v>41941</v>
      </c>
      <c r="M1695" s="1">
        <v>41576</v>
      </c>
      <c r="N1695" s="1">
        <v>41805</v>
      </c>
      <c r="O1695">
        <v>1</v>
      </c>
      <c r="P1695">
        <f>DATEDIF(Table1[[#This Row],[Birth Date]],Table1[[#This Row],[Date Returned]],"y")</f>
        <v>29</v>
      </c>
      <c r="Q1695" t="s">
        <v>271</v>
      </c>
      <c r="R1695" t="s">
        <v>82</v>
      </c>
      <c r="S1695">
        <f>DATEDIF(Table1[[#This Row],[Date Occurred]],Table1[[#This Row],[Date Returned]],"d")</f>
        <v>203</v>
      </c>
      <c r="T1695">
        <v>78</v>
      </c>
      <c r="U1695" s="5">
        <v>1468.2</v>
      </c>
      <c r="V1695" s="5">
        <v>198</v>
      </c>
      <c r="W1695" s="5">
        <v>396</v>
      </c>
      <c r="X1695" s="5">
        <v>0</v>
      </c>
      <c r="Y1695" s="5">
        <v>2</v>
      </c>
      <c r="Z1695" s="5">
        <v>65</v>
      </c>
      <c r="AA1695" s="5">
        <v>91</v>
      </c>
      <c r="AB1695" s="5">
        <v>102</v>
      </c>
      <c r="AC1695" s="5">
        <v>110</v>
      </c>
      <c r="AD1695" s="5">
        <v>43</v>
      </c>
      <c r="AE1695" s="5">
        <v>140</v>
      </c>
      <c r="AF1695" s="5">
        <v>183</v>
      </c>
      <c r="AG1695" s="5">
        <v>259</v>
      </c>
      <c r="AH1695" s="5">
        <v>49</v>
      </c>
      <c r="AI1695" s="5">
        <v>20</v>
      </c>
      <c r="AJ1695" s="5">
        <v>461</v>
      </c>
      <c r="AK1695">
        <v>1985</v>
      </c>
      <c r="AL1695" t="s">
        <v>491</v>
      </c>
      <c r="AM1695" s="1">
        <v>31301</v>
      </c>
      <c r="AN1695">
        <v>201</v>
      </c>
      <c r="AO1695">
        <v>192</v>
      </c>
      <c r="AP1695" t="s">
        <v>497</v>
      </c>
    </row>
    <row r="1696" spans="1:42" x14ac:dyDescent="0.35">
      <c r="A1696" s="2" t="s">
        <v>269</v>
      </c>
      <c r="B1696" t="s">
        <v>270</v>
      </c>
      <c r="C1696" s="1" t="s">
        <v>504</v>
      </c>
      <c r="D1696">
        <v>0</v>
      </c>
      <c r="E1696">
        <v>3</v>
      </c>
      <c r="F1696">
        <v>0</v>
      </c>
      <c r="G1696">
        <v>9</v>
      </c>
      <c r="H1696">
        <f>Table1[[#This Row],[Games Before Injury]]*Table1[[#This Row],[Minutes per Game]]</f>
        <v>1662.4842105263158</v>
      </c>
      <c r="I1696">
        <v>64</v>
      </c>
      <c r="J1696">
        <f>Table1[[#This Row],[Minutes]]/Table1[[#This Row],[Games Played]]</f>
        <v>25.976315789473684</v>
      </c>
      <c r="K1696" s="1">
        <v>41378</v>
      </c>
      <c r="L1696" s="1">
        <v>41379</v>
      </c>
      <c r="M1696" s="1">
        <v>41212</v>
      </c>
      <c r="N1696" s="1">
        <v>41445</v>
      </c>
      <c r="O1696">
        <v>1</v>
      </c>
      <c r="P1696">
        <f>DATEDIF(Table1[[#This Row],[Birth Date]],Table1[[#This Row],[Date Returned]],"y")</f>
        <v>27</v>
      </c>
      <c r="Q1696" t="s">
        <v>8</v>
      </c>
      <c r="R1696" t="s">
        <v>9</v>
      </c>
      <c r="S1696">
        <f>DATEDIF(Table1[[#This Row],[Date Occurred]],Table1[[#This Row],[Date Returned]],"d")</f>
        <v>1</v>
      </c>
      <c r="T1696">
        <v>76</v>
      </c>
      <c r="U1696" s="5">
        <v>1974.2</v>
      </c>
      <c r="V1696" s="5">
        <f>576/Table1[[#This Row],[Games Played]]</f>
        <v>7.5789473684210522</v>
      </c>
      <c r="W1696" s="5">
        <v>487</v>
      </c>
      <c r="X1696" s="5">
        <v>1</v>
      </c>
      <c r="Y1696" s="5">
        <v>6</v>
      </c>
      <c r="Z1696" s="5">
        <v>158</v>
      </c>
      <c r="AA1696" s="5">
        <v>191</v>
      </c>
      <c r="AB1696" s="5">
        <v>105</v>
      </c>
      <c r="AC1696" s="5">
        <v>172</v>
      </c>
      <c r="AD1696" s="5">
        <v>67</v>
      </c>
      <c r="AE1696" s="5">
        <v>179</v>
      </c>
      <c r="AF1696" s="5">
        <v>246</v>
      </c>
      <c r="AG1696" s="5">
        <v>245</v>
      </c>
      <c r="AH1696" s="5">
        <v>93</v>
      </c>
      <c r="AI1696" s="5">
        <v>31</v>
      </c>
      <c r="AJ1696" s="5">
        <v>629</v>
      </c>
      <c r="AK1696">
        <v>1985</v>
      </c>
      <c r="AL1696" t="s">
        <v>491</v>
      </c>
      <c r="AM1696" s="1">
        <v>31301</v>
      </c>
      <c r="AN1696">
        <v>201</v>
      </c>
      <c r="AO1696">
        <v>192</v>
      </c>
      <c r="AP1696" t="s">
        <v>497</v>
      </c>
    </row>
    <row r="1697" spans="1:42" x14ac:dyDescent="0.35">
      <c r="A1697" t="s">
        <v>269</v>
      </c>
      <c r="B1697" t="s">
        <v>272</v>
      </c>
      <c r="C1697" s="1" t="s">
        <v>507</v>
      </c>
      <c r="D1697">
        <v>0</v>
      </c>
      <c r="E1697">
        <v>6</v>
      </c>
      <c r="F1697">
        <v>0</v>
      </c>
      <c r="G1697">
        <v>12</v>
      </c>
      <c r="H1697">
        <f>Table1[[#This Row],[Games Before Injury]]*Table1[[#This Row],[Minutes per Game]]</f>
        <v>214.28846153846152</v>
      </c>
      <c r="I1697">
        <v>11</v>
      </c>
      <c r="J1697">
        <f>Table1[[#This Row],[Minutes]]/Table1[[#This Row],[Games Played]]</f>
        <v>19.48076923076923</v>
      </c>
      <c r="K1697" s="1">
        <v>42325</v>
      </c>
      <c r="L1697" s="1">
        <v>42328</v>
      </c>
      <c r="M1697" s="1">
        <v>42304</v>
      </c>
      <c r="N1697" s="1">
        <v>42540</v>
      </c>
      <c r="O1697">
        <v>1</v>
      </c>
      <c r="P1697">
        <f>DATEDIF(Table1[[#This Row],[Birth Date]],Table1[[#This Row],[Date Returned]],"y")</f>
        <v>30</v>
      </c>
      <c r="Q1697" t="s">
        <v>501</v>
      </c>
      <c r="R1697" t="s">
        <v>19</v>
      </c>
      <c r="S1697">
        <f>DATEDIF(Table1[[#This Row],[Date Occurred]],Table1[[#This Row],[Date Returned]],"d")</f>
        <v>3</v>
      </c>
      <c r="T1697">
        <v>78</v>
      </c>
      <c r="U1697" s="5">
        <v>1519.5</v>
      </c>
      <c r="V1697" s="5">
        <v>203</v>
      </c>
      <c r="W1697" s="5">
        <v>379</v>
      </c>
      <c r="X1697" s="5">
        <v>2</v>
      </c>
      <c r="Y1697" s="5">
        <v>12</v>
      </c>
      <c r="Z1697" s="5">
        <v>80</v>
      </c>
      <c r="AA1697" s="5">
        <v>93</v>
      </c>
      <c r="AB1697" s="5">
        <v>78</v>
      </c>
      <c r="AC1697" s="5">
        <v>140</v>
      </c>
      <c r="AD1697" s="5">
        <v>42</v>
      </c>
      <c r="AE1697" s="5">
        <v>127</v>
      </c>
      <c r="AF1697" s="5">
        <v>169</v>
      </c>
      <c r="AG1697" s="5">
        <v>237</v>
      </c>
      <c r="AH1697" s="5">
        <v>57</v>
      </c>
      <c r="AI1697" s="5">
        <v>27</v>
      </c>
      <c r="AJ1697" s="5">
        <v>488</v>
      </c>
      <c r="AK1697">
        <v>1985</v>
      </c>
      <c r="AL1697" t="s">
        <v>491</v>
      </c>
      <c r="AM1697" s="1">
        <v>31301</v>
      </c>
      <c r="AN1697">
        <v>201</v>
      </c>
      <c r="AO1697">
        <v>192</v>
      </c>
      <c r="AP1697" t="s">
        <v>497</v>
      </c>
    </row>
    <row r="1698" spans="1:42" x14ac:dyDescent="0.35">
      <c r="A1698" t="s">
        <v>269</v>
      </c>
      <c r="B1698" t="s">
        <v>199</v>
      </c>
      <c r="C1698" s="1" t="s">
        <v>508</v>
      </c>
      <c r="D1698">
        <v>0</v>
      </c>
      <c r="E1698">
        <v>7</v>
      </c>
      <c r="F1698">
        <v>0</v>
      </c>
      <c r="G1698">
        <v>13</v>
      </c>
      <c r="H1698">
        <f>Table1[[#This Row],[Games Before Injury]]*Table1[[#This Row],[Minutes per Game]]</f>
        <v>813.95789473684204</v>
      </c>
      <c r="I1698">
        <v>46</v>
      </c>
      <c r="J1698">
        <f>Table1[[#This Row],[Minutes]]/Table1[[#This Row],[Games Played]]</f>
        <v>17.694736842105261</v>
      </c>
      <c r="K1698" s="1">
        <v>42767</v>
      </c>
      <c r="L1698" s="1">
        <v>42770</v>
      </c>
      <c r="M1698" s="1">
        <v>42668</v>
      </c>
      <c r="N1698" s="1">
        <v>42898</v>
      </c>
      <c r="O1698">
        <v>1</v>
      </c>
      <c r="P1698">
        <f>DATEDIF(Table1[[#This Row],[Birth Date]],Table1[[#This Row],[Date Returned]],"y")</f>
        <v>31</v>
      </c>
      <c r="Q1698" t="s">
        <v>501</v>
      </c>
      <c r="R1698" t="s">
        <v>47</v>
      </c>
      <c r="S1698">
        <f>DATEDIF(Table1[[#This Row],[Date Occurred]],Table1[[#This Row],[Date Returned]],"d")</f>
        <v>3</v>
      </c>
      <c r="T1698">
        <v>76</v>
      </c>
      <c r="U1698" s="5">
        <v>1344.8</v>
      </c>
      <c r="V1698" s="5">
        <v>173</v>
      </c>
      <c r="W1698" s="5">
        <v>316</v>
      </c>
      <c r="X1698" s="5">
        <v>1</v>
      </c>
      <c r="Y1698" s="5">
        <v>3</v>
      </c>
      <c r="Z1698" s="5">
        <v>42</v>
      </c>
      <c r="AA1698" s="5">
        <v>60</v>
      </c>
      <c r="AB1698" s="5">
        <v>62</v>
      </c>
      <c r="AC1698" s="5">
        <v>120</v>
      </c>
      <c r="AD1698" s="5">
        <v>28</v>
      </c>
      <c r="AE1698" s="5">
        <v>123</v>
      </c>
      <c r="AF1698" s="5">
        <v>151</v>
      </c>
      <c r="AG1698" s="5">
        <v>139</v>
      </c>
      <c r="AH1698" s="5">
        <v>38</v>
      </c>
      <c r="AI1698" s="5">
        <v>20</v>
      </c>
      <c r="AJ1698" s="5">
        <v>389</v>
      </c>
      <c r="AK1698">
        <v>1985</v>
      </c>
      <c r="AL1698" t="s">
        <v>491</v>
      </c>
      <c r="AM1698" s="1">
        <v>31301</v>
      </c>
      <c r="AN1698">
        <v>201</v>
      </c>
      <c r="AO1698">
        <v>192</v>
      </c>
      <c r="AP1698" t="s">
        <v>497</v>
      </c>
    </row>
    <row r="1699" spans="1:42" x14ac:dyDescent="0.35">
      <c r="A1699" t="s">
        <v>269</v>
      </c>
      <c r="B1699" t="s">
        <v>258</v>
      </c>
      <c r="C1699" s="1" t="s">
        <v>508</v>
      </c>
      <c r="D1699">
        <v>0</v>
      </c>
      <c r="E1699">
        <v>7</v>
      </c>
      <c r="F1699">
        <v>0</v>
      </c>
      <c r="G1699">
        <v>13</v>
      </c>
      <c r="H1699">
        <f>Table1[[#This Row],[Games Before Injury]]*Table1[[#This Row],[Minutes per Game]]</f>
        <v>530.8421052631578</v>
      </c>
      <c r="I1699">
        <v>30</v>
      </c>
      <c r="J1699">
        <f>Table1[[#This Row],[Minutes]]/Table1[[#This Row],[Games Played]]</f>
        <v>17.694736842105261</v>
      </c>
      <c r="K1699" s="1">
        <v>42844</v>
      </c>
      <c r="L1699" s="1">
        <v>42857</v>
      </c>
      <c r="M1699" s="1">
        <v>42668</v>
      </c>
      <c r="N1699" s="1">
        <v>42898</v>
      </c>
      <c r="O1699">
        <v>1</v>
      </c>
      <c r="P1699">
        <f>DATEDIF(Table1[[#This Row],[Birth Date]],Table1[[#This Row],[Date Returned]],"y")</f>
        <v>31</v>
      </c>
      <c r="Q1699" t="s">
        <v>501</v>
      </c>
      <c r="R1699" t="s">
        <v>16</v>
      </c>
      <c r="S1699">
        <f>DATEDIF(Table1[[#This Row],[Date Occurred]],Table1[[#This Row],[Date Returned]],"d")</f>
        <v>13</v>
      </c>
      <c r="T1699">
        <v>76</v>
      </c>
      <c r="U1699" s="5">
        <v>1344.8</v>
      </c>
      <c r="V1699" s="5">
        <v>173</v>
      </c>
      <c r="W1699" s="5">
        <v>316</v>
      </c>
      <c r="X1699" s="5">
        <v>1</v>
      </c>
      <c r="Y1699" s="5">
        <v>3</v>
      </c>
      <c r="Z1699" s="5">
        <v>42</v>
      </c>
      <c r="AA1699" s="5">
        <v>60</v>
      </c>
      <c r="AB1699" s="5">
        <v>62</v>
      </c>
      <c r="AC1699" s="5">
        <v>120</v>
      </c>
      <c r="AD1699" s="5">
        <v>28</v>
      </c>
      <c r="AE1699" s="5">
        <v>123</v>
      </c>
      <c r="AF1699" s="5">
        <v>151</v>
      </c>
      <c r="AG1699" s="5">
        <v>139</v>
      </c>
      <c r="AH1699" s="5">
        <v>38</v>
      </c>
      <c r="AI1699" s="5">
        <v>20</v>
      </c>
      <c r="AJ1699" s="5">
        <v>389</v>
      </c>
      <c r="AK1699">
        <v>1985</v>
      </c>
      <c r="AL1699" t="s">
        <v>491</v>
      </c>
      <c r="AM1699" s="1">
        <v>31301</v>
      </c>
      <c r="AN1699">
        <v>201</v>
      </c>
      <c r="AO1699">
        <v>192</v>
      </c>
      <c r="AP1699" t="s">
        <v>497</v>
      </c>
    </row>
    <row r="1700" spans="1:42" x14ac:dyDescent="0.35">
      <c r="A1700" t="s">
        <v>437</v>
      </c>
      <c r="B1700" t="s">
        <v>7</v>
      </c>
      <c r="C1700" s="1" t="s">
        <v>505</v>
      </c>
      <c r="D1700">
        <v>0</v>
      </c>
      <c r="E1700">
        <v>4</v>
      </c>
      <c r="F1700">
        <v>0</v>
      </c>
      <c r="G1700">
        <v>3</v>
      </c>
      <c r="H1700">
        <f>Table1[[#This Row],[Games Before Injury]]*Table1[[#This Row],[Minutes per Game]]</f>
        <v>204.16438356164383</v>
      </c>
      <c r="I1700">
        <v>10</v>
      </c>
      <c r="J1700">
        <f>Table1[[#This Row],[Minutes]]/Table1[[#This Row],[Games Played]]</f>
        <v>20.416438356164385</v>
      </c>
      <c r="K1700" s="1">
        <v>41605</v>
      </c>
      <c r="L1700" s="1">
        <v>41606</v>
      </c>
      <c r="M1700" s="1">
        <v>41576</v>
      </c>
      <c r="N1700" s="1">
        <v>41805</v>
      </c>
      <c r="O1700">
        <v>1</v>
      </c>
      <c r="P1700">
        <f>DATEDIF(Table1[[#This Row],[Birth Date]],Table1[[#This Row],[Date Returned]],"y")</f>
        <v>23</v>
      </c>
      <c r="Q1700" t="s">
        <v>8</v>
      </c>
      <c r="R1700" t="s">
        <v>9</v>
      </c>
      <c r="S1700">
        <f>DATEDIF(Table1[[#This Row],[Date Occurred]],Table1[[#This Row],[Date Returned]],"d")</f>
        <v>1</v>
      </c>
      <c r="T1700">
        <v>73</v>
      </c>
      <c r="U1700" s="5">
        <v>1490.4</v>
      </c>
      <c r="V1700" s="5">
        <v>209</v>
      </c>
      <c r="W1700" s="5">
        <v>501</v>
      </c>
      <c r="X1700" s="5">
        <v>62</v>
      </c>
      <c r="Y1700" s="5">
        <v>184</v>
      </c>
      <c r="Z1700" s="5">
        <v>64</v>
      </c>
      <c r="AA1700" s="5">
        <v>74</v>
      </c>
      <c r="AB1700" s="5">
        <v>89</v>
      </c>
      <c r="AC1700" s="5">
        <v>100</v>
      </c>
      <c r="AD1700" s="5">
        <v>21</v>
      </c>
      <c r="AE1700" s="5">
        <v>139</v>
      </c>
      <c r="AF1700" s="5">
        <v>160</v>
      </c>
      <c r="AG1700" s="5">
        <v>271</v>
      </c>
      <c r="AH1700" s="5">
        <v>50</v>
      </c>
      <c r="AI1700" s="5">
        <v>2</v>
      </c>
      <c r="AJ1700" s="5">
        <v>544</v>
      </c>
      <c r="AK1700">
        <v>1990</v>
      </c>
      <c r="AL1700" t="s">
        <v>489</v>
      </c>
      <c r="AM1700" s="1">
        <v>32985</v>
      </c>
      <c r="AN1700">
        <v>191</v>
      </c>
      <c r="AO1700">
        <v>203</v>
      </c>
      <c r="AP1700" t="s">
        <v>497</v>
      </c>
    </row>
    <row r="1701" spans="1:42" x14ac:dyDescent="0.35">
      <c r="A1701" t="s">
        <v>437</v>
      </c>
      <c r="B1701" t="s">
        <v>7</v>
      </c>
      <c r="C1701" s="1" t="s">
        <v>508</v>
      </c>
      <c r="D1701">
        <v>0</v>
      </c>
      <c r="E1701">
        <v>7</v>
      </c>
      <c r="F1701">
        <v>0</v>
      </c>
      <c r="G1701">
        <v>6</v>
      </c>
      <c r="H1701">
        <f>Table1[[#This Row],[Games Before Injury]]*Table1[[#This Row],[Minutes per Game]]</f>
        <v>1007.9018181818182</v>
      </c>
      <c r="I1701">
        <v>46</v>
      </c>
      <c r="J1701">
        <f>Table1[[#This Row],[Minutes]]/Table1[[#This Row],[Games Played]]</f>
        <v>21.91090909090909</v>
      </c>
      <c r="K1701" s="1">
        <v>42799</v>
      </c>
      <c r="L1701" s="1">
        <v>42821</v>
      </c>
      <c r="M1701" s="1">
        <v>42668</v>
      </c>
      <c r="N1701" s="1">
        <v>42898</v>
      </c>
      <c r="O1701">
        <v>2</v>
      </c>
      <c r="P1701">
        <f>DATEDIF(Table1[[#This Row],[Birth Date]],Table1[[#This Row],[Date Returned]],"y")</f>
        <v>26</v>
      </c>
      <c r="Q1701" t="s">
        <v>501</v>
      </c>
      <c r="R1701" t="s">
        <v>9</v>
      </c>
      <c r="S1701">
        <f>DATEDIF(Table1[[#This Row],[Date Occurred]],Table1[[#This Row],[Date Returned]],"d")</f>
        <v>22</v>
      </c>
      <c r="T1701">
        <v>55</v>
      </c>
      <c r="U1701" s="5">
        <v>1205.0999999999999</v>
      </c>
      <c r="V1701" s="5">
        <v>170</v>
      </c>
      <c r="W1701" s="5">
        <v>381</v>
      </c>
      <c r="X1701" s="5">
        <v>37</v>
      </c>
      <c r="Y1701" s="5">
        <v>120</v>
      </c>
      <c r="Z1701" s="5">
        <v>53</v>
      </c>
      <c r="AA1701" s="5">
        <v>77</v>
      </c>
      <c r="AB1701" s="5">
        <v>90</v>
      </c>
      <c r="AC1701" s="5">
        <v>100</v>
      </c>
      <c r="AD1701" s="5">
        <v>20</v>
      </c>
      <c r="AE1701" s="5">
        <v>105</v>
      </c>
      <c r="AF1701" s="5">
        <v>125</v>
      </c>
      <c r="AG1701" s="5">
        <v>154</v>
      </c>
      <c r="AH1701" s="5">
        <v>42</v>
      </c>
      <c r="AI1701" s="5">
        <v>3</v>
      </c>
      <c r="AJ1701" s="5">
        <v>430</v>
      </c>
      <c r="AK1701">
        <v>1990</v>
      </c>
      <c r="AL1701" t="s">
        <v>489</v>
      </c>
      <c r="AM1701" s="1">
        <v>32985</v>
      </c>
      <c r="AN1701">
        <v>191</v>
      </c>
      <c r="AO1701">
        <v>203</v>
      </c>
      <c r="AP1701" t="s">
        <v>497</v>
      </c>
    </row>
    <row r="1702" spans="1:42" x14ac:dyDescent="0.35">
      <c r="A1702" t="s">
        <v>31</v>
      </c>
      <c r="B1702" t="s">
        <v>33</v>
      </c>
      <c r="C1702" s="1" t="s">
        <v>505</v>
      </c>
      <c r="D1702">
        <v>0</v>
      </c>
      <c r="E1702">
        <v>4</v>
      </c>
      <c r="F1702">
        <v>0</v>
      </c>
      <c r="G1702">
        <v>5</v>
      </c>
      <c r="H1702">
        <f>Table1[[#This Row],[Games Before Injury]]*Table1[[#This Row],[Minutes per Game]]</f>
        <v>182.42307692307693</v>
      </c>
      <c r="I1702">
        <v>5</v>
      </c>
      <c r="J1702">
        <f>Table1[[#This Row],[Minutes]]/Table1[[#This Row],[Games Played]]</f>
        <v>36.484615384615388</v>
      </c>
      <c r="K1702" s="1">
        <v>41586</v>
      </c>
      <c r="L1702" s="1">
        <v>41587</v>
      </c>
      <c r="M1702" s="1">
        <v>41576</v>
      </c>
      <c r="N1702" s="1">
        <v>41805</v>
      </c>
      <c r="O1702">
        <v>1</v>
      </c>
      <c r="P1702">
        <f>DATEDIF(Table1[[#This Row],[Birth Date]],Table1[[#This Row],[Date Returned]],"y")</f>
        <v>25</v>
      </c>
      <c r="Q1702" t="s">
        <v>8</v>
      </c>
      <c r="R1702" t="s">
        <v>9</v>
      </c>
      <c r="S1702">
        <f>DATEDIF(Table1[[#This Row],[Date Occurred]],Table1[[#This Row],[Date Returned]],"d")</f>
        <v>1</v>
      </c>
      <c r="T1702">
        <v>78</v>
      </c>
      <c r="U1702" s="5">
        <v>2845.8</v>
      </c>
      <c r="V1702" s="5">
        <v>652</v>
      </c>
      <c r="W1702" s="5">
        <v>1383</v>
      </c>
      <c r="X1702" s="5">
        <v>261</v>
      </c>
      <c r="Y1702" s="5">
        <v>615</v>
      </c>
      <c r="Z1702" s="5">
        <v>308</v>
      </c>
      <c r="AA1702" s="5">
        <v>348</v>
      </c>
      <c r="AB1702" s="5">
        <v>294</v>
      </c>
      <c r="AC1702" s="5">
        <v>194</v>
      </c>
      <c r="AD1702" s="5">
        <v>46</v>
      </c>
      <c r="AE1702" s="5">
        <v>288</v>
      </c>
      <c r="AF1702" s="5">
        <v>334</v>
      </c>
      <c r="AG1702" s="5">
        <v>666</v>
      </c>
      <c r="AH1702" s="5">
        <v>128</v>
      </c>
      <c r="AI1702" s="5">
        <v>14</v>
      </c>
      <c r="AJ1702" s="5">
        <v>1873</v>
      </c>
      <c r="AK1702">
        <v>1988</v>
      </c>
      <c r="AL1702" t="s">
        <v>486</v>
      </c>
      <c r="AM1702" s="1">
        <v>32216</v>
      </c>
      <c r="AN1702">
        <v>191</v>
      </c>
      <c r="AO1702">
        <v>190</v>
      </c>
      <c r="AP1702" t="s">
        <v>497</v>
      </c>
    </row>
    <row r="1703" spans="1:42" x14ac:dyDescent="0.35">
      <c r="A1703" t="s">
        <v>31</v>
      </c>
      <c r="B1703" t="s">
        <v>10</v>
      </c>
      <c r="C1703" s="1" t="s">
        <v>505</v>
      </c>
      <c r="D1703">
        <v>0</v>
      </c>
      <c r="E1703">
        <v>4</v>
      </c>
      <c r="F1703">
        <v>0</v>
      </c>
      <c r="G1703">
        <v>5</v>
      </c>
      <c r="H1703">
        <f>Table1[[#This Row],[Games Before Injury]]*Table1[[#This Row],[Minutes per Game]]</f>
        <v>182.42307692307693</v>
      </c>
      <c r="I1703">
        <v>5</v>
      </c>
      <c r="J1703">
        <f>Table1[[#This Row],[Minutes]]/Table1[[#This Row],[Games Played]]</f>
        <v>36.484615384615388</v>
      </c>
      <c r="K1703" s="1">
        <v>41598</v>
      </c>
      <c r="L1703" s="1">
        <v>41601</v>
      </c>
      <c r="M1703" s="1">
        <v>41576</v>
      </c>
      <c r="N1703" s="1">
        <v>41805</v>
      </c>
      <c r="O1703">
        <v>1</v>
      </c>
      <c r="P1703">
        <f>DATEDIF(Table1[[#This Row],[Birth Date]],Table1[[#This Row],[Date Returned]],"y")</f>
        <v>25</v>
      </c>
      <c r="Q1703" t="s">
        <v>501</v>
      </c>
      <c r="R1703" t="s">
        <v>12</v>
      </c>
      <c r="S1703">
        <f>DATEDIF(Table1[[#This Row],[Date Occurred]],Table1[[#This Row],[Date Returned]],"d")</f>
        <v>3</v>
      </c>
      <c r="T1703">
        <v>78</v>
      </c>
      <c r="U1703" s="5">
        <v>2845.8</v>
      </c>
      <c r="V1703" s="5">
        <v>652</v>
      </c>
      <c r="W1703" s="5">
        <v>1383</v>
      </c>
      <c r="X1703" s="5">
        <v>261</v>
      </c>
      <c r="Y1703" s="5">
        <v>615</v>
      </c>
      <c r="Z1703" s="5">
        <v>308</v>
      </c>
      <c r="AA1703" s="5">
        <v>348</v>
      </c>
      <c r="AB1703" s="5">
        <v>294</v>
      </c>
      <c r="AC1703" s="5">
        <v>194</v>
      </c>
      <c r="AD1703" s="5">
        <v>46</v>
      </c>
      <c r="AE1703" s="5">
        <v>288</v>
      </c>
      <c r="AF1703" s="5">
        <v>334</v>
      </c>
      <c r="AG1703" s="5">
        <v>666</v>
      </c>
      <c r="AH1703" s="5">
        <v>128</v>
      </c>
      <c r="AI1703" s="5">
        <v>14</v>
      </c>
      <c r="AJ1703" s="5">
        <v>1873</v>
      </c>
      <c r="AK1703">
        <v>1988</v>
      </c>
      <c r="AL1703" t="s">
        <v>486</v>
      </c>
      <c r="AM1703" s="1">
        <v>32216</v>
      </c>
      <c r="AN1703">
        <v>191</v>
      </c>
      <c r="AO1703">
        <v>190</v>
      </c>
      <c r="AP1703" t="s">
        <v>497</v>
      </c>
    </row>
    <row r="1704" spans="1:42" x14ac:dyDescent="0.35">
      <c r="A1704" t="s">
        <v>31</v>
      </c>
      <c r="B1704" t="s">
        <v>13</v>
      </c>
      <c r="C1704" s="1" t="s">
        <v>504</v>
      </c>
      <c r="D1704">
        <v>0</v>
      </c>
      <c r="E1704">
        <v>3</v>
      </c>
      <c r="F1704">
        <v>0</v>
      </c>
      <c r="G1704">
        <v>4</v>
      </c>
      <c r="H1704">
        <f>Table1[[#This Row],[Games Before Injury]]*Table1[[#This Row],[Minutes per Game]]</f>
        <v>1376.5384615384617</v>
      </c>
      <c r="I1704">
        <v>36</v>
      </c>
      <c r="J1704">
        <f>Table1[[#This Row],[Minutes]]/Table1[[#This Row],[Games Played]]</f>
        <v>38.237179487179489</v>
      </c>
      <c r="K1704" s="1">
        <v>41290</v>
      </c>
      <c r="L1704" s="1">
        <v>41307</v>
      </c>
      <c r="M1704" s="1">
        <v>41212</v>
      </c>
      <c r="N1704" s="1">
        <v>41445</v>
      </c>
      <c r="O1704">
        <v>2</v>
      </c>
      <c r="P1704">
        <f>DATEDIF(Table1[[#This Row],[Birth Date]],Table1[[#This Row],[Date Returned]],"y")</f>
        <v>24</v>
      </c>
      <c r="Q1704" t="s">
        <v>501</v>
      </c>
      <c r="R1704" t="s">
        <v>9</v>
      </c>
      <c r="S1704">
        <f>DATEDIF(Table1[[#This Row],[Date Occurred]],Table1[[#This Row],[Date Returned]],"d")</f>
        <v>17</v>
      </c>
      <c r="T1704">
        <v>78</v>
      </c>
      <c r="U1704" s="5">
        <v>2982.5</v>
      </c>
      <c r="V1704" s="5">
        <f>576/Table1[[#This Row],[Games Played]]</f>
        <v>7.384615384615385</v>
      </c>
      <c r="W1704" s="5">
        <v>1388</v>
      </c>
      <c r="X1704" s="5">
        <v>272</v>
      </c>
      <c r="Y1704" s="5">
        <v>600</v>
      </c>
      <c r="Z1704" s="5">
        <v>262</v>
      </c>
      <c r="AA1704" s="5">
        <v>291</v>
      </c>
      <c r="AB1704" s="5">
        <v>240</v>
      </c>
      <c r="AC1704" s="5">
        <v>198</v>
      </c>
      <c r="AD1704" s="5">
        <v>59</v>
      </c>
      <c r="AE1704" s="5">
        <v>255</v>
      </c>
      <c r="AF1704" s="5">
        <v>314</v>
      </c>
      <c r="AG1704" s="5">
        <v>539</v>
      </c>
      <c r="AH1704" s="5">
        <v>126</v>
      </c>
      <c r="AI1704" s="5">
        <v>12</v>
      </c>
      <c r="AJ1704" s="5">
        <v>1786</v>
      </c>
      <c r="AK1704">
        <v>1988</v>
      </c>
      <c r="AL1704" t="s">
        <v>486</v>
      </c>
      <c r="AM1704" s="1">
        <v>32216</v>
      </c>
      <c r="AN1704">
        <v>191</v>
      </c>
      <c r="AO1704">
        <v>190</v>
      </c>
      <c r="AP1704" t="s">
        <v>497</v>
      </c>
    </row>
    <row r="1705" spans="1:42" x14ac:dyDescent="0.35">
      <c r="A1705" t="s">
        <v>31</v>
      </c>
      <c r="B1705" t="s">
        <v>13</v>
      </c>
      <c r="C1705" s="1" t="s">
        <v>506</v>
      </c>
      <c r="D1705">
        <v>0</v>
      </c>
      <c r="E1705">
        <v>5</v>
      </c>
      <c r="F1705">
        <v>0</v>
      </c>
      <c r="G1705">
        <v>6</v>
      </c>
      <c r="H1705">
        <f>Table1[[#This Row],[Games Before Injury]]*Table1[[#This Row],[Minutes per Game]]</f>
        <v>1698.58</v>
      </c>
      <c r="I1705">
        <v>52</v>
      </c>
      <c r="J1705">
        <f>Table1[[#This Row],[Minutes]]/Table1[[#This Row],[Games Played]]</f>
        <v>32.664999999999999</v>
      </c>
      <c r="K1705" s="1">
        <v>42057</v>
      </c>
      <c r="L1705" s="1">
        <v>42059</v>
      </c>
      <c r="M1705" s="1">
        <v>41940</v>
      </c>
      <c r="N1705" s="1">
        <v>42171</v>
      </c>
      <c r="O1705">
        <v>3</v>
      </c>
      <c r="P1705">
        <f>DATEDIF(Table1[[#This Row],[Birth Date]],Table1[[#This Row],[Date Returned]],"y")</f>
        <v>26</v>
      </c>
      <c r="Q1705" t="s">
        <v>501</v>
      </c>
      <c r="R1705" t="s">
        <v>9</v>
      </c>
      <c r="S1705">
        <f>DATEDIF(Table1[[#This Row],[Date Occurred]],Table1[[#This Row],[Date Returned]],"d")</f>
        <v>2</v>
      </c>
      <c r="T1705">
        <v>80</v>
      </c>
      <c r="U1705" s="5">
        <v>2613.1999999999998</v>
      </c>
      <c r="V1705" s="5">
        <v>653</v>
      </c>
      <c r="W1705" s="5">
        <v>1341</v>
      </c>
      <c r="X1705" s="5">
        <v>286</v>
      </c>
      <c r="Y1705" s="5">
        <v>646</v>
      </c>
      <c r="Z1705" s="5">
        <v>308</v>
      </c>
      <c r="AA1705" s="5">
        <v>337</v>
      </c>
      <c r="AB1705" s="5">
        <v>249</v>
      </c>
      <c r="AC1705" s="5">
        <v>158</v>
      </c>
      <c r="AD1705" s="5">
        <v>56</v>
      </c>
      <c r="AE1705" s="5">
        <v>285</v>
      </c>
      <c r="AF1705" s="5">
        <v>341</v>
      </c>
      <c r="AG1705" s="5">
        <v>619</v>
      </c>
      <c r="AH1705" s="5">
        <v>163</v>
      </c>
      <c r="AI1705" s="5">
        <v>16</v>
      </c>
      <c r="AJ1705" s="5">
        <v>1900</v>
      </c>
      <c r="AK1705">
        <v>1988</v>
      </c>
      <c r="AL1705" t="s">
        <v>486</v>
      </c>
      <c r="AM1705" s="1">
        <v>32216</v>
      </c>
      <c r="AN1705">
        <v>191</v>
      </c>
      <c r="AO1705">
        <v>190</v>
      </c>
      <c r="AP1705" t="s">
        <v>497</v>
      </c>
    </row>
    <row r="1706" spans="1:42" x14ac:dyDescent="0.35">
      <c r="A1706" t="s">
        <v>31</v>
      </c>
      <c r="B1706" t="s">
        <v>34</v>
      </c>
      <c r="C1706" s="1" t="s">
        <v>507</v>
      </c>
      <c r="D1706">
        <v>0</v>
      </c>
      <c r="E1706">
        <v>6</v>
      </c>
      <c r="F1706">
        <v>0</v>
      </c>
      <c r="G1706">
        <v>7</v>
      </c>
      <c r="H1706">
        <f>Table1[[#This Row],[Games Before Injury]]*Table1[[#This Row],[Minutes per Game]]</f>
        <v>1025.3164556962024</v>
      </c>
      <c r="I1706">
        <v>30</v>
      </c>
      <c r="J1706">
        <f>Table1[[#This Row],[Minutes]]/Table1[[#This Row],[Games Played]]</f>
        <v>34.177215189873415</v>
      </c>
      <c r="K1706" s="1">
        <v>42368</v>
      </c>
      <c r="L1706" s="1">
        <v>42371</v>
      </c>
      <c r="M1706" s="1">
        <v>42304</v>
      </c>
      <c r="N1706" s="1">
        <v>42540</v>
      </c>
      <c r="O1706">
        <v>1</v>
      </c>
      <c r="P1706">
        <f>DATEDIF(Table1[[#This Row],[Birth Date]],Table1[[#This Row],[Date Returned]],"y")</f>
        <v>27</v>
      </c>
      <c r="Q1706" t="s">
        <v>18</v>
      </c>
      <c r="R1706" t="s">
        <v>19</v>
      </c>
      <c r="S1706">
        <f>DATEDIF(Table1[[#This Row],[Date Occurred]],Table1[[#This Row],[Date Returned]],"d")</f>
        <v>3</v>
      </c>
      <c r="T1706">
        <v>79</v>
      </c>
      <c r="U1706" s="5">
        <v>2700</v>
      </c>
      <c r="V1706" s="5">
        <v>805</v>
      </c>
      <c r="W1706" s="5">
        <v>1598</v>
      </c>
      <c r="X1706" s="5">
        <v>402</v>
      </c>
      <c r="Y1706" s="5">
        <v>886</v>
      </c>
      <c r="Z1706" s="5">
        <v>363</v>
      </c>
      <c r="AA1706" s="5">
        <v>400</v>
      </c>
      <c r="AB1706" s="5">
        <v>262</v>
      </c>
      <c r="AC1706" s="5">
        <v>161</v>
      </c>
      <c r="AD1706" s="5">
        <v>68</v>
      </c>
      <c r="AE1706" s="5">
        <v>362</v>
      </c>
      <c r="AF1706" s="5">
        <v>430</v>
      </c>
      <c r="AG1706" s="5">
        <v>527</v>
      </c>
      <c r="AH1706" s="5">
        <v>169</v>
      </c>
      <c r="AI1706" s="5">
        <v>15</v>
      </c>
      <c r="AJ1706" s="5">
        <v>2375</v>
      </c>
      <c r="AK1706">
        <v>1988</v>
      </c>
      <c r="AL1706" t="s">
        <v>486</v>
      </c>
      <c r="AM1706" s="1">
        <v>32216</v>
      </c>
      <c r="AN1706">
        <v>191</v>
      </c>
      <c r="AO1706">
        <v>190</v>
      </c>
      <c r="AP1706" t="s">
        <v>497</v>
      </c>
    </row>
    <row r="1707" spans="1:42" x14ac:dyDescent="0.35">
      <c r="A1707" t="s">
        <v>31</v>
      </c>
      <c r="B1707" t="s">
        <v>35</v>
      </c>
      <c r="C1707" s="1" t="s">
        <v>507</v>
      </c>
      <c r="D1707">
        <v>0</v>
      </c>
      <c r="E1707">
        <v>6</v>
      </c>
      <c r="F1707">
        <v>0</v>
      </c>
      <c r="G1707">
        <v>7</v>
      </c>
      <c r="H1707">
        <f>Table1[[#This Row],[Games Before Injury]]*Table1[[#This Row],[Minutes per Game]]</f>
        <v>888.60759493670878</v>
      </c>
      <c r="I1707">
        <v>26</v>
      </c>
      <c r="J1707">
        <f>Table1[[#This Row],[Minutes]]/Table1[[#This Row],[Games Played]]</f>
        <v>34.177215189873415</v>
      </c>
      <c r="K1707" s="1">
        <v>42430</v>
      </c>
      <c r="L1707" s="1">
        <v>42432</v>
      </c>
      <c r="M1707" s="1">
        <v>42304</v>
      </c>
      <c r="N1707" s="1">
        <v>42540</v>
      </c>
      <c r="O1707">
        <v>4</v>
      </c>
      <c r="P1707">
        <f>DATEDIF(Table1[[#This Row],[Birth Date]],Table1[[#This Row],[Date Returned]],"y")</f>
        <v>27</v>
      </c>
      <c r="Q1707" t="s">
        <v>501</v>
      </c>
      <c r="R1707" t="s">
        <v>9</v>
      </c>
      <c r="S1707">
        <f>DATEDIF(Table1[[#This Row],[Date Occurred]],Table1[[#This Row],[Date Returned]],"d")</f>
        <v>2</v>
      </c>
      <c r="T1707">
        <v>79</v>
      </c>
      <c r="U1707" s="5">
        <v>2700</v>
      </c>
      <c r="V1707" s="5">
        <v>805</v>
      </c>
      <c r="W1707" s="5">
        <v>1598</v>
      </c>
      <c r="X1707" s="5">
        <v>402</v>
      </c>
      <c r="Y1707" s="5">
        <v>886</v>
      </c>
      <c r="Z1707" s="5">
        <v>363</v>
      </c>
      <c r="AA1707" s="5">
        <v>400</v>
      </c>
      <c r="AB1707" s="5">
        <v>262</v>
      </c>
      <c r="AC1707" s="5">
        <v>161</v>
      </c>
      <c r="AD1707" s="5">
        <v>68</v>
      </c>
      <c r="AE1707" s="5">
        <v>362</v>
      </c>
      <c r="AF1707" s="5">
        <v>430</v>
      </c>
      <c r="AG1707" s="5">
        <v>527</v>
      </c>
      <c r="AH1707" s="5">
        <v>169</v>
      </c>
      <c r="AI1707" s="5">
        <v>15</v>
      </c>
      <c r="AJ1707" s="5">
        <v>2375</v>
      </c>
      <c r="AK1707">
        <v>1988</v>
      </c>
      <c r="AL1707" t="s">
        <v>486</v>
      </c>
      <c r="AM1707" s="1">
        <v>32216</v>
      </c>
      <c r="AN1707">
        <v>191</v>
      </c>
      <c r="AO1707">
        <v>190</v>
      </c>
      <c r="AP1707" t="s">
        <v>497</v>
      </c>
    </row>
    <row r="1708" spans="1:42" x14ac:dyDescent="0.35">
      <c r="A1708" t="s">
        <v>31</v>
      </c>
      <c r="B1708" t="s">
        <v>13</v>
      </c>
      <c r="C1708" s="1" t="s">
        <v>507</v>
      </c>
      <c r="D1708">
        <v>0</v>
      </c>
      <c r="E1708">
        <v>6</v>
      </c>
      <c r="F1708">
        <v>0</v>
      </c>
      <c r="G1708">
        <v>7</v>
      </c>
      <c r="H1708">
        <f>Table1[[#This Row],[Games Before Injury]]*Table1[[#This Row],[Minutes per Game]]</f>
        <v>786.07594936708858</v>
      </c>
      <c r="I1708">
        <v>23</v>
      </c>
      <c r="J1708">
        <f>Table1[[#This Row],[Minutes]]/Table1[[#This Row],[Games Played]]</f>
        <v>34.177215189873415</v>
      </c>
      <c r="K1708" s="1">
        <v>42476</v>
      </c>
      <c r="L1708" s="1">
        <v>42484</v>
      </c>
      <c r="M1708" s="1">
        <v>42304</v>
      </c>
      <c r="N1708" s="1">
        <v>42540</v>
      </c>
      <c r="O1708">
        <v>5</v>
      </c>
      <c r="P1708">
        <f>DATEDIF(Table1[[#This Row],[Birth Date]],Table1[[#This Row],[Date Returned]],"y")</f>
        <v>28</v>
      </c>
      <c r="Q1708" t="s">
        <v>18</v>
      </c>
      <c r="R1708" t="s">
        <v>9</v>
      </c>
      <c r="S1708">
        <f>DATEDIF(Table1[[#This Row],[Date Occurred]],Table1[[#This Row],[Date Returned]],"d")</f>
        <v>8</v>
      </c>
      <c r="T1708">
        <v>79</v>
      </c>
      <c r="U1708" s="5">
        <v>2700</v>
      </c>
      <c r="V1708" s="5">
        <v>805</v>
      </c>
      <c r="W1708" s="5">
        <v>1598</v>
      </c>
      <c r="X1708" s="5">
        <v>402</v>
      </c>
      <c r="Y1708" s="5">
        <v>886</v>
      </c>
      <c r="Z1708" s="5">
        <v>363</v>
      </c>
      <c r="AA1708" s="5">
        <v>400</v>
      </c>
      <c r="AB1708" s="5">
        <v>262</v>
      </c>
      <c r="AC1708" s="5">
        <v>161</v>
      </c>
      <c r="AD1708" s="5">
        <v>68</v>
      </c>
      <c r="AE1708" s="5">
        <v>362</v>
      </c>
      <c r="AF1708" s="5">
        <v>430</v>
      </c>
      <c r="AG1708" s="5">
        <v>527</v>
      </c>
      <c r="AH1708" s="5">
        <v>169</v>
      </c>
      <c r="AI1708" s="5">
        <v>15</v>
      </c>
      <c r="AJ1708" s="5">
        <v>2375</v>
      </c>
      <c r="AK1708">
        <v>1988</v>
      </c>
      <c r="AL1708" t="s">
        <v>486</v>
      </c>
      <c r="AM1708" s="1">
        <v>32216</v>
      </c>
      <c r="AN1708">
        <v>191</v>
      </c>
      <c r="AO1708">
        <v>190</v>
      </c>
      <c r="AP1708" t="s">
        <v>497</v>
      </c>
    </row>
    <row r="1709" spans="1:42" x14ac:dyDescent="0.35">
      <c r="A1709" t="s">
        <v>31</v>
      </c>
      <c r="B1709" t="s">
        <v>36</v>
      </c>
      <c r="C1709" s="1" t="s">
        <v>508</v>
      </c>
      <c r="D1709">
        <v>0</v>
      </c>
      <c r="E1709">
        <v>7</v>
      </c>
      <c r="F1709">
        <v>0</v>
      </c>
      <c r="G1709">
        <v>8</v>
      </c>
      <c r="H1709">
        <f>Table1[[#This Row],[Games Before Injury]]*Table1[[#This Row],[Minutes per Game]]</f>
        <v>2571.4101265822783</v>
      </c>
      <c r="I1709">
        <v>77</v>
      </c>
      <c r="J1709">
        <f>Table1[[#This Row],[Minutes]]/Table1[[#This Row],[Games Played]]</f>
        <v>33.394936708860754</v>
      </c>
      <c r="K1709" s="1">
        <v>42833</v>
      </c>
      <c r="L1709" s="1">
        <v>42835</v>
      </c>
      <c r="M1709" s="1">
        <v>42668</v>
      </c>
      <c r="N1709" s="1">
        <v>42898</v>
      </c>
      <c r="O1709">
        <v>2</v>
      </c>
      <c r="P1709">
        <f>DATEDIF(Table1[[#This Row],[Birth Date]],Table1[[#This Row],[Date Returned]],"y")</f>
        <v>29</v>
      </c>
      <c r="Q1709" t="s">
        <v>501</v>
      </c>
      <c r="R1709" t="s">
        <v>19</v>
      </c>
      <c r="S1709">
        <f>DATEDIF(Table1[[#This Row],[Date Occurred]],Table1[[#This Row],[Date Returned]],"d")</f>
        <v>2</v>
      </c>
      <c r="T1709">
        <v>79</v>
      </c>
      <c r="U1709" s="5">
        <v>2638.2</v>
      </c>
      <c r="V1709" s="5">
        <v>675</v>
      </c>
      <c r="W1709" s="5">
        <v>1443</v>
      </c>
      <c r="X1709" s="5">
        <v>324</v>
      </c>
      <c r="Y1709" s="5">
        <v>789</v>
      </c>
      <c r="Z1709" s="5">
        <v>325</v>
      </c>
      <c r="AA1709" s="5">
        <v>362</v>
      </c>
      <c r="AB1709" s="5">
        <v>239</v>
      </c>
      <c r="AC1709" s="5">
        <v>183</v>
      </c>
      <c r="AD1709" s="5">
        <v>61</v>
      </c>
      <c r="AE1709" s="5">
        <v>292</v>
      </c>
      <c r="AF1709" s="5">
        <v>353</v>
      </c>
      <c r="AG1709" s="5">
        <v>524</v>
      </c>
      <c r="AH1709" s="5">
        <v>142</v>
      </c>
      <c r="AI1709" s="5">
        <v>17</v>
      </c>
      <c r="AJ1709" s="5">
        <v>1999</v>
      </c>
      <c r="AK1709">
        <v>1988</v>
      </c>
      <c r="AL1709" t="s">
        <v>486</v>
      </c>
      <c r="AM1709" s="1">
        <v>32216</v>
      </c>
      <c r="AN1709">
        <v>191</v>
      </c>
      <c r="AO1709">
        <v>190</v>
      </c>
      <c r="AP1709" t="s">
        <v>497</v>
      </c>
    </row>
    <row r="1710" spans="1:42" x14ac:dyDescent="0.35">
      <c r="A1710" t="s">
        <v>31</v>
      </c>
      <c r="B1710" t="s">
        <v>37</v>
      </c>
      <c r="C1710" s="1" t="s">
        <v>509</v>
      </c>
      <c r="D1710">
        <v>0</v>
      </c>
      <c r="E1710">
        <v>8</v>
      </c>
      <c r="F1710">
        <v>0</v>
      </c>
      <c r="G1710">
        <v>9</v>
      </c>
      <c r="H1710">
        <f>Table1[[#This Row],[Games Before Injury]]*Table1[[#This Row],[Minutes per Game]]</f>
        <v>415.74509803921569</v>
      </c>
      <c r="I1710">
        <v>13</v>
      </c>
      <c r="J1710">
        <f>Table1[[#This Row],[Minutes]]/Table1[[#This Row],[Games Played]]</f>
        <v>31.980392156862745</v>
      </c>
      <c r="K1710" s="1">
        <v>43052</v>
      </c>
      <c r="L1710" s="1">
        <v>43055</v>
      </c>
      <c r="M1710" s="1">
        <v>43030</v>
      </c>
      <c r="N1710" s="1">
        <v>43259</v>
      </c>
      <c r="O1710">
        <v>3</v>
      </c>
      <c r="P1710">
        <f>DATEDIF(Table1[[#This Row],[Birth Date]],Table1[[#This Row],[Date Returned]],"y")</f>
        <v>29</v>
      </c>
      <c r="Q1710" t="s">
        <v>501</v>
      </c>
      <c r="R1710" t="s">
        <v>19</v>
      </c>
      <c r="S1710">
        <f>DATEDIF(Table1[[#This Row],[Date Occurred]],Table1[[#This Row],[Date Returned]],"d")</f>
        <v>3</v>
      </c>
      <c r="T1710">
        <v>51</v>
      </c>
      <c r="U1710" s="5">
        <v>1631</v>
      </c>
      <c r="V1710" s="5">
        <v>428</v>
      </c>
      <c r="W1710" s="5">
        <v>864</v>
      </c>
      <c r="X1710" s="5">
        <v>212</v>
      </c>
      <c r="Y1710" s="5">
        <v>501</v>
      </c>
      <c r="Z1710" s="5">
        <v>278</v>
      </c>
      <c r="AA1710" s="5">
        <v>302</v>
      </c>
      <c r="AB1710" s="5">
        <v>153</v>
      </c>
      <c r="AC1710" s="5">
        <v>114</v>
      </c>
      <c r="AD1710" s="5">
        <v>36</v>
      </c>
      <c r="AE1710" s="5">
        <v>225</v>
      </c>
      <c r="AF1710" s="5">
        <v>261</v>
      </c>
      <c r="AG1710" s="5">
        <v>310</v>
      </c>
      <c r="AH1710" s="5">
        <v>80</v>
      </c>
      <c r="AI1710" s="5">
        <v>8</v>
      </c>
      <c r="AJ1710" s="5">
        <v>1346</v>
      </c>
      <c r="AK1710">
        <v>1988</v>
      </c>
      <c r="AL1710" t="s">
        <v>486</v>
      </c>
      <c r="AM1710" s="1">
        <v>32216</v>
      </c>
      <c r="AN1710">
        <v>191</v>
      </c>
      <c r="AO1710">
        <v>190</v>
      </c>
      <c r="AP1710" t="s">
        <v>497</v>
      </c>
    </row>
    <row r="1711" spans="1:42" x14ac:dyDescent="0.35">
      <c r="A1711" t="s">
        <v>31</v>
      </c>
      <c r="B1711" t="s">
        <v>38</v>
      </c>
      <c r="C1711" s="1" t="s">
        <v>509</v>
      </c>
      <c r="D1711">
        <v>0</v>
      </c>
      <c r="E1711">
        <v>8</v>
      </c>
      <c r="F1711">
        <v>0</v>
      </c>
      <c r="G1711">
        <v>9</v>
      </c>
      <c r="H1711">
        <f>Table1[[#This Row],[Games Before Injury]]*Table1[[#This Row],[Minutes per Game]]</f>
        <v>191.88235294117646</v>
      </c>
      <c r="I1711">
        <v>6</v>
      </c>
      <c r="J1711">
        <f>Table1[[#This Row],[Minutes]]/Table1[[#This Row],[Games Played]]</f>
        <v>31.980392156862745</v>
      </c>
      <c r="K1711" s="1">
        <v>43066</v>
      </c>
      <c r="L1711" s="1">
        <v>43068</v>
      </c>
      <c r="M1711" s="1">
        <v>43030</v>
      </c>
      <c r="N1711" s="1">
        <v>43259</v>
      </c>
      <c r="O1711">
        <v>1</v>
      </c>
      <c r="P1711">
        <f>DATEDIF(Table1[[#This Row],[Birth Date]],Table1[[#This Row],[Date Returned]],"y")</f>
        <v>29</v>
      </c>
      <c r="Q1711" t="s">
        <v>501</v>
      </c>
      <c r="R1711" t="s">
        <v>39</v>
      </c>
      <c r="S1711">
        <f>DATEDIF(Table1[[#This Row],[Date Occurred]],Table1[[#This Row],[Date Returned]],"d")</f>
        <v>2</v>
      </c>
      <c r="T1711">
        <v>51</v>
      </c>
      <c r="U1711" s="5">
        <v>1631</v>
      </c>
      <c r="V1711" s="5">
        <v>428</v>
      </c>
      <c r="W1711" s="5">
        <v>864</v>
      </c>
      <c r="X1711" s="5">
        <v>212</v>
      </c>
      <c r="Y1711" s="5">
        <v>501</v>
      </c>
      <c r="Z1711" s="5">
        <v>278</v>
      </c>
      <c r="AA1711" s="5">
        <v>302</v>
      </c>
      <c r="AB1711" s="5">
        <v>153</v>
      </c>
      <c r="AC1711" s="5">
        <v>114</v>
      </c>
      <c r="AD1711" s="5">
        <v>36</v>
      </c>
      <c r="AE1711" s="5">
        <v>225</v>
      </c>
      <c r="AF1711" s="5">
        <v>261</v>
      </c>
      <c r="AG1711" s="5">
        <v>310</v>
      </c>
      <c r="AH1711" s="5">
        <v>80</v>
      </c>
      <c r="AI1711" s="5">
        <v>8</v>
      </c>
      <c r="AJ1711" s="5">
        <v>1346</v>
      </c>
      <c r="AK1711">
        <v>1988</v>
      </c>
      <c r="AL1711" t="s">
        <v>486</v>
      </c>
      <c r="AM1711" s="1">
        <v>32216</v>
      </c>
      <c r="AN1711">
        <v>191</v>
      </c>
      <c r="AO1711">
        <v>190</v>
      </c>
      <c r="AP1711" t="s">
        <v>497</v>
      </c>
    </row>
    <row r="1712" spans="1:42" x14ac:dyDescent="0.35">
      <c r="A1712" t="s">
        <v>31</v>
      </c>
      <c r="B1712" t="s">
        <v>13</v>
      </c>
      <c r="C1712" s="1" t="s">
        <v>509</v>
      </c>
      <c r="D1712">
        <v>0</v>
      </c>
      <c r="E1712">
        <v>8</v>
      </c>
      <c r="F1712">
        <v>0</v>
      </c>
      <c r="G1712">
        <v>9</v>
      </c>
      <c r="H1712">
        <f>Table1[[#This Row],[Games Before Injury]]*Table1[[#This Row],[Minutes per Game]]</f>
        <v>127.92156862745098</v>
      </c>
      <c r="I1712">
        <v>4</v>
      </c>
      <c r="J1712">
        <f>Table1[[#This Row],[Minutes]]/Table1[[#This Row],[Games Played]]</f>
        <v>31.980392156862745</v>
      </c>
      <c r="K1712" s="1">
        <v>43074</v>
      </c>
      <c r="L1712" s="1">
        <v>43099</v>
      </c>
      <c r="M1712" s="1">
        <v>43030</v>
      </c>
      <c r="N1712" s="1">
        <v>43259</v>
      </c>
      <c r="O1712">
        <v>6</v>
      </c>
      <c r="P1712">
        <f>DATEDIF(Table1[[#This Row],[Birth Date]],Table1[[#This Row],[Date Returned]],"y")</f>
        <v>29</v>
      </c>
      <c r="Q1712" t="s">
        <v>501</v>
      </c>
      <c r="R1712" t="s">
        <v>9</v>
      </c>
      <c r="S1712">
        <f>DATEDIF(Table1[[#This Row],[Date Occurred]],Table1[[#This Row],[Date Returned]],"d")</f>
        <v>25</v>
      </c>
      <c r="T1712">
        <v>51</v>
      </c>
      <c r="U1712" s="5">
        <v>1631</v>
      </c>
      <c r="V1712" s="5">
        <v>428</v>
      </c>
      <c r="W1712" s="5">
        <v>864</v>
      </c>
      <c r="X1712" s="5">
        <v>212</v>
      </c>
      <c r="Y1712" s="5">
        <v>501</v>
      </c>
      <c r="Z1712" s="5">
        <v>278</v>
      </c>
      <c r="AA1712" s="5">
        <v>302</v>
      </c>
      <c r="AB1712" s="5">
        <v>153</v>
      </c>
      <c r="AC1712" s="5">
        <v>114</v>
      </c>
      <c r="AD1712" s="5">
        <v>36</v>
      </c>
      <c r="AE1712" s="5">
        <v>225</v>
      </c>
      <c r="AF1712" s="5">
        <v>261</v>
      </c>
      <c r="AG1712" s="5">
        <v>310</v>
      </c>
      <c r="AH1712" s="5">
        <v>80</v>
      </c>
      <c r="AI1712" s="5">
        <v>8</v>
      </c>
      <c r="AJ1712" s="5">
        <v>1346</v>
      </c>
      <c r="AK1712">
        <v>1988</v>
      </c>
      <c r="AL1712" t="s">
        <v>486</v>
      </c>
      <c r="AM1712" s="1">
        <v>32216</v>
      </c>
      <c r="AN1712">
        <v>191</v>
      </c>
      <c r="AO1712">
        <v>190</v>
      </c>
      <c r="AP1712" t="s">
        <v>497</v>
      </c>
    </row>
    <row r="1713" spans="1:42" x14ac:dyDescent="0.35">
      <c r="A1713" t="s">
        <v>31</v>
      </c>
      <c r="B1713" t="s">
        <v>13</v>
      </c>
      <c r="C1713" s="1" t="s">
        <v>509</v>
      </c>
      <c r="D1713">
        <v>0</v>
      </c>
      <c r="E1713">
        <v>8</v>
      </c>
      <c r="F1713">
        <v>0</v>
      </c>
      <c r="G1713">
        <v>9</v>
      </c>
      <c r="H1713">
        <f>Table1[[#This Row],[Games Before Injury]]*Table1[[#This Row],[Minutes per Game]]</f>
        <v>159.90196078431373</v>
      </c>
      <c r="I1713">
        <v>5</v>
      </c>
      <c r="J1713">
        <f>Table1[[#This Row],[Minutes]]/Table1[[#This Row],[Games Played]]</f>
        <v>31.980392156862745</v>
      </c>
      <c r="K1713" s="1">
        <v>43110</v>
      </c>
      <c r="L1713" s="1">
        <v>43113</v>
      </c>
      <c r="M1713" s="1">
        <v>43030</v>
      </c>
      <c r="N1713" s="1">
        <v>43259</v>
      </c>
      <c r="O1713">
        <v>7</v>
      </c>
      <c r="P1713">
        <f>DATEDIF(Table1[[#This Row],[Birth Date]],Table1[[#This Row],[Date Returned]],"y")</f>
        <v>29</v>
      </c>
      <c r="Q1713" t="s">
        <v>501</v>
      </c>
      <c r="R1713" t="s">
        <v>9</v>
      </c>
      <c r="S1713">
        <f>DATEDIF(Table1[[#This Row],[Date Occurred]],Table1[[#This Row],[Date Returned]],"d")</f>
        <v>3</v>
      </c>
      <c r="T1713">
        <v>51</v>
      </c>
      <c r="U1713" s="5">
        <v>1631</v>
      </c>
      <c r="V1713" s="5">
        <v>428</v>
      </c>
      <c r="W1713" s="5">
        <v>864</v>
      </c>
      <c r="X1713" s="5">
        <v>212</v>
      </c>
      <c r="Y1713" s="5">
        <v>501</v>
      </c>
      <c r="Z1713" s="5">
        <v>278</v>
      </c>
      <c r="AA1713" s="5">
        <v>302</v>
      </c>
      <c r="AB1713" s="5">
        <v>153</v>
      </c>
      <c r="AC1713" s="5">
        <v>114</v>
      </c>
      <c r="AD1713" s="5">
        <v>36</v>
      </c>
      <c r="AE1713" s="5">
        <v>225</v>
      </c>
      <c r="AF1713" s="5">
        <v>261</v>
      </c>
      <c r="AG1713" s="5">
        <v>310</v>
      </c>
      <c r="AH1713" s="5">
        <v>80</v>
      </c>
      <c r="AI1713" s="5">
        <v>8</v>
      </c>
      <c r="AJ1713" s="5">
        <v>1346</v>
      </c>
      <c r="AK1713">
        <v>1988</v>
      </c>
      <c r="AL1713" t="s">
        <v>486</v>
      </c>
      <c r="AM1713" s="1">
        <v>32216</v>
      </c>
      <c r="AN1713">
        <v>191</v>
      </c>
      <c r="AO1713">
        <v>190</v>
      </c>
      <c r="AP1713" t="s">
        <v>497</v>
      </c>
    </row>
    <row r="1714" spans="1:42" x14ac:dyDescent="0.35">
      <c r="A1714" t="s">
        <v>31</v>
      </c>
      <c r="B1714" t="s">
        <v>13</v>
      </c>
      <c r="C1714" s="1" t="s">
        <v>509</v>
      </c>
      <c r="D1714">
        <v>0</v>
      </c>
      <c r="E1714">
        <v>8</v>
      </c>
      <c r="F1714">
        <v>0</v>
      </c>
      <c r="G1714">
        <v>9</v>
      </c>
      <c r="H1714">
        <f>Table1[[#This Row],[Games Before Injury]]*Table1[[#This Row],[Minutes per Game]]</f>
        <v>703.56862745098044</v>
      </c>
      <c r="I1714">
        <v>22</v>
      </c>
      <c r="J1714">
        <f>Table1[[#This Row],[Minutes]]/Table1[[#This Row],[Games Played]]</f>
        <v>31.980392156862745</v>
      </c>
      <c r="K1714" s="1">
        <v>43168</v>
      </c>
      <c r="L1714" s="1">
        <v>43182</v>
      </c>
      <c r="M1714" s="1">
        <v>43030</v>
      </c>
      <c r="N1714" s="1">
        <v>43259</v>
      </c>
      <c r="O1714">
        <v>8</v>
      </c>
      <c r="P1714">
        <f>DATEDIF(Table1[[#This Row],[Birth Date]],Table1[[#This Row],[Date Returned]],"y")</f>
        <v>30</v>
      </c>
      <c r="Q1714" t="s">
        <v>501</v>
      </c>
      <c r="R1714" t="s">
        <v>9</v>
      </c>
      <c r="S1714">
        <f>DATEDIF(Table1[[#This Row],[Date Occurred]],Table1[[#This Row],[Date Returned]],"d")</f>
        <v>14</v>
      </c>
      <c r="T1714">
        <v>51</v>
      </c>
      <c r="U1714" s="5">
        <v>1631</v>
      </c>
      <c r="V1714" s="5">
        <v>428</v>
      </c>
      <c r="W1714" s="5">
        <v>864</v>
      </c>
      <c r="X1714" s="5">
        <v>212</v>
      </c>
      <c r="Y1714" s="5">
        <v>501</v>
      </c>
      <c r="Z1714" s="5">
        <v>278</v>
      </c>
      <c r="AA1714" s="5">
        <v>302</v>
      </c>
      <c r="AB1714" s="5">
        <v>153</v>
      </c>
      <c r="AC1714" s="5">
        <v>114</v>
      </c>
      <c r="AD1714" s="5">
        <v>36</v>
      </c>
      <c r="AE1714" s="5">
        <v>225</v>
      </c>
      <c r="AF1714" s="5">
        <v>261</v>
      </c>
      <c r="AG1714" s="5">
        <v>310</v>
      </c>
      <c r="AH1714" s="5">
        <v>80</v>
      </c>
      <c r="AI1714" s="5">
        <v>8</v>
      </c>
      <c r="AJ1714" s="5">
        <v>1346</v>
      </c>
      <c r="AK1714">
        <v>1988</v>
      </c>
      <c r="AL1714" t="s">
        <v>486</v>
      </c>
      <c r="AM1714" s="1">
        <v>32216</v>
      </c>
      <c r="AN1714">
        <v>191</v>
      </c>
      <c r="AO1714">
        <v>190</v>
      </c>
      <c r="AP1714" t="s">
        <v>497</v>
      </c>
    </row>
    <row r="1715" spans="1:42" x14ac:dyDescent="0.35">
      <c r="A1715" t="s">
        <v>31</v>
      </c>
      <c r="B1715" t="s">
        <v>40</v>
      </c>
      <c r="C1715" s="1" t="s">
        <v>509</v>
      </c>
      <c r="D1715">
        <v>0</v>
      </c>
      <c r="E1715">
        <v>8</v>
      </c>
      <c r="F1715">
        <v>0</v>
      </c>
      <c r="G1715">
        <v>9</v>
      </c>
      <c r="H1715">
        <f>Table1[[#This Row],[Games Before Injury]]*Table1[[#This Row],[Minutes per Game]]</f>
        <v>31.980392156862745</v>
      </c>
      <c r="I1715">
        <v>1</v>
      </c>
      <c r="J1715">
        <f>Table1[[#This Row],[Minutes]]/Table1[[#This Row],[Games Played]]</f>
        <v>31.980392156862745</v>
      </c>
      <c r="K1715" s="1">
        <v>43183</v>
      </c>
      <c r="L1715" s="1">
        <v>43221</v>
      </c>
      <c r="M1715" s="1">
        <v>43030</v>
      </c>
      <c r="N1715" s="1">
        <v>43259</v>
      </c>
      <c r="O1715">
        <v>4</v>
      </c>
      <c r="P1715">
        <f>DATEDIF(Table1[[#This Row],[Birth Date]],Table1[[#This Row],[Date Returned]],"y")</f>
        <v>30</v>
      </c>
      <c r="Q1715" t="s">
        <v>501</v>
      </c>
      <c r="R1715" t="s">
        <v>19</v>
      </c>
      <c r="S1715">
        <f>DATEDIF(Table1[[#This Row],[Date Occurred]],Table1[[#This Row],[Date Returned]],"d")</f>
        <v>38</v>
      </c>
      <c r="T1715">
        <v>51</v>
      </c>
      <c r="U1715" s="5">
        <v>1631</v>
      </c>
      <c r="V1715" s="5">
        <v>428</v>
      </c>
      <c r="W1715" s="5">
        <v>864</v>
      </c>
      <c r="X1715" s="5">
        <v>212</v>
      </c>
      <c r="Y1715" s="5">
        <v>501</v>
      </c>
      <c r="Z1715" s="5">
        <v>278</v>
      </c>
      <c r="AA1715" s="5">
        <v>302</v>
      </c>
      <c r="AB1715" s="5">
        <v>153</v>
      </c>
      <c r="AC1715" s="5">
        <v>114</v>
      </c>
      <c r="AD1715" s="5">
        <v>36</v>
      </c>
      <c r="AE1715" s="5">
        <v>225</v>
      </c>
      <c r="AF1715" s="5">
        <v>261</v>
      </c>
      <c r="AG1715" s="5">
        <v>310</v>
      </c>
      <c r="AH1715" s="5">
        <v>80</v>
      </c>
      <c r="AI1715" s="5">
        <v>8</v>
      </c>
      <c r="AJ1715" s="5">
        <v>1346</v>
      </c>
      <c r="AK1715">
        <v>1988</v>
      </c>
      <c r="AL1715" t="s">
        <v>486</v>
      </c>
      <c r="AM1715" s="1">
        <v>32216</v>
      </c>
      <c r="AN1715">
        <v>191</v>
      </c>
      <c r="AO1715">
        <v>190</v>
      </c>
      <c r="AP1715" t="s">
        <v>497</v>
      </c>
    </row>
    <row r="1716" spans="1:42" x14ac:dyDescent="0.35">
      <c r="A1716" t="s">
        <v>31</v>
      </c>
      <c r="B1716" t="s">
        <v>41</v>
      </c>
      <c r="C1716" s="1" t="s">
        <v>510</v>
      </c>
      <c r="D1716">
        <v>0</v>
      </c>
      <c r="E1716">
        <v>9</v>
      </c>
      <c r="F1716">
        <v>0</v>
      </c>
      <c r="G1716">
        <v>10</v>
      </c>
      <c r="H1716">
        <f>Table1[[#This Row],[Games Before Injury]]*Table1[[#This Row],[Minutes per Game]]</f>
        <v>405.4434782608696</v>
      </c>
      <c r="I1716">
        <v>12</v>
      </c>
      <c r="J1716">
        <f>Table1[[#This Row],[Minutes]]/Table1[[#This Row],[Games Played]]</f>
        <v>33.786956521739135</v>
      </c>
      <c r="K1716" s="1">
        <v>43413</v>
      </c>
      <c r="L1716" s="1">
        <v>43435</v>
      </c>
      <c r="M1716" s="1">
        <v>43389</v>
      </c>
      <c r="N1716" s="1">
        <v>43629</v>
      </c>
      <c r="O1716">
        <v>5</v>
      </c>
      <c r="P1716">
        <f>DATEDIF(Table1[[#This Row],[Birth Date]],Table1[[#This Row],[Date Returned]],"y")</f>
        <v>30</v>
      </c>
      <c r="Q1716" t="s">
        <v>501</v>
      </c>
      <c r="R1716" t="s">
        <v>19</v>
      </c>
      <c r="S1716">
        <f>DATEDIF(Table1[[#This Row],[Date Occurred]],Table1[[#This Row],[Date Returned]],"d")</f>
        <v>22</v>
      </c>
      <c r="T1716">
        <v>69</v>
      </c>
      <c r="U1716" s="5">
        <v>2331.3000000000002</v>
      </c>
      <c r="V1716" s="5">
        <v>632</v>
      </c>
      <c r="W1716" s="5">
        <v>1340</v>
      </c>
      <c r="X1716" s="5">
        <v>354</v>
      </c>
      <c r="Y1716" s="5">
        <v>810</v>
      </c>
      <c r="Z1716" s="5">
        <v>263</v>
      </c>
      <c r="AA1716" s="5">
        <v>287</v>
      </c>
      <c r="AB1716" s="5">
        <v>192</v>
      </c>
      <c r="AC1716" s="5">
        <v>166</v>
      </c>
      <c r="AD1716" s="5">
        <v>45</v>
      </c>
      <c r="AE1716" s="5">
        <v>324</v>
      </c>
      <c r="AF1716" s="5">
        <v>369</v>
      </c>
      <c r="AG1716" s="5">
        <v>361</v>
      </c>
      <c r="AH1716" s="5">
        <v>92</v>
      </c>
      <c r="AI1716" s="5">
        <v>25</v>
      </c>
      <c r="AJ1716" s="5">
        <v>1881</v>
      </c>
      <c r="AK1716">
        <v>1988</v>
      </c>
      <c r="AL1716" t="s">
        <v>486</v>
      </c>
      <c r="AM1716" s="1">
        <v>32216</v>
      </c>
      <c r="AN1716">
        <v>191</v>
      </c>
      <c r="AO1716">
        <v>190</v>
      </c>
      <c r="AP1716" t="s">
        <v>497</v>
      </c>
    </row>
    <row r="1717" spans="1:42" x14ac:dyDescent="0.35">
      <c r="A1717" t="s">
        <v>31</v>
      </c>
      <c r="B1717" t="s">
        <v>13</v>
      </c>
      <c r="C1717" s="1" t="s">
        <v>510</v>
      </c>
      <c r="D1717">
        <v>0</v>
      </c>
      <c r="E1717">
        <v>9</v>
      </c>
      <c r="F1717">
        <v>0</v>
      </c>
      <c r="G1717">
        <v>10</v>
      </c>
      <c r="H1717">
        <f>Table1[[#This Row],[Games Before Injury]]*Table1[[#This Row],[Minutes per Game]]</f>
        <v>1925.8565217391308</v>
      </c>
      <c r="I1717">
        <v>57</v>
      </c>
      <c r="J1717">
        <f>Table1[[#This Row],[Minutes]]/Table1[[#This Row],[Games Played]]</f>
        <v>33.786956521739135</v>
      </c>
      <c r="K1717" s="1">
        <v>43565</v>
      </c>
      <c r="L1717" s="1">
        <v>43567</v>
      </c>
      <c r="M1717" s="1">
        <v>43389</v>
      </c>
      <c r="N1717" s="1">
        <v>43629</v>
      </c>
      <c r="O1717">
        <v>9</v>
      </c>
      <c r="P1717">
        <f>DATEDIF(Table1[[#This Row],[Birth Date]],Table1[[#This Row],[Date Returned]],"y")</f>
        <v>31</v>
      </c>
      <c r="Q1717" t="s">
        <v>501</v>
      </c>
      <c r="R1717" t="s">
        <v>9</v>
      </c>
      <c r="S1717">
        <f>DATEDIF(Table1[[#This Row],[Date Occurred]],Table1[[#This Row],[Date Returned]],"d")</f>
        <v>2</v>
      </c>
      <c r="T1717">
        <v>69</v>
      </c>
      <c r="U1717" s="5">
        <v>2331.3000000000002</v>
      </c>
      <c r="V1717" s="5">
        <v>632</v>
      </c>
      <c r="W1717" s="5">
        <v>1340</v>
      </c>
      <c r="X1717" s="5">
        <v>354</v>
      </c>
      <c r="Y1717" s="5">
        <v>810</v>
      </c>
      <c r="Z1717" s="5">
        <v>263</v>
      </c>
      <c r="AA1717" s="5">
        <v>287</v>
      </c>
      <c r="AB1717" s="5">
        <v>192</v>
      </c>
      <c r="AC1717" s="5">
        <v>166</v>
      </c>
      <c r="AD1717" s="5">
        <v>45</v>
      </c>
      <c r="AE1717" s="5">
        <v>324</v>
      </c>
      <c r="AF1717" s="5">
        <v>369</v>
      </c>
      <c r="AG1717" s="5">
        <v>361</v>
      </c>
      <c r="AH1717" s="5">
        <v>92</v>
      </c>
      <c r="AI1717" s="5">
        <v>25</v>
      </c>
      <c r="AJ1717" s="5">
        <v>1881</v>
      </c>
      <c r="AK1717">
        <v>1988</v>
      </c>
      <c r="AL1717" t="s">
        <v>486</v>
      </c>
      <c r="AM1717" s="1">
        <v>32216</v>
      </c>
      <c r="AN1717">
        <v>191</v>
      </c>
      <c r="AO1717">
        <v>190</v>
      </c>
      <c r="AP1717" t="s">
        <v>497</v>
      </c>
    </row>
    <row r="1718" spans="1:42" x14ac:dyDescent="0.35">
      <c r="A1718" t="s">
        <v>120</v>
      </c>
      <c r="B1718" t="s">
        <v>36</v>
      </c>
      <c r="C1718" s="1" t="s">
        <v>511</v>
      </c>
      <c r="D1718">
        <v>0</v>
      </c>
      <c r="E1718">
        <v>10</v>
      </c>
      <c r="F1718">
        <v>0</v>
      </c>
      <c r="G1718">
        <v>7</v>
      </c>
      <c r="H1718">
        <f>Table1[[#This Row],[Games Before Injury]]*Table1[[#This Row],[Minutes per Game]]</f>
        <v>106.6984126984127</v>
      </c>
      <c r="I1718">
        <v>4</v>
      </c>
      <c r="J1718">
        <f>Table1[[#This Row],[Minutes]]/Table1[[#This Row],[Games Played]]</f>
        <v>26.674603174603174</v>
      </c>
      <c r="K1718" s="1">
        <v>43768</v>
      </c>
      <c r="L1718" s="1">
        <v>43774</v>
      </c>
      <c r="M1718" s="1">
        <v>43760</v>
      </c>
      <c r="N1718" s="1">
        <v>44115</v>
      </c>
      <c r="O1718">
        <v>4</v>
      </c>
      <c r="P1718">
        <f>DATEDIF(Table1[[#This Row],[Birth Date]],Table1[[#This Row],[Date Returned]],"y")</f>
        <v>26</v>
      </c>
      <c r="Q1718" t="s">
        <v>501</v>
      </c>
      <c r="R1718" t="s">
        <v>19</v>
      </c>
      <c r="S1718">
        <f>DATEDIF(Table1[[#This Row],[Date Occurred]],Table1[[#This Row],[Date Returned]],"d")</f>
        <v>6</v>
      </c>
      <c r="T1718">
        <v>63</v>
      </c>
      <c r="U1718" s="5">
        <v>1680.5</v>
      </c>
      <c r="V1718" s="5">
        <v>283</v>
      </c>
      <c r="W1718" s="5">
        <v>478</v>
      </c>
      <c r="X1718" s="5">
        <v>1</v>
      </c>
      <c r="Y1718" s="5">
        <v>3</v>
      </c>
      <c r="Z1718" s="5">
        <v>117</v>
      </c>
      <c r="AA1718" s="5">
        <v>201</v>
      </c>
      <c r="AB1718" s="5">
        <v>94</v>
      </c>
      <c r="AC1718" s="5">
        <v>122</v>
      </c>
      <c r="AD1718" s="5">
        <v>207</v>
      </c>
      <c r="AE1718" s="5">
        <v>376</v>
      </c>
      <c r="AF1718" s="5">
        <v>583</v>
      </c>
      <c r="AG1718" s="5">
        <v>146</v>
      </c>
      <c r="AH1718" s="5">
        <v>51</v>
      </c>
      <c r="AI1718" s="5">
        <v>67</v>
      </c>
      <c r="AJ1718" s="5">
        <v>684</v>
      </c>
      <c r="AK1718">
        <v>1993</v>
      </c>
      <c r="AL1718" t="s">
        <v>484</v>
      </c>
      <c r="AM1718" s="1">
        <v>34170</v>
      </c>
      <c r="AN1718">
        <v>213</v>
      </c>
      <c r="AO1718">
        <v>265</v>
      </c>
      <c r="AP1718" t="s">
        <v>499</v>
      </c>
    </row>
    <row r="1719" spans="1:42" x14ac:dyDescent="0.35">
      <c r="A1719" t="s">
        <v>120</v>
      </c>
      <c r="B1719" t="s">
        <v>36</v>
      </c>
      <c r="C1719" s="1" t="s">
        <v>511</v>
      </c>
      <c r="D1719">
        <v>0</v>
      </c>
      <c r="E1719">
        <v>10</v>
      </c>
      <c r="F1719">
        <v>0</v>
      </c>
      <c r="G1719">
        <v>7</v>
      </c>
      <c r="H1719">
        <f>Table1[[#This Row],[Games Before Injury]]*Table1[[#This Row],[Minutes per Game]]</f>
        <v>80.023809523809518</v>
      </c>
      <c r="I1719">
        <v>3</v>
      </c>
      <c r="J1719">
        <f>Table1[[#This Row],[Minutes]]/Table1[[#This Row],[Games Played]]</f>
        <v>26.674603174603174</v>
      </c>
      <c r="K1719" s="1">
        <v>43779</v>
      </c>
      <c r="L1719" s="1">
        <v>43781</v>
      </c>
      <c r="M1719" s="1">
        <v>43760</v>
      </c>
      <c r="N1719" s="1">
        <v>44115</v>
      </c>
      <c r="O1719">
        <v>5</v>
      </c>
      <c r="P1719">
        <f>DATEDIF(Table1[[#This Row],[Birth Date]],Table1[[#This Row],[Date Returned]],"y")</f>
        <v>26</v>
      </c>
      <c r="Q1719" t="s">
        <v>501</v>
      </c>
      <c r="R1719" t="s">
        <v>19</v>
      </c>
      <c r="S1719">
        <f>DATEDIF(Table1[[#This Row],[Date Occurred]],Table1[[#This Row],[Date Returned]],"d")</f>
        <v>2</v>
      </c>
      <c r="T1719">
        <v>63</v>
      </c>
      <c r="U1719" s="5">
        <v>1680.5</v>
      </c>
      <c r="V1719" s="5">
        <v>283</v>
      </c>
      <c r="W1719" s="5">
        <v>478</v>
      </c>
      <c r="X1719" s="5">
        <v>1</v>
      </c>
      <c r="Y1719" s="5">
        <v>3</v>
      </c>
      <c r="Z1719" s="5">
        <v>117</v>
      </c>
      <c r="AA1719" s="5">
        <v>201</v>
      </c>
      <c r="AB1719" s="5">
        <v>94</v>
      </c>
      <c r="AC1719" s="5">
        <v>122</v>
      </c>
      <c r="AD1719" s="5">
        <v>207</v>
      </c>
      <c r="AE1719" s="5">
        <v>376</v>
      </c>
      <c r="AF1719" s="5">
        <v>583</v>
      </c>
      <c r="AG1719" s="5">
        <v>146</v>
      </c>
      <c r="AH1719" s="5">
        <v>51</v>
      </c>
      <c r="AI1719" s="5">
        <v>67</v>
      </c>
      <c r="AJ1719" s="5">
        <v>684</v>
      </c>
      <c r="AK1719">
        <v>1993</v>
      </c>
      <c r="AL1719" t="s">
        <v>484</v>
      </c>
      <c r="AM1719" s="1">
        <v>34170</v>
      </c>
      <c r="AN1719">
        <v>213</v>
      </c>
      <c r="AO1719">
        <v>265</v>
      </c>
      <c r="AP1719" t="s">
        <v>499</v>
      </c>
    </row>
    <row r="1720" spans="1:42" x14ac:dyDescent="0.35">
      <c r="A1720" t="s">
        <v>120</v>
      </c>
      <c r="B1720" t="s">
        <v>124</v>
      </c>
      <c r="C1720" s="1" t="s">
        <v>511</v>
      </c>
      <c r="D1720">
        <v>0</v>
      </c>
      <c r="E1720">
        <v>10</v>
      </c>
      <c r="F1720">
        <v>0</v>
      </c>
      <c r="G1720">
        <v>7</v>
      </c>
      <c r="H1720">
        <f>Table1[[#This Row],[Games Before Injury]]*Table1[[#This Row],[Minutes per Game]]</f>
        <v>826.91269841269843</v>
      </c>
      <c r="I1720">
        <v>31</v>
      </c>
      <c r="J1720">
        <f>Table1[[#This Row],[Minutes]]/Table1[[#This Row],[Games Played]]</f>
        <v>26.674603174603174</v>
      </c>
      <c r="K1720" s="1">
        <v>43847</v>
      </c>
      <c r="L1720" s="1">
        <v>43848</v>
      </c>
      <c r="M1720" s="1">
        <v>43760</v>
      </c>
      <c r="N1720" s="1">
        <v>44115</v>
      </c>
      <c r="O1720">
        <v>6</v>
      </c>
      <c r="P1720">
        <f>DATEDIF(Table1[[#This Row],[Birth Date]],Table1[[#This Row],[Date Returned]],"y")</f>
        <v>26</v>
      </c>
      <c r="Q1720" t="s">
        <v>501</v>
      </c>
      <c r="R1720" t="s">
        <v>19</v>
      </c>
      <c r="S1720">
        <f>DATEDIF(Table1[[#This Row],[Date Occurred]],Table1[[#This Row],[Date Returned]],"d")</f>
        <v>1</v>
      </c>
      <c r="T1720">
        <v>63</v>
      </c>
      <c r="U1720" s="5">
        <v>1680.5</v>
      </c>
      <c r="V1720" s="5">
        <v>283</v>
      </c>
      <c r="W1720" s="5">
        <v>478</v>
      </c>
      <c r="X1720" s="5">
        <v>1</v>
      </c>
      <c r="Y1720" s="5">
        <v>3</v>
      </c>
      <c r="Z1720" s="5">
        <v>117</v>
      </c>
      <c r="AA1720" s="5">
        <v>201</v>
      </c>
      <c r="AB1720" s="5">
        <v>94</v>
      </c>
      <c r="AC1720" s="5">
        <v>122</v>
      </c>
      <c r="AD1720" s="5">
        <v>207</v>
      </c>
      <c r="AE1720" s="5">
        <v>376</v>
      </c>
      <c r="AF1720" s="5">
        <v>583</v>
      </c>
      <c r="AG1720" s="5">
        <v>146</v>
      </c>
      <c r="AH1720" s="5">
        <v>51</v>
      </c>
      <c r="AI1720" s="5">
        <v>67</v>
      </c>
      <c r="AJ1720" s="5">
        <v>684</v>
      </c>
      <c r="AK1720">
        <v>1993</v>
      </c>
      <c r="AL1720" t="s">
        <v>484</v>
      </c>
      <c r="AM1720" s="1">
        <v>34170</v>
      </c>
      <c r="AN1720">
        <v>213</v>
      </c>
      <c r="AO1720">
        <v>265</v>
      </c>
      <c r="AP1720" t="s">
        <v>499</v>
      </c>
    </row>
    <row r="1721" spans="1:42" x14ac:dyDescent="0.35">
      <c r="A1721" t="s">
        <v>120</v>
      </c>
      <c r="B1721" t="s">
        <v>7</v>
      </c>
      <c r="C1721" s="1" t="s">
        <v>511</v>
      </c>
      <c r="D1721">
        <v>0</v>
      </c>
      <c r="E1721">
        <v>10</v>
      </c>
      <c r="F1721">
        <v>0</v>
      </c>
      <c r="G1721">
        <v>7</v>
      </c>
      <c r="H1721">
        <f>Table1[[#This Row],[Games Before Injury]]*Table1[[#This Row],[Minutes per Game]]</f>
        <v>53.349206349206348</v>
      </c>
      <c r="I1721">
        <v>2</v>
      </c>
      <c r="J1721">
        <f>Table1[[#This Row],[Minutes]]/Table1[[#This Row],[Games Played]]</f>
        <v>26.674603174603174</v>
      </c>
      <c r="K1721" s="1">
        <v>43852</v>
      </c>
      <c r="L1721" s="1">
        <v>43855</v>
      </c>
      <c r="M1721" s="1">
        <v>43760</v>
      </c>
      <c r="N1721" s="1">
        <v>44115</v>
      </c>
      <c r="O1721">
        <v>2</v>
      </c>
      <c r="P1721">
        <f>DATEDIF(Table1[[#This Row],[Birth Date]],Table1[[#This Row],[Date Returned]],"y")</f>
        <v>26</v>
      </c>
      <c r="Q1721" t="s">
        <v>501</v>
      </c>
      <c r="R1721" t="s">
        <v>9</v>
      </c>
      <c r="S1721">
        <f>DATEDIF(Table1[[#This Row],[Date Occurred]],Table1[[#This Row],[Date Returned]],"d")</f>
        <v>3</v>
      </c>
      <c r="T1721">
        <v>63</v>
      </c>
      <c r="U1721" s="5">
        <v>1680.5</v>
      </c>
      <c r="V1721" s="5">
        <v>283</v>
      </c>
      <c r="W1721" s="5">
        <v>478</v>
      </c>
      <c r="X1721" s="5">
        <v>1</v>
      </c>
      <c r="Y1721" s="5">
        <v>3</v>
      </c>
      <c r="Z1721" s="5">
        <v>117</v>
      </c>
      <c r="AA1721" s="5">
        <v>201</v>
      </c>
      <c r="AB1721" s="5">
        <v>94</v>
      </c>
      <c r="AC1721" s="5">
        <v>122</v>
      </c>
      <c r="AD1721" s="5">
        <v>207</v>
      </c>
      <c r="AE1721" s="5">
        <v>376</v>
      </c>
      <c r="AF1721" s="5">
        <v>583</v>
      </c>
      <c r="AG1721" s="5">
        <v>146</v>
      </c>
      <c r="AH1721" s="5">
        <v>51</v>
      </c>
      <c r="AI1721" s="5">
        <v>67</v>
      </c>
      <c r="AJ1721" s="5">
        <v>684</v>
      </c>
      <c r="AK1721">
        <v>1993</v>
      </c>
      <c r="AL1721" t="s">
        <v>484</v>
      </c>
      <c r="AM1721" s="1">
        <v>34170</v>
      </c>
      <c r="AN1721">
        <v>213</v>
      </c>
      <c r="AO1721">
        <v>265</v>
      </c>
      <c r="AP1721" t="s">
        <v>499</v>
      </c>
    </row>
    <row r="1722" spans="1:42" x14ac:dyDescent="0.35">
      <c r="A1722" t="s">
        <v>120</v>
      </c>
      <c r="B1722" t="s">
        <v>121</v>
      </c>
      <c r="C1722" s="1" t="s">
        <v>506</v>
      </c>
      <c r="D1722">
        <v>0</v>
      </c>
      <c r="E1722">
        <v>5</v>
      </c>
      <c r="F1722">
        <v>0</v>
      </c>
      <c r="G1722">
        <v>2</v>
      </c>
      <c r="H1722">
        <f>Table1[[#This Row],[Games Before Injury]]*Table1[[#This Row],[Minutes per Game]]</f>
        <v>1264.7142857142858</v>
      </c>
      <c r="I1722">
        <v>50</v>
      </c>
      <c r="J1722">
        <f>Table1[[#This Row],[Minutes]]/Table1[[#This Row],[Games Played]]</f>
        <v>25.294285714285714</v>
      </c>
      <c r="K1722" s="1">
        <v>42044</v>
      </c>
      <c r="L1722" s="1">
        <v>42071</v>
      </c>
      <c r="M1722" s="1">
        <v>41940</v>
      </c>
      <c r="N1722" s="1">
        <v>42171</v>
      </c>
      <c r="O1722">
        <v>1</v>
      </c>
      <c r="P1722">
        <f>DATEDIF(Table1[[#This Row],[Birth Date]],Table1[[#This Row],[Date Returned]],"y")</f>
        <v>21</v>
      </c>
      <c r="Q1722" t="s">
        <v>501</v>
      </c>
      <c r="R1722" t="s">
        <v>16</v>
      </c>
      <c r="S1722">
        <f>DATEDIF(Table1[[#This Row],[Date Occurred]],Table1[[#This Row],[Date Returned]],"d")</f>
        <v>27</v>
      </c>
      <c r="T1722">
        <v>70</v>
      </c>
      <c r="U1722" s="5">
        <v>1770.6</v>
      </c>
      <c r="V1722" s="5">
        <v>217</v>
      </c>
      <c r="W1722" s="5">
        <v>399</v>
      </c>
      <c r="X1722" s="5">
        <v>0</v>
      </c>
      <c r="Y1722" s="5">
        <v>2</v>
      </c>
      <c r="Z1722" s="5">
        <v>103</v>
      </c>
      <c r="AA1722" s="5">
        <v>205</v>
      </c>
      <c r="AB1722" s="5">
        <v>99</v>
      </c>
      <c r="AC1722" s="5">
        <v>222</v>
      </c>
      <c r="AD1722" s="5">
        <v>199</v>
      </c>
      <c r="AE1722" s="5">
        <v>324</v>
      </c>
      <c r="AF1722" s="5">
        <v>523</v>
      </c>
      <c r="AG1722" s="5">
        <v>66</v>
      </c>
      <c r="AH1722" s="5">
        <v>38</v>
      </c>
      <c r="AI1722" s="5">
        <v>86</v>
      </c>
      <c r="AJ1722" s="5">
        <v>537</v>
      </c>
      <c r="AK1722">
        <v>1993</v>
      </c>
      <c r="AL1722" t="s">
        <v>484</v>
      </c>
      <c r="AM1722" s="1">
        <v>34170</v>
      </c>
      <c r="AN1722">
        <v>213</v>
      </c>
      <c r="AO1722">
        <v>265</v>
      </c>
      <c r="AP1722" t="s">
        <v>499</v>
      </c>
    </row>
    <row r="1723" spans="1:42" x14ac:dyDescent="0.35">
      <c r="A1723" t="s">
        <v>120</v>
      </c>
      <c r="B1723" t="s">
        <v>97</v>
      </c>
      <c r="C1723" s="1" t="s">
        <v>507</v>
      </c>
      <c r="D1723">
        <v>0</v>
      </c>
      <c r="E1723">
        <v>6</v>
      </c>
      <c r="F1723">
        <v>0</v>
      </c>
      <c r="G1723">
        <v>3</v>
      </c>
      <c r="H1723">
        <f>Table1[[#This Row],[Games Before Injury]]*Table1[[#This Row],[Minutes per Game]]</f>
        <v>1107.92</v>
      </c>
      <c r="I1723">
        <v>44</v>
      </c>
      <c r="J1723">
        <f>Table1[[#This Row],[Minutes]]/Table1[[#This Row],[Games Played]]</f>
        <v>25.18</v>
      </c>
      <c r="K1723" s="1">
        <v>42391</v>
      </c>
      <c r="L1723" s="1">
        <v>42395</v>
      </c>
      <c r="M1723" s="1">
        <v>42304</v>
      </c>
      <c r="N1723" s="1">
        <v>42540</v>
      </c>
      <c r="O1723">
        <v>1</v>
      </c>
      <c r="P1723">
        <f>DATEDIF(Table1[[#This Row],[Birth Date]],Table1[[#This Row],[Date Returned]],"y")</f>
        <v>22</v>
      </c>
      <c r="Q1723" t="s">
        <v>32</v>
      </c>
      <c r="R1723" t="s">
        <v>44</v>
      </c>
      <c r="S1723">
        <f>DATEDIF(Table1[[#This Row],[Date Occurred]],Table1[[#This Row],[Date Returned]],"d")</f>
        <v>4</v>
      </c>
      <c r="T1723">
        <v>80</v>
      </c>
      <c r="U1723" s="5">
        <v>2014.4</v>
      </c>
      <c r="V1723" s="5">
        <v>261</v>
      </c>
      <c r="W1723" s="5">
        <v>426</v>
      </c>
      <c r="X1723" s="5">
        <v>0</v>
      </c>
      <c r="Y1723" s="5">
        <v>0</v>
      </c>
      <c r="Z1723" s="5">
        <v>114</v>
      </c>
      <c r="AA1723" s="5">
        <v>196</v>
      </c>
      <c r="AB1723" s="5">
        <v>84</v>
      </c>
      <c r="AC1723" s="5">
        <v>223</v>
      </c>
      <c r="AD1723" s="5">
        <v>219</v>
      </c>
      <c r="AE1723" s="5">
        <v>314</v>
      </c>
      <c r="AF1723" s="5">
        <v>533</v>
      </c>
      <c r="AG1723" s="5">
        <v>62</v>
      </c>
      <c r="AH1723" s="5">
        <v>42</v>
      </c>
      <c r="AI1723" s="5">
        <v>89</v>
      </c>
      <c r="AJ1723" s="5">
        <v>636</v>
      </c>
      <c r="AK1723">
        <v>1993</v>
      </c>
      <c r="AL1723" t="s">
        <v>484</v>
      </c>
      <c r="AM1723" s="1">
        <v>34170</v>
      </c>
      <c r="AN1723">
        <v>213</v>
      </c>
      <c r="AO1723">
        <v>265</v>
      </c>
      <c r="AP1723" t="s">
        <v>499</v>
      </c>
    </row>
    <row r="1724" spans="1:42" x14ac:dyDescent="0.35">
      <c r="A1724" t="s">
        <v>120</v>
      </c>
      <c r="B1724" t="s">
        <v>10</v>
      </c>
      <c r="C1724" s="1" t="s">
        <v>508</v>
      </c>
      <c r="D1724">
        <v>0</v>
      </c>
      <c r="E1724">
        <v>7</v>
      </c>
      <c r="F1724">
        <v>0</v>
      </c>
      <c r="G1724">
        <v>4</v>
      </c>
      <c r="H1724">
        <f>Table1[[#This Row],[Games Before Injury]]*Table1[[#This Row],[Minutes per Game]]</f>
        <v>1254.4349999999999</v>
      </c>
      <c r="I1724">
        <v>42</v>
      </c>
      <c r="J1724">
        <f>Table1[[#This Row],[Minutes]]/Table1[[#This Row],[Games Played]]</f>
        <v>29.8675</v>
      </c>
      <c r="K1724" s="1">
        <v>42751</v>
      </c>
      <c r="L1724" s="1">
        <v>42758</v>
      </c>
      <c r="M1724" s="1">
        <v>42668</v>
      </c>
      <c r="N1724" s="1">
        <v>42898</v>
      </c>
      <c r="O1724">
        <v>1</v>
      </c>
      <c r="P1724">
        <f>DATEDIF(Table1[[#This Row],[Birth Date]],Table1[[#This Row],[Date Returned]],"y")</f>
        <v>23</v>
      </c>
      <c r="Q1724" t="s">
        <v>32</v>
      </c>
      <c r="R1724" t="s">
        <v>12</v>
      </c>
      <c r="S1724">
        <f>DATEDIF(Table1[[#This Row],[Date Occurred]],Table1[[#This Row],[Date Returned]],"d")</f>
        <v>7</v>
      </c>
      <c r="T1724">
        <v>80</v>
      </c>
      <c r="U1724" s="5">
        <v>2389.4</v>
      </c>
      <c r="V1724" s="5">
        <v>374</v>
      </c>
      <c r="W1724" s="5">
        <v>655</v>
      </c>
      <c r="X1724" s="5">
        <v>0</v>
      </c>
      <c r="Y1724" s="5">
        <v>1</v>
      </c>
      <c r="Z1724" s="5">
        <v>157</v>
      </c>
      <c r="AA1724" s="5">
        <v>257</v>
      </c>
      <c r="AB1724" s="5">
        <v>146</v>
      </c>
      <c r="AC1724" s="5">
        <v>195</v>
      </c>
      <c r="AD1724" s="5">
        <v>281</v>
      </c>
      <c r="AE1724" s="5">
        <v>332</v>
      </c>
      <c r="AF1724" s="5">
        <v>613</v>
      </c>
      <c r="AG1724" s="5">
        <v>86</v>
      </c>
      <c r="AH1724" s="5">
        <v>89</v>
      </c>
      <c r="AI1724" s="5">
        <v>78</v>
      </c>
      <c r="AJ1724" s="5">
        <v>905</v>
      </c>
      <c r="AK1724">
        <v>1993</v>
      </c>
      <c r="AL1724" t="s">
        <v>484</v>
      </c>
      <c r="AM1724" s="1">
        <v>34170</v>
      </c>
      <c r="AN1724">
        <v>213</v>
      </c>
      <c r="AO1724">
        <v>265</v>
      </c>
      <c r="AP1724" t="s">
        <v>499</v>
      </c>
    </row>
    <row r="1725" spans="1:42" x14ac:dyDescent="0.35">
      <c r="A1725" t="s">
        <v>120</v>
      </c>
      <c r="B1725" t="s">
        <v>122</v>
      </c>
      <c r="C1725" s="1" t="s">
        <v>509</v>
      </c>
      <c r="D1725">
        <v>0</v>
      </c>
      <c r="E1725">
        <v>8</v>
      </c>
      <c r="F1725">
        <v>0</v>
      </c>
      <c r="G1725">
        <v>5</v>
      </c>
      <c r="H1725">
        <f>Table1[[#This Row],[Games Before Injury]]*Table1[[#This Row],[Minutes per Game]]</f>
        <v>359.96052631578948</v>
      </c>
      <c r="I1725">
        <v>11</v>
      </c>
      <c r="J1725">
        <f>Table1[[#This Row],[Minutes]]/Table1[[#This Row],[Games Played]]</f>
        <v>32.723684210526315</v>
      </c>
      <c r="K1725" s="1">
        <v>43049</v>
      </c>
      <c r="L1725" s="1">
        <v>43056</v>
      </c>
      <c r="M1725" s="1">
        <v>43030</v>
      </c>
      <c r="N1725" s="1">
        <v>43259</v>
      </c>
      <c r="O1725">
        <v>1</v>
      </c>
      <c r="P1725">
        <f>DATEDIF(Table1[[#This Row],[Birth Date]],Table1[[#This Row],[Date Returned]],"y")</f>
        <v>24</v>
      </c>
      <c r="Q1725" t="s">
        <v>501</v>
      </c>
      <c r="R1725" t="s">
        <v>19</v>
      </c>
      <c r="S1725">
        <f>DATEDIF(Table1[[#This Row],[Date Occurred]],Table1[[#This Row],[Date Returned]],"d")</f>
        <v>7</v>
      </c>
      <c r="T1725">
        <v>76</v>
      </c>
      <c r="U1725" s="5">
        <v>2487</v>
      </c>
      <c r="V1725" s="5">
        <v>448</v>
      </c>
      <c r="W1725" s="5">
        <v>712</v>
      </c>
      <c r="X1725" s="5">
        <v>0</v>
      </c>
      <c r="Y1725" s="5">
        <v>2</v>
      </c>
      <c r="Z1725" s="5">
        <v>160</v>
      </c>
      <c r="AA1725" s="5">
        <v>286</v>
      </c>
      <c r="AB1725" s="5">
        <v>127</v>
      </c>
      <c r="AC1725" s="5">
        <v>214</v>
      </c>
      <c r="AD1725" s="5">
        <v>384</v>
      </c>
      <c r="AE1725" s="5">
        <v>301</v>
      </c>
      <c r="AF1725" s="5">
        <v>685</v>
      </c>
      <c r="AG1725" s="5">
        <v>88</v>
      </c>
      <c r="AH1725" s="5">
        <v>92</v>
      </c>
      <c r="AI1725" s="5">
        <v>78</v>
      </c>
      <c r="AJ1725" s="5">
        <v>1056</v>
      </c>
      <c r="AK1725">
        <v>1993</v>
      </c>
      <c r="AL1725" t="s">
        <v>484</v>
      </c>
      <c r="AM1725" s="1">
        <v>34170</v>
      </c>
      <c r="AN1725">
        <v>213</v>
      </c>
      <c r="AO1725">
        <v>265</v>
      </c>
      <c r="AP1725" t="s">
        <v>499</v>
      </c>
    </row>
    <row r="1726" spans="1:42" x14ac:dyDescent="0.35">
      <c r="A1726" t="s">
        <v>120</v>
      </c>
      <c r="B1726" t="s">
        <v>10</v>
      </c>
      <c r="C1726" s="1" t="s">
        <v>509</v>
      </c>
      <c r="D1726">
        <v>0</v>
      </c>
      <c r="E1726">
        <v>8</v>
      </c>
      <c r="F1726">
        <v>0</v>
      </c>
      <c r="G1726">
        <v>5</v>
      </c>
      <c r="H1726">
        <f>Table1[[#This Row],[Games Before Injury]]*Table1[[#This Row],[Minutes per Game]]</f>
        <v>458.13157894736844</v>
      </c>
      <c r="I1726">
        <v>14</v>
      </c>
      <c r="J1726">
        <f>Table1[[#This Row],[Minutes]]/Table1[[#This Row],[Games Played]]</f>
        <v>32.723684210526315</v>
      </c>
      <c r="K1726" s="1">
        <v>43085</v>
      </c>
      <c r="L1726" s="1">
        <v>43089</v>
      </c>
      <c r="M1726" s="1">
        <v>43030</v>
      </c>
      <c r="N1726" s="1">
        <v>43259</v>
      </c>
      <c r="O1726">
        <v>2</v>
      </c>
      <c r="P1726">
        <f>DATEDIF(Table1[[#This Row],[Birth Date]],Table1[[#This Row],[Date Returned]],"y")</f>
        <v>24</v>
      </c>
      <c r="Q1726" t="s">
        <v>501</v>
      </c>
      <c r="R1726" t="s">
        <v>12</v>
      </c>
      <c r="S1726">
        <f>DATEDIF(Table1[[#This Row],[Date Occurred]],Table1[[#This Row],[Date Returned]],"d")</f>
        <v>4</v>
      </c>
      <c r="T1726">
        <v>76</v>
      </c>
      <c r="U1726" s="5">
        <v>2487</v>
      </c>
      <c r="V1726" s="5">
        <v>448</v>
      </c>
      <c r="W1726" s="5">
        <v>712</v>
      </c>
      <c r="X1726" s="5">
        <v>0</v>
      </c>
      <c r="Y1726" s="5">
        <v>2</v>
      </c>
      <c r="Z1726" s="5">
        <v>160</v>
      </c>
      <c r="AA1726" s="5">
        <v>286</v>
      </c>
      <c r="AB1726" s="5">
        <v>127</v>
      </c>
      <c r="AC1726" s="5">
        <v>214</v>
      </c>
      <c r="AD1726" s="5">
        <v>384</v>
      </c>
      <c r="AE1726" s="5">
        <v>301</v>
      </c>
      <c r="AF1726" s="5">
        <v>685</v>
      </c>
      <c r="AG1726" s="5">
        <v>88</v>
      </c>
      <c r="AH1726" s="5">
        <v>92</v>
      </c>
      <c r="AI1726" s="5">
        <v>78</v>
      </c>
      <c r="AJ1726" s="5">
        <v>1056</v>
      </c>
      <c r="AK1726">
        <v>1993</v>
      </c>
      <c r="AL1726" t="s">
        <v>484</v>
      </c>
      <c r="AM1726" s="1">
        <v>34170</v>
      </c>
      <c r="AN1726">
        <v>213</v>
      </c>
      <c r="AO1726">
        <v>265</v>
      </c>
      <c r="AP1726" t="s">
        <v>499</v>
      </c>
    </row>
    <row r="1727" spans="1:42" x14ac:dyDescent="0.35">
      <c r="A1727" t="s">
        <v>120</v>
      </c>
      <c r="B1727" t="s">
        <v>29</v>
      </c>
      <c r="C1727" s="1" t="s">
        <v>509</v>
      </c>
      <c r="D1727">
        <v>0</v>
      </c>
      <c r="E1727">
        <v>8</v>
      </c>
      <c r="F1727">
        <v>0</v>
      </c>
      <c r="G1727">
        <v>5</v>
      </c>
      <c r="H1727">
        <f>Table1[[#This Row],[Games Before Injury]]*Table1[[#This Row],[Minutes per Game]]</f>
        <v>1276.2236842105262</v>
      </c>
      <c r="I1727">
        <v>39</v>
      </c>
      <c r="J1727">
        <f>Table1[[#This Row],[Minutes]]/Table1[[#This Row],[Games Played]]</f>
        <v>32.723684210526315</v>
      </c>
      <c r="K1727" s="1">
        <v>43172</v>
      </c>
      <c r="L1727" s="1">
        <v>43175</v>
      </c>
      <c r="M1727" s="1">
        <v>43030</v>
      </c>
      <c r="N1727" s="1">
        <v>43259</v>
      </c>
      <c r="O1727">
        <v>2</v>
      </c>
      <c r="P1727">
        <f>DATEDIF(Table1[[#This Row],[Birth Date]],Table1[[#This Row],[Date Returned]],"y")</f>
        <v>24</v>
      </c>
      <c r="Q1727" t="s">
        <v>501</v>
      </c>
      <c r="R1727" t="s">
        <v>19</v>
      </c>
      <c r="S1727">
        <f>DATEDIF(Table1[[#This Row],[Date Occurred]],Table1[[#This Row],[Date Returned]],"d")</f>
        <v>3</v>
      </c>
      <c r="T1727">
        <v>76</v>
      </c>
      <c r="U1727" s="5">
        <v>2487</v>
      </c>
      <c r="V1727" s="5">
        <v>448</v>
      </c>
      <c r="W1727" s="5">
        <v>712</v>
      </c>
      <c r="X1727" s="5">
        <v>0</v>
      </c>
      <c r="Y1727" s="5">
        <v>2</v>
      </c>
      <c r="Z1727" s="5">
        <v>160</v>
      </c>
      <c r="AA1727" s="5">
        <v>286</v>
      </c>
      <c r="AB1727" s="5">
        <v>127</v>
      </c>
      <c r="AC1727" s="5">
        <v>214</v>
      </c>
      <c r="AD1727" s="5">
        <v>384</v>
      </c>
      <c r="AE1727" s="5">
        <v>301</v>
      </c>
      <c r="AF1727" s="5">
        <v>685</v>
      </c>
      <c r="AG1727" s="5">
        <v>88</v>
      </c>
      <c r="AH1727" s="5">
        <v>92</v>
      </c>
      <c r="AI1727" s="5">
        <v>78</v>
      </c>
      <c r="AJ1727" s="5">
        <v>1056</v>
      </c>
      <c r="AK1727">
        <v>1993</v>
      </c>
      <c r="AL1727" t="s">
        <v>484</v>
      </c>
      <c r="AM1727" s="1">
        <v>34170</v>
      </c>
      <c r="AN1727">
        <v>213</v>
      </c>
      <c r="AO1727">
        <v>265</v>
      </c>
      <c r="AP1727" t="s">
        <v>499</v>
      </c>
    </row>
    <row r="1728" spans="1:42" x14ac:dyDescent="0.35">
      <c r="A1728" t="s">
        <v>120</v>
      </c>
      <c r="B1728" t="s">
        <v>123</v>
      </c>
      <c r="C1728" s="1" t="s">
        <v>510</v>
      </c>
      <c r="D1728">
        <v>0</v>
      </c>
      <c r="E1728">
        <v>9</v>
      </c>
      <c r="F1728">
        <v>0</v>
      </c>
      <c r="G1728">
        <v>6</v>
      </c>
      <c r="H1728">
        <f>Table1[[#This Row],[Games Before Injury]]*Table1[[#This Row],[Minutes per Game]]</f>
        <v>133.47</v>
      </c>
      <c r="I1728">
        <v>4</v>
      </c>
      <c r="J1728">
        <f>Table1[[#This Row],[Minutes]]/Table1[[#This Row],[Games Played]]</f>
        <v>33.3675</v>
      </c>
      <c r="K1728" s="1">
        <v>43401</v>
      </c>
      <c r="L1728" s="1">
        <v>43403</v>
      </c>
      <c r="M1728" s="1">
        <v>43389</v>
      </c>
      <c r="N1728" s="1">
        <v>43629</v>
      </c>
      <c r="O1728">
        <v>3</v>
      </c>
      <c r="P1728">
        <f>DATEDIF(Table1[[#This Row],[Birth Date]],Table1[[#This Row],[Date Returned]],"y")</f>
        <v>25</v>
      </c>
      <c r="Q1728" t="s">
        <v>501</v>
      </c>
      <c r="R1728" t="s">
        <v>19</v>
      </c>
      <c r="S1728">
        <f>DATEDIF(Table1[[#This Row],[Date Occurred]],Table1[[#This Row],[Date Returned]],"d")</f>
        <v>2</v>
      </c>
      <c r="T1728">
        <v>80</v>
      </c>
      <c r="U1728" s="5">
        <v>2669.4</v>
      </c>
      <c r="V1728" s="5">
        <v>481</v>
      </c>
      <c r="W1728" s="5">
        <v>809</v>
      </c>
      <c r="X1728" s="5">
        <v>0</v>
      </c>
      <c r="Y1728" s="5">
        <v>2</v>
      </c>
      <c r="Z1728" s="5">
        <v>146</v>
      </c>
      <c r="AA1728" s="5">
        <v>292</v>
      </c>
      <c r="AB1728" s="5">
        <v>135</v>
      </c>
      <c r="AC1728" s="5">
        <v>204</v>
      </c>
      <c r="AD1728" s="5">
        <v>391</v>
      </c>
      <c r="AE1728" s="5">
        <v>369</v>
      </c>
      <c r="AF1728" s="5">
        <v>760</v>
      </c>
      <c r="AG1728" s="5">
        <v>124</v>
      </c>
      <c r="AH1728" s="5">
        <v>117</v>
      </c>
      <c r="AI1728" s="5">
        <v>76</v>
      </c>
      <c r="AJ1728" s="5">
        <v>1108</v>
      </c>
      <c r="AK1728">
        <v>1993</v>
      </c>
      <c r="AL1728" t="s">
        <v>484</v>
      </c>
      <c r="AM1728" s="1">
        <v>34170</v>
      </c>
      <c r="AN1728">
        <v>213</v>
      </c>
      <c r="AO1728">
        <v>265</v>
      </c>
      <c r="AP1728" t="s">
        <v>499</v>
      </c>
    </row>
    <row r="1729" spans="1:42" x14ac:dyDescent="0.35">
      <c r="A1729" t="s">
        <v>120</v>
      </c>
      <c r="B1729" t="s">
        <v>13</v>
      </c>
      <c r="C1729" s="1" t="s">
        <v>510</v>
      </c>
      <c r="D1729">
        <v>0</v>
      </c>
      <c r="E1729">
        <v>9</v>
      </c>
      <c r="F1729">
        <v>0</v>
      </c>
      <c r="G1729">
        <v>6</v>
      </c>
      <c r="H1729">
        <f>Table1[[#This Row],[Games Before Injury]]*Table1[[#This Row],[Minutes per Game]]</f>
        <v>1468.17</v>
      </c>
      <c r="I1729">
        <v>44</v>
      </c>
      <c r="J1729">
        <f>Table1[[#This Row],[Minutes]]/Table1[[#This Row],[Games Played]]</f>
        <v>33.3675</v>
      </c>
      <c r="K1729" s="1">
        <v>43494</v>
      </c>
      <c r="L1729" s="1">
        <v>43497</v>
      </c>
      <c r="M1729" s="1">
        <v>43389</v>
      </c>
      <c r="N1729" s="1">
        <v>43629</v>
      </c>
      <c r="O1729">
        <v>1</v>
      </c>
      <c r="P1729">
        <f>DATEDIF(Table1[[#This Row],[Birth Date]],Table1[[#This Row],[Date Returned]],"y")</f>
        <v>25</v>
      </c>
      <c r="Q1729" t="s">
        <v>32</v>
      </c>
      <c r="R1729" t="s">
        <v>9</v>
      </c>
      <c r="S1729">
        <f>DATEDIF(Table1[[#This Row],[Date Occurred]],Table1[[#This Row],[Date Returned]],"d")</f>
        <v>3</v>
      </c>
      <c r="T1729">
        <v>80</v>
      </c>
      <c r="U1729" s="5">
        <v>2669.4</v>
      </c>
      <c r="V1729" s="5">
        <v>481</v>
      </c>
      <c r="W1729" s="5">
        <v>809</v>
      </c>
      <c r="X1729" s="5">
        <v>0</v>
      </c>
      <c r="Y1729" s="5">
        <v>2</v>
      </c>
      <c r="Z1729" s="5">
        <v>146</v>
      </c>
      <c r="AA1729" s="5">
        <v>292</v>
      </c>
      <c r="AB1729" s="5">
        <v>135</v>
      </c>
      <c r="AC1729" s="5">
        <v>204</v>
      </c>
      <c r="AD1729" s="5">
        <v>391</v>
      </c>
      <c r="AE1729" s="5">
        <v>369</v>
      </c>
      <c r="AF1729" s="5">
        <v>760</v>
      </c>
      <c r="AG1729" s="5">
        <v>124</v>
      </c>
      <c r="AH1729" s="5">
        <v>117</v>
      </c>
      <c r="AI1729" s="5">
        <v>76</v>
      </c>
      <c r="AJ1729" s="5">
        <v>1108</v>
      </c>
      <c r="AK1729">
        <v>1993</v>
      </c>
      <c r="AL1729" t="s">
        <v>484</v>
      </c>
      <c r="AM1729" s="1">
        <v>34170</v>
      </c>
      <c r="AN1729">
        <v>213</v>
      </c>
      <c r="AO1729">
        <v>265</v>
      </c>
      <c r="AP1729" t="s">
        <v>499</v>
      </c>
    </row>
    <row r="1730" spans="1:42" x14ac:dyDescent="0.35">
      <c r="A1730" t="s">
        <v>203</v>
      </c>
      <c r="B1730" t="s">
        <v>7</v>
      </c>
      <c r="C1730" s="1" t="s">
        <v>506</v>
      </c>
      <c r="D1730">
        <v>0</v>
      </c>
      <c r="E1730">
        <v>5</v>
      </c>
      <c r="F1730">
        <v>0</v>
      </c>
      <c r="G1730">
        <v>6</v>
      </c>
      <c r="H1730">
        <f>Table1[[#This Row],[Games Before Injury]]*Table1[[#This Row],[Minutes per Game]]</f>
        <v>54.57741935483871</v>
      </c>
      <c r="I1730">
        <v>2</v>
      </c>
      <c r="J1730">
        <f>Table1[[#This Row],[Minutes]]/Table1[[#This Row],[Games Played]]</f>
        <v>27.288709677419355</v>
      </c>
      <c r="K1730" s="1">
        <v>41944</v>
      </c>
      <c r="L1730" s="1">
        <v>41947</v>
      </c>
      <c r="M1730" s="1">
        <v>41940</v>
      </c>
      <c r="N1730" s="1">
        <v>42171</v>
      </c>
      <c r="O1730">
        <v>1</v>
      </c>
      <c r="P1730">
        <f>DATEDIF(Table1[[#This Row],[Birth Date]],Table1[[#This Row],[Date Returned]],"y")</f>
        <v>29</v>
      </c>
      <c r="Q1730" t="s">
        <v>501</v>
      </c>
      <c r="R1730" t="s">
        <v>9</v>
      </c>
      <c r="S1730">
        <f>DATEDIF(Table1[[#This Row],[Date Occurred]],Table1[[#This Row],[Date Returned]],"d")</f>
        <v>3</v>
      </c>
      <c r="T1730">
        <v>62</v>
      </c>
      <c r="U1730" s="5">
        <v>1691.9</v>
      </c>
      <c r="V1730" s="5">
        <v>254</v>
      </c>
      <c r="W1730" s="5">
        <v>506</v>
      </c>
      <c r="X1730" s="5">
        <v>0</v>
      </c>
      <c r="Y1730" s="5">
        <v>0</v>
      </c>
      <c r="Z1730" s="5">
        <v>132</v>
      </c>
      <c r="AA1730" s="5">
        <v>184</v>
      </c>
      <c r="AB1730" s="5">
        <v>77</v>
      </c>
      <c r="AC1730" s="5">
        <v>162</v>
      </c>
      <c r="AD1730" s="5">
        <v>162</v>
      </c>
      <c r="AE1730" s="5">
        <v>234</v>
      </c>
      <c r="AF1730" s="5">
        <v>396</v>
      </c>
      <c r="AG1730" s="5">
        <v>71</v>
      </c>
      <c r="AH1730" s="5">
        <v>36</v>
      </c>
      <c r="AI1730" s="5">
        <v>75</v>
      </c>
      <c r="AJ1730" s="5">
        <v>640</v>
      </c>
      <c r="AK1730">
        <v>1985</v>
      </c>
      <c r="AL1730" t="s">
        <v>490</v>
      </c>
      <c r="AM1730" s="1">
        <v>31222</v>
      </c>
      <c r="AN1730">
        <v>206</v>
      </c>
      <c r="AO1730">
        <v>232</v>
      </c>
      <c r="AP1730" t="s">
        <v>498</v>
      </c>
    </row>
    <row r="1731" spans="1:42" x14ac:dyDescent="0.35">
      <c r="A1731" t="s">
        <v>203</v>
      </c>
      <c r="B1731" t="s">
        <v>13</v>
      </c>
      <c r="C1731" s="1" t="s">
        <v>506</v>
      </c>
      <c r="D1731">
        <v>0</v>
      </c>
      <c r="E1731">
        <v>5</v>
      </c>
      <c r="F1731">
        <v>0</v>
      </c>
      <c r="G1731">
        <v>6</v>
      </c>
      <c r="H1731">
        <f>Table1[[#This Row],[Games Before Injury]]*Table1[[#This Row],[Minutes per Game]]</f>
        <v>272.88709677419354</v>
      </c>
      <c r="I1731">
        <v>10</v>
      </c>
      <c r="J1731">
        <f>Table1[[#This Row],[Minutes]]/Table1[[#This Row],[Games Played]]</f>
        <v>27.288709677419355</v>
      </c>
      <c r="K1731" s="1">
        <v>41991</v>
      </c>
      <c r="L1731" s="1">
        <v>41995</v>
      </c>
      <c r="M1731" s="1">
        <v>41940</v>
      </c>
      <c r="N1731" s="1">
        <v>42171</v>
      </c>
      <c r="O1731">
        <v>2</v>
      </c>
      <c r="P1731">
        <f>DATEDIF(Table1[[#This Row],[Birth Date]],Table1[[#This Row],[Date Returned]],"y")</f>
        <v>29</v>
      </c>
      <c r="Q1731" t="s">
        <v>501</v>
      </c>
      <c r="R1731" t="s">
        <v>9</v>
      </c>
      <c r="S1731">
        <f>DATEDIF(Table1[[#This Row],[Date Occurred]],Table1[[#This Row],[Date Returned]],"d")</f>
        <v>4</v>
      </c>
      <c r="T1731">
        <v>62</v>
      </c>
      <c r="U1731" s="5">
        <v>1691.9</v>
      </c>
      <c r="V1731" s="5">
        <v>254</v>
      </c>
      <c r="W1731" s="5">
        <v>506</v>
      </c>
      <c r="X1731" s="5">
        <v>0</v>
      </c>
      <c r="Y1731" s="5">
        <v>0</v>
      </c>
      <c r="Z1731" s="5">
        <v>132</v>
      </c>
      <c r="AA1731" s="5">
        <v>184</v>
      </c>
      <c r="AB1731" s="5">
        <v>77</v>
      </c>
      <c r="AC1731" s="5">
        <v>162</v>
      </c>
      <c r="AD1731" s="5">
        <v>162</v>
      </c>
      <c r="AE1731" s="5">
        <v>234</v>
      </c>
      <c r="AF1731" s="5">
        <v>396</v>
      </c>
      <c r="AG1731" s="5">
        <v>71</v>
      </c>
      <c r="AH1731" s="5">
        <v>36</v>
      </c>
      <c r="AI1731" s="5">
        <v>75</v>
      </c>
      <c r="AJ1731" s="5">
        <v>640</v>
      </c>
      <c r="AK1731">
        <v>1985</v>
      </c>
      <c r="AL1731" t="s">
        <v>490</v>
      </c>
      <c r="AM1731" s="1">
        <v>31222</v>
      </c>
      <c r="AN1731">
        <v>206</v>
      </c>
      <c r="AO1731">
        <v>232</v>
      </c>
      <c r="AP1731" t="s">
        <v>498</v>
      </c>
    </row>
    <row r="1732" spans="1:42" x14ac:dyDescent="0.35">
      <c r="A1732" t="s">
        <v>203</v>
      </c>
      <c r="B1732" t="s">
        <v>204</v>
      </c>
      <c r="C1732" s="1" t="s">
        <v>506</v>
      </c>
      <c r="D1732">
        <v>0</v>
      </c>
      <c r="E1732">
        <v>5</v>
      </c>
      <c r="F1732">
        <v>0</v>
      </c>
      <c r="G1732">
        <v>6</v>
      </c>
      <c r="H1732">
        <f>Table1[[#This Row],[Games Before Injury]]*Table1[[#This Row],[Minutes per Game]]</f>
        <v>1364.4354838709678</v>
      </c>
      <c r="I1732">
        <v>50</v>
      </c>
      <c r="J1732">
        <f>Table1[[#This Row],[Minutes]]/Table1[[#This Row],[Games Played]]</f>
        <v>27.288709677419355</v>
      </c>
      <c r="K1732" s="1">
        <v>42161</v>
      </c>
      <c r="L1732" s="1">
        <v>42171</v>
      </c>
      <c r="M1732" s="1">
        <v>41940</v>
      </c>
      <c r="N1732" s="1">
        <v>42171</v>
      </c>
      <c r="O1732">
        <v>3</v>
      </c>
      <c r="P1732">
        <f>DATEDIF(Table1[[#This Row],[Birth Date]],Table1[[#This Row],[Date Returned]],"y")</f>
        <v>29</v>
      </c>
      <c r="Q1732" t="s">
        <v>11</v>
      </c>
      <c r="R1732" t="s">
        <v>9</v>
      </c>
      <c r="S1732">
        <f>DATEDIF(Table1[[#This Row],[Date Occurred]],Table1[[#This Row],[Date Returned]],"d")</f>
        <v>10</v>
      </c>
      <c r="T1732">
        <v>62</v>
      </c>
      <c r="U1732" s="5">
        <v>1691.9</v>
      </c>
      <c r="V1732" s="5">
        <v>254</v>
      </c>
      <c r="W1732" s="5">
        <v>506</v>
      </c>
      <c r="X1732" s="5">
        <v>0</v>
      </c>
      <c r="Y1732" s="5">
        <v>0</v>
      </c>
      <c r="Z1732" s="5">
        <v>132</v>
      </c>
      <c r="AA1732" s="5">
        <v>184</v>
      </c>
      <c r="AB1732" s="5">
        <v>77</v>
      </c>
      <c r="AC1732" s="5">
        <v>162</v>
      </c>
      <c r="AD1732" s="5">
        <v>162</v>
      </c>
      <c r="AE1732" s="5">
        <v>234</v>
      </c>
      <c r="AF1732" s="5">
        <v>396</v>
      </c>
      <c r="AG1732" s="5">
        <v>71</v>
      </c>
      <c r="AH1732" s="5">
        <v>36</v>
      </c>
      <c r="AI1732" s="5">
        <v>75</v>
      </c>
      <c r="AJ1732" s="5">
        <v>640</v>
      </c>
      <c r="AK1732">
        <v>1985</v>
      </c>
      <c r="AL1732" t="s">
        <v>490</v>
      </c>
      <c r="AM1732" s="1">
        <v>31222</v>
      </c>
      <c r="AN1732">
        <v>206</v>
      </c>
      <c r="AO1732">
        <v>232</v>
      </c>
      <c r="AP1732" t="s">
        <v>498</v>
      </c>
    </row>
    <row r="1733" spans="1:42" x14ac:dyDescent="0.35">
      <c r="A1733" t="s">
        <v>203</v>
      </c>
      <c r="B1733" t="s">
        <v>53</v>
      </c>
      <c r="C1733" s="1" t="s">
        <v>511</v>
      </c>
      <c r="D1733">
        <v>0</v>
      </c>
      <c r="E1733">
        <v>10</v>
      </c>
      <c r="F1733">
        <v>0</v>
      </c>
      <c r="G1733">
        <v>11</v>
      </c>
      <c r="H1733">
        <f>Table1[[#This Row],[Games Before Injury]]*Table1[[#This Row],[Minutes per Game]]</f>
        <v>909.36290322580635</v>
      </c>
      <c r="I1733">
        <v>55</v>
      </c>
      <c r="J1733">
        <f>Table1[[#This Row],[Minutes]]/Table1[[#This Row],[Games Played]]</f>
        <v>16.533870967741933</v>
      </c>
      <c r="K1733" s="1">
        <v>43888</v>
      </c>
      <c r="L1733" s="1">
        <v>43890</v>
      </c>
      <c r="M1733" s="1">
        <v>43760</v>
      </c>
      <c r="N1733" s="1">
        <v>44115</v>
      </c>
      <c r="O1733">
        <v>1</v>
      </c>
      <c r="P1733">
        <f>DATEDIF(Table1[[#This Row],[Birth Date]],Table1[[#This Row],[Date Returned]],"y")</f>
        <v>34</v>
      </c>
      <c r="Q1733" t="s">
        <v>32</v>
      </c>
      <c r="R1733" t="s">
        <v>47</v>
      </c>
      <c r="S1733">
        <f>DATEDIF(Table1[[#This Row],[Date Occurred]],Table1[[#This Row],[Date Returned]],"d")</f>
        <v>2</v>
      </c>
      <c r="T1733">
        <v>62</v>
      </c>
      <c r="U1733" s="5">
        <v>1025.0999999999999</v>
      </c>
      <c r="V1733" s="5">
        <v>167</v>
      </c>
      <c r="W1733" s="5">
        <v>286</v>
      </c>
      <c r="X1733" s="5">
        <v>4</v>
      </c>
      <c r="Y1733" s="5">
        <v>14</v>
      </c>
      <c r="Z1733" s="5">
        <v>41</v>
      </c>
      <c r="AA1733" s="5">
        <v>56</v>
      </c>
      <c r="AB1733" s="5">
        <v>47</v>
      </c>
      <c r="AC1733" s="5">
        <v>122</v>
      </c>
      <c r="AD1733" s="5">
        <v>111</v>
      </c>
      <c r="AE1733" s="5">
        <v>156</v>
      </c>
      <c r="AF1733" s="5">
        <v>267</v>
      </c>
      <c r="AG1733" s="5">
        <v>52</v>
      </c>
      <c r="AH1733" s="5">
        <v>27</v>
      </c>
      <c r="AI1733" s="5">
        <v>30</v>
      </c>
      <c r="AJ1733" s="5">
        <v>379</v>
      </c>
      <c r="AK1733">
        <v>1985</v>
      </c>
      <c r="AL1733" t="s">
        <v>490</v>
      </c>
      <c r="AM1733" s="1">
        <v>31222</v>
      </c>
      <c r="AN1733">
        <v>206</v>
      </c>
      <c r="AO1733">
        <v>232</v>
      </c>
      <c r="AP1733" t="s">
        <v>498</v>
      </c>
    </row>
    <row r="1734" spans="1:42" x14ac:dyDescent="0.35">
      <c r="A1734" t="s">
        <v>203</v>
      </c>
      <c r="B1734" t="s">
        <v>23</v>
      </c>
      <c r="C1734" s="1" t="s">
        <v>507</v>
      </c>
      <c r="D1734">
        <v>0</v>
      </c>
      <c r="E1734">
        <v>6</v>
      </c>
      <c r="F1734">
        <v>0</v>
      </c>
      <c r="G1734">
        <v>7</v>
      </c>
      <c r="H1734">
        <f>Table1[[#This Row],[Games Before Injury]]*Table1[[#This Row],[Minutes per Game]]</f>
        <v>1564.3890410958902</v>
      </c>
      <c r="I1734">
        <v>59</v>
      </c>
      <c r="J1734">
        <f>Table1[[#This Row],[Minutes]]/Table1[[#This Row],[Games Played]]</f>
        <v>26.515068493150682</v>
      </c>
      <c r="K1734" s="1">
        <v>42431</v>
      </c>
      <c r="L1734" s="1">
        <v>42434</v>
      </c>
      <c r="M1734" s="1">
        <v>42304</v>
      </c>
      <c r="N1734" s="1">
        <v>42540</v>
      </c>
      <c r="O1734">
        <v>3</v>
      </c>
      <c r="P1734">
        <f>DATEDIF(Table1[[#This Row],[Birth Date]],Table1[[#This Row],[Date Returned]],"y")</f>
        <v>30</v>
      </c>
      <c r="Q1734" t="s">
        <v>501</v>
      </c>
      <c r="R1734" t="s">
        <v>19</v>
      </c>
      <c r="S1734">
        <f>DATEDIF(Table1[[#This Row],[Date Occurred]],Table1[[#This Row],[Date Returned]],"d")</f>
        <v>3</v>
      </c>
      <c r="T1734">
        <v>73</v>
      </c>
      <c r="U1734" s="5">
        <v>1935.6</v>
      </c>
      <c r="V1734" s="5">
        <v>263</v>
      </c>
      <c r="W1734" s="5">
        <v>501</v>
      </c>
      <c r="X1734" s="5">
        <v>0</v>
      </c>
      <c r="Y1734" s="5">
        <v>3</v>
      </c>
      <c r="Z1734" s="5">
        <v>101</v>
      </c>
      <c r="AA1734" s="5">
        <v>146</v>
      </c>
      <c r="AB1734" s="5">
        <v>78</v>
      </c>
      <c r="AC1734" s="5">
        <v>180</v>
      </c>
      <c r="AD1734" s="5">
        <v>206</v>
      </c>
      <c r="AE1734" s="5">
        <v>298</v>
      </c>
      <c r="AF1734" s="5">
        <v>504</v>
      </c>
      <c r="AG1734" s="5">
        <v>106</v>
      </c>
      <c r="AH1734" s="5">
        <v>47</v>
      </c>
      <c r="AI1734" s="5">
        <v>77</v>
      </c>
      <c r="AJ1734" s="5">
        <v>627</v>
      </c>
      <c r="AK1734">
        <v>1985</v>
      </c>
      <c r="AL1734" t="s">
        <v>490</v>
      </c>
      <c r="AM1734" s="1">
        <v>31222</v>
      </c>
      <c r="AN1734">
        <v>206</v>
      </c>
      <c r="AO1734">
        <v>232</v>
      </c>
      <c r="AP1734" t="s">
        <v>498</v>
      </c>
    </row>
    <row r="1735" spans="1:42" x14ac:dyDescent="0.35">
      <c r="A1735" t="s">
        <v>203</v>
      </c>
      <c r="B1735" t="s">
        <v>205</v>
      </c>
      <c r="C1735" s="1" t="s">
        <v>507</v>
      </c>
      <c r="D1735">
        <v>0</v>
      </c>
      <c r="E1735">
        <v>6</v>
      </c>
      <c r="F1735">
        <v>0</v>
      </c>
      <c r="G1735">
        <v>7</v>
      </c>
      <c r="H1735">
        <f>Table1[[#This Row],[Games Before Injury]]*Table1[[#This Row],[Minutes per Game]]</f>
        <v>371.21095890410953</v>
      </c>
      <c r="I1735">
        <v>14</v>
      </c>
      <c r="J1735">
        <f>Table1[[#This Row],[Minutes]]/Table1[[#This Row],[Games Played]]</f>
        <v>26.515068493150682</v>
      </c>
      <c r="K1735" s="1">
        <v>42460</v>
      </c>
      <c r="L1735" s="1">
        <v>42540</v>
      </c>
      <c r="M1735" s="1">
        <v>42304</v>
      </c>
      <c r="N1735" s="1">
        <v>42540</v>
      </c>
      <c r="O1735">
        <v>1</v>
      </c>
      <c r="P1735">
        <f>DATEDIF(Table1[[#This Row],[Birth Date]],Table1[[#This Row],[Date Returned]],"y")</f>
        <v>30</v>
      </c>
      <c r="Q1735" t="s">
        <v>11</v>
      </c>
      <c r="R1735" t="s">
        <v>27</v>
      </c>
      <c r="S1735">
        <f>DATEDIF(Table1[[#This Row],[Date Occurred]],Table1[[#This Row],[Date Returned]],"d")</f>
        <v>80</v>
      </c>
      <c r="T1735">
        <v>73</v>
      </c>
      <c r="U1735" s="5">
        <v>1935.6</v>
      </c>
      <c r="V1735" s="5">
        <v>263</v>
      </c>
      <c r="W1735" s="5">
        <v>501</v>
      </c>
      <c r="X1735" s="5">
        <v>0</v>
      </c>
      <c r="Y1735" s="5">
        <v>3</v>
      </c>
      <c r="Z1735" s="5">
        <v>101</v>
      </c>
      <c r="AA1735" s="5">
        <v>146</v>
      </c>
      <c r="AB1735" s="5">
        <v>78</v>
      </c>
      <c r="AC1735" s="5">
        <v>180</v>
      </c>
      <c r="AD1735" s="5">
        <v>206</v>
      </c>
      <c r="AE1735" s="5">
        <v>298</v>
      </c>
      <c r="AF1735" s="5">
        <v>504</v>
      </c>
      <c r="AG1735" s="5">
        <v>106</v>
      </c>
      <c r="AH1735" s="5">
        <v>47</v>
      </c>
      <c r="AI1735" s="5">
        <v>77</v>
      </c>
      <c r="AJ1735" s="5">
        <v>627</v>
      </c>
      <c r="AK1735">
        <v>1985</v>
      </c>
      <c r="AL1735" t="s">
        <v>490</v>
      </c>
      <c r="AM1735" s="1">
        <v>31222</v>
      </c>
      <c r="AN1735">
        <v>206</v>
      </c>
      <c r="AO1735">
        <v>232</v>
      </c>
      <c r="AP1735" t="s">
        <v>498</v>
      </c>
    </row>
    <row r="1736" spans="1:42" x14ac:dyDescent="0.35">
      <c r="A1736" t="s">
        <v>203</v>
      </c>
      <c r="B1736" t="s">
        <v>112</v>
      </c>
      <c r="C1736" s="1" t="s">
        <v>510</v>
      </c>
      <c r="D1736">
        <v>0</v>
      </c>
      <c r="E1736">
        <v>9</v>
      </c>
      <c r="F1736">
        <v>0</v>
      </c>
      <c r="G1736">
        <v>10</v>
      </c>
      <c r="H1736">
        <f>Table1[[#This Row],[Games Before Injury]]*Table1[[#This Row],[Minutes per Game]]</f>
        <v>1686.5</v>
      </c>
      <c r="I1736">
        <v>70</v>
      </c>
      <c r="J1736">
        <f>Table1[[#This Row],[Minutes]]/Table1[[#This Row],[Games Played]]</f>
        <v>24.092857142857142</v>
      </c>
      <c r="K1736" s="1">
        <v>43545</v>
      </c>
      <c r="L1736" s="1">
        <v>43565</v>
      </c>
      <c r="M1736" s="1">
        <v>43389</v>
      </c>
      <c r="N1736" s="1">
        <v>43629</v>
      </c>
      <c r="O1736">
        <v>4</v>
      </c>
      <c r="P1736">
        <f>DATEDIF(Table1[[#This Row],[Birth Date]],Table1[[#This Row],[Date Returned]],"y")</f>
        <v>33</v>
      </c>
      <c r="Q1736" t="s">
        <v>501</v>
      </c>
      <c r="R1736" t="s">
        <v>19</v>
      </c>
      <c r="S1736">
        <f>DATEDIF(Table1[[#This Row],[Date Occurred]],Table1[[#This Row],[Date Returned]],"d")</f>
        <v>20</v>
      </c>
      <c r="T1736">
        <v>70</v>
      </c>
      <c r="U1736" s="5">
        <v>1686.5</v>
      </c>
      <c r="V1736" s="5">
        <v>304</v>
      </c>
      <c r="W1736" s="5">
        <v>537</v>
      </c>
      <c r="X1736" s="5">
        <v>11</v>
      </c>
      <c r="Y1736" s="5">
        <v>34</v>
      </c>
      <c r="Z1736" s="5">
        <v>134</v>
      </c>
      <c r="AA1736" s="5">
        <v>177</v>
      </c>
      <c r="AB1736" s="5">
        <v>73</v>
      </c>
      <c r="AC1736" s="5">
        <v>186</v>
      </c>
      <c r="AD1736" s="5">
        <v>172</v>
      </c>
      <c r="AE1736" s="5">
        <v>286</v>
      </c>
      <c r="AF1736" s="5">
        <v>458</v>
      </c>
      <c r="AG1736" s="5">
        <v>84</v>
      </c>
      <c r="AH1736" s="5">
        <v>53</v>
      </c>
      <c r="AI1736" s="5">
        <v>39</v>
      </c>
      <c r="AJ1736" s="5">
        <v>753</v>
      </c>
      <c r="AK1736">
        <v>1985</v>
      </c>
      <c r="AL1736" t="s">
        <v>490</v>
      </c>
      <c r="AM1736" s="1">
        <v>31222</v>
      </c>
      <c r="AN1736">
        <v>206</v>
      </c>
      <c r="AO1736">
        <v>232</v>
      </c>
      <c r="AP1736" t="s">
        <v>498</v>
      </c>
    </row>
    <row r="1737" spans="1:42" x14ac:dyDescent="0.35">
      <c r="A1737" t="s">
        <v>203</v>
      </c>
      <c r="B1737" t="s">
        <v>71</v>
      </c>
      <c r="C1737" s="1" t="s">
        <v>504</v>
      </c>
      <c r="D1737">
        <v>0</v>
      </c>
      <c r="E1737">
        <v>3</v>
      </c>
      <c r="F1737">
        <v>0</v>
      </c>
      <c r="G1737">
        <v>4</v>
      </c>
      <c r="H1737">
        <f>Table1[[#This Row],[Games Before Injury]]*Table1[[#This Row],[Minutes per Game]]</f>
        <v>1257.3292307692309</v>
      </c>
      <c r="I1737">
        <v>56</v>
      </c>
      <c r="J1737">
        <f>Table1[[#This Row],[Minutes]]/Table1[[#This Row],[Games Played]]</f>
        <v>22.452307692307695</v>
      </c>
      <c r="K1737" s="1">
        <v>41331</v>
      </c>
      <c r="L1737" s="1">
        <v>41354</v>
      </c>
      <c r="M1737" s="1">
        <v>41212</v>
      </c>
      <c r="N1737" s="1">
        <v>41445</v>
      </c>
      <c r="O1737">
        <v>1</v>
      </c>
      <c r="P1737">
        <f>DATEDIF(Table1[[#This Row],[Birth Date]],Table1[[#This Row],[Date Returned]],"y")</f>
        <v>27</v>
      </c>
      <c r="Q1737" t="s">
        <v>501</v>
      </c>
      <c r="R1737" t="s">
        <v>19</v>
      </c>
      <c r="S1737">
        <f>DATEDIF(Table1[[#This Row],[Date Occurred]],Table1[[#This Row],[Date Returned]],"d")</f>
        <v>23</v>
      </c>
      <c r="T1737">
        <v>65</v>
      </c>
      <c r="U1737" s="5">
        <v>1459.4</v>
      </c>
      <c r="V1737" s="5">
        <f>576/Table1[[#This Row],[Games Played]]</f>
        <v>8.861538461538462</v>
      </c>
      <c r="W1737" s="5">
        <v>441</v>
      </c>
      <c r="X1737" s="5">
        <v>0</v>
      </c>
      <c r="Y1737" s="5">
        <v>4</v>
      </c>
      <c r="Z1737" s="5">
        <v>89</v>
      </c>
      <c r="AA1737" s="5">
        <v>131</v>
      </c>
      <c r="AB1737" s="5">
        <v>76</v>
      </c>
      <c r="AC1737" s="5">
        <v>166</v>
      </c>
      <c r="AD1737" s="5">
        <v>125</v>
      </c>
      <c r="AE1737" s="5">
        <v>220</v>
      </c>
      <c r="AF1737" s="5">
        <v>345</v>
      </c>
      <c r="AG1737" s="5">
        <v>61</v>
      </c>
      <c r="AH1737" s="5">
        <v>27</v>
      </c>
      <c r="AI1737" s="5">
        <v>90</v>
      </c>
      <c r="AJ1737" s="5">
        <v>517</v>
      </c>
      <c r="AK1737">
        <v>1985</v>
      </c>
      <c r="AL1737" t="s">
        <v>490</v>
      </c>
      <c r="AM1737" s="1">
        <v>31222</v>
      </c>
      <c r="AN1737">
        <v>206</v>
      </c>
      <c r="AO1737">
        <v>232</v>
      </c>
      <c r="AP1737" t="s">
        <v>498</v>
      </c>
    </row>
    <row r="1738" spans="1:42" x14ac:dyDescent="0.35">
      <c r="A1738" t="s">
        <v>203</v>
      </c>
      <c r="B1738" t="s">
        <v>71</v>
      </c>
      <c r="C1738" s="1" t="s">
        <v>504</v>
      </c>
      <c r="D1738">
        <v>0</v>
      </c>
      <c r="E1738">
        <v>3</v>
      </c>
      <c r="F1738">
        <v>0</v>
      </c>
      <c r="G1738">
        <v>4</v>
      </c>
      <c r="H1738">
        <f>Table1[[#This Row],[Games Before Injury]]*Table1[[#This Row],[Minutes per Game]]</f>
        <v>157.16615384615386</v>
      </c>
      <c r="I1738">
        <v>7</v>
      </c>
      <c r="J1738">
        <f>Table1[[#This Row],[Minutes]]/Table1[[#This Row],[Games Played]]</f>
        <v>22.452307692307695</v>
      </c>
      <c r="K1738" s="1">
        <v>41368</v>
      </c>
      <c r="L1738" s="1">
        <v>41379</v>
      </c>
      <c r="M1738" s="1">
        <v>41212</v>
      </c>
      <c r="N1738" s="1">
        <v>41445</v>
      </c>
      <c r="O1738">
        <v>2</v>
      </c>
      <c r="P1738">
        <f>DATEDIF(Table1[[#This Row],[Birth Date]],Table1[[#This Row],[Date Returned]],"y")</f>
        <v>27</v>
      </c>
      <c r="Q1738" t="s">
        <v>501</v>
      </c>
      <c r="R1738" t="s">
        <v>19</v>
      </c>
      <c r="S1738">
        <f>DATEDIF(Table1[[#This Row],[Date Occurred]],Table1[[#This Row],[Date Returned]],"d")</f>
        <v>11</v>
      </c>
      <c r="T1738">
        <v>65</v>
      </c>
      <c r="U1738" s="5">
        <v>1459.4</v>
      </c>
      <c r="V1738" s="5">
        <f>576/Table1[[#This Row],[Games Played]]</f>
        <v>8.861538461538462</v>
      </c>
      <c r="W1738" s="5">
        <v>441</v>
      </c>
      <c r="X1738" s="5">
        <v>0</v>
      </c>
      <c r="Y1738" s="5">
        <v>4</v>
      </c>
      <c r="Z1738" s="5">
        <v>89</v>
      </c>
      <c r="AA1738" s="5">
        <v>131</v>
      </c>
      <c r="AB1738" s="5">
        <v>76</v>
      </c>
      <c r="AC1738" s="5">
        <v>166</v>
      </c>
      <c r="AD1738" s="5">
        <v>125</v>
      </c>
      <c r="AE1738" s="5">
        <v>220</v>
      </c>
      <c r="AF1738" s="5">
        <v>345</v>
      </c>
      <c r="AG1738" s="5">
        <v>61</v>
      </c>
      <c r="AH1738" s="5">
        <v>27</v>
      </c>
      <c r="AI1738" s="5">
        <v>90</v>
      </c>
      <c r="AJ1738" s="5">
        <v>517</v>
      </c>
      <c r="AK1738">
        <v>1985</v>
      </c>
      <c r="AL1738" t="s">
        <v>490</v>
      </c>
      <c r="AM1738" s="1">
        <v>31222</v>
      </c>
      <c r="AN1738">
        <v>206</v>
      </c>
      <c r="AO1738">
        <v>232</v>
      </c>
      <c r="AP1738" t="s">
        <v>498</v>
      </c>
    </row>
    <row r="1739" spans="1:42" x14ac:dyDescent="0.35">
      <c r="A1739" t="s">
        <v>131</v>
      </c>
      <c r="B1739" t="s">
        <v>17</v>
      </c>
      <c r="C1739" s="1" t="s">
        <v>504</v>
      </c>
      <c r="D1739">
        <v>0</v>
      </c>
      <c r="E1739">
        <v>3</v>
      </c>
      <c r="F1739">
        <v>0</v>
      </c>
      <c r="G1739">
        <v>6</v>
      </c>
      <c r="H1739">
        <f>Table1[[#This Row],[Games Before Injury]]*Table1[[#This Row],[Minutes per Game]]</f>
        <v>1616.8</v>
      </c>
      <c r="I1739">
        <v>47</v>
      </c>
      <c r="J1739">
        <f>Table1[[#This Row],[Minutes]]/Table1[[#This Row],[Games Played]]</f>
        <v>34.4</v>
      </c>
      <c r="K1739" s="1">
        <v>41310</v>
      </c>
      <c r="L1739" s="1">
        <v>41329</v>
      </c>
      <c r="M1739" s="1">
        <v>41212</v>
      </c>
      <c r="N1739" s="1">
        <v>41445</v>
      </c>
      <c r="O1739">
        <v>1</v>
      </c>
      <c r="P1739">
        <f>DATEDIF(Table1[[#This Row],[Birth Date]],Table1[[#This Row],[Date Returned]],"y")</f>
        <v>24</v>
      </c>
      <c r="Q1739" t="s">
        <v>62</v>
      </c>
      <c r="R1739" t="s">
        <v>19</v>
      </c>
      <c r="S1739">
        <f>DATEDIF(Table1[[#This Row],[Date Occurred]],Table1[[#This Row],[Date Returned]],"d")</f>
        <v>19</v>
      </c>
      <c r="T1739">
        <v>79</v>
      </c>
      <c r="U1739" s="5">
        <v>2717.6</v>
      </c>
      <c r="V1739" s="5">
        <f>576/Table1[[#This Row],[Games Played]]</f>
        <v>7.2911392405063289</v>
      </c>
      <c r="W1739" s="5">
        <v>1283</v>
      </c>
      <c r="X1739" s="5">
        <v>90</v>
      </c>
      <c r="Y1739" s="5">
        <v>292</v>
      </c>
      <c r="Z1739" s="5">
        <v>163</v>
      </c>
      <c r="AA1739" s="5">
        <v>229</v>
      </c>
      <c r="AB1739" s="5">
        <v>165</v>
      </c>
      <c r="AC1739" s="5">
        <v>213</v>
      </c>
      <c r="AD1739" s="5">
        <v>166</v>
      </c>
      <c r="AE1739" s="5">
        <v>310</v>
      </c>
      <c r="AF1739" s="5">
        <v>476</v>
      </c>
      <c r="AG1739" s="5">
        <v>182</v>
      </c>
      <c r="AH1739" s="5">
        <v>167</v>
      </c>
      <c r="AI1739" s="5">
        <v>36</v>
      </c>
      <c r="AJ1739" s="5">
        <v>1417</v>
      </c>
      <c r="AK1739">
        <v>1988</v>
      </c>
      <c r="AL1739" t="s">
        <v>490</v>
      </c>
      <c r="AM1739" s="1">
        <v>32315</v>
      </c>
      <c r="AN1739">
        <v>203</v>
      </c>
      <c r="AO1739">
        <v>221</v>
      </c>
      <c r="AP1739" t="s">
        <v>498</v>
      </c>
    </row>
    <row r="1740" spans="1:42" x14ac:dyDescent="0.35">
      <c r="A1740" t="s">
        <v>131</v>
      </c>
      <c r="B1740" t="s">
        <v>132</v>
      </c>
      <c r="C1740" s="1" t="s">
        <v>506</v>
      </c>
      <c r="D1740">
        <v>0</v>
      </c>
      <c r="E1740">
        <v>5</v>
      </c>
      <c r="F1740">
        <v>0</v>
      </c>
      <c r="G1740">
        <v>8</v>
      </c>
      <c r="H1740">
        <f>Table1[[#This Row],[Games Before Injury]]*Table1[[#This Row],[Minutes per Game]]</f>
        <v>2113.65</v>
      </c>
      <c r="I1740">
        <v>66</v>
      </c>
      <c r="J1740">
        <f>Table1[[#This Row],[Minutes]]/Table1[[#This Row],[Games Played]]</f>
        <v>32.024999999999999</v>
      </c>
      <c r="K1740" s="1">
        <v>42090</v>
      </c>
      <c r="L1740" s="1">
        <v>42094</v>
      </c>
      <c r="M1740" s="1">
        <v>41940</v>
      </c>
      <c r="N1740" s="1">
        <v>42171</v>
      </c>
      <c r="O1740">
        <v>2</v>
      </c>
      <c r="P1740">
        <f>DATEDIF(Table1[[#This Row],[Birth Date]],Table1[[#This Row],[Date Returned]],"y")</f>
        <v>26</v>
      </c>
      <c r="Q1740" t="s">
        <v>32</v>
      </c>
      <c r="R1740" t="s">
        <v>19</v>
      </c>
      <c r="S1740">
        <f>DATEDIF(Table1[[#This Row],[Date Occurred]],Table1[[#This Row],[Date Returned]],"d")</f>
        <v>4</v>
      </c>
      <c r="T1740">
        <v>76</v>
      </c>
      <c r="U1740" s="5">
        <v>2433.9</v>
      </c>
      <c r="V1740" s="5">
        <v>451</v>
      </c>
      <c r="W1740" s="5">
        <v>968</v>
      </c>
      <c r="X1740" s="5">
        <v>38</v>
      </c>
      <c r="Y1740" s="5">
        <v>115</v>
      </c>
      <c r="Z1740" s="5">
        <v>131</v>
      </c>
      <c r="AA1740" s="5">
        <v>200</v>
      </c>
      <c r="AB1740" s="5">
        <v>117</v>
      </c>
      <c r="AC1740" s="5">
        <v>171</v>
      </c>
      <c r="AD1740" s="5">
        <v>127</v>
      </c>
      <c r="AE1740" s="5">
        <v>284</v>
      </c>
      <c r="AF1740" s="5">
        <v>411</v>
      </c>
      <c r="AG1740" s="5">
        <v>173</v>
      </c>
      <c r="AH1740" s="5">
        <v>124</v>
      </c>
      <c r="AI1740" s="5">
        <v>25</v>
      </c>
      <c r="AJ1740" s="5">
        <v>1071</v>
      </c>
      <c r="AK1740">
        <v>1988</v>
      </c>
      <c r="AL1740" t="s">
        <v>490</v>
      </c>
      <c r="AM1740" s="1">
        <v>32315</v>
      </c>
      <c r="AN1740">
        <v>203</v>
      </c>
      <c r="AO1740">
        <v>221</v>
      </c>
      <c r="AP1740" t="s">
        <v>498</v>
      </c>
    </row>
    <row r="1741" spans="1:42" x14ac:dyDescent="0.35">
      <c r="A1741" t="s">
        <v>131</v>
      </c>
      <c r="B1741" t="s">
        <v>133</v>
      </c>
      <c r="C1741" s="1" t="s">
        <v>508</v>
      </c>
      <c r="D1741">
        <v>0</v>
      </c>
      <c r="E1741">
        <v>7</v>
      </c>
      <c r="F1741">
        <v>0</v>
      </c>
      <c r="G1741">
        <v>10</v>
      </c>
      <c r="H1741">
        <f>Table1[[#This Row],[Games Before Injury]]*Table1[[#This Row],[Minutes per Game]]</f>
        <v>1481.0581081081079</v>
      </c>
      <c r="I1741">
        <v>49</v>
      </c>
      <c r="J1741">
        <f>Table1[[#This Row],[Minutes]]/Table1[[#This Row],[Games Played]]</f>
        <v>30.225675675675674</v>
      </c>
      <c r="K1741" s="1">
        <v>42770</v>
      </c>
      <c r="L1741" s="1">
        <v>42790</v>
      </c>
      <c r="M1741" s="1">
        <v>42668</v>
      </c>
      <c r="N1741" s="1">
        <v>42898</v>
      </c>
      <c r="O1741">
        <v>1</v>
      </c>
      <c r="P1741">
        <f>DATEDIF(Table1[[#This Row],[Birth Date]],Table1[[#This Row],[Date Returned]],"y")</f>
        <v>28</v>
      </c>
      <c r="Q1741" t="s">
        <v>501</v>
      </c>
      <c r="R1741" t="s">
        <v>39</v>
      </c>
      <c r="S1741">
        <f>DATEDIF(Table1[[#This Row],[Date Occurred]],Table1[[#This Row],[Date Returned]],"d")</f>
        <v>20</v>
      </c>
      <c r="T1741">
        <v>74</v>
      </c>
      <c r="U1741" s="5">
        <v>2236.6999999999998</v>
      </c>
      <c r="V1741" s="5">
        <v>362</v>
      </c>
      <c r="W1741" s="5">
        <v>687</v>
      </c>
      <c r="X1741" s="5">
        <v>45</v>
      </c>
      <c r="Y1741" s="5">
        <v>118</v>
      </c>
      <c r="Z1741" s="5">
        <v>45</v>
      </c>
      <c r="AA1741" s="5">
        <v>86</v>
      </c>
      <c r="AB1741" s="5">
        <v>96</v>
      </c>
      <c r="AC1741" s="5">
        <v>135</v>
      </c>
      <c r="AD1741" s="5">
        <v>131</v>
      </c>
      <c r="AE1741" s="5">
        <v>317</v>
      </c>
      <c r="AF1741" s="5">
        <v>448</v>
      </c>
      <c r="AG1741" s="5">
        <v>122</v>
      </c>
      <c r="AH1741" s="5">
        <v>113</v>
      </c>
      <c r="AI1741" s="5">
        <v>29</v>
      </c>
      <c r="AJ1741" s="5">
        <v>814</v>
      </c>
      <c r="AK1741">
        <v>1988</v>
      </c>
      <c r="AL1741" t="s">
        <v>490</v>
      </c>
      <c r="AM1741" s="1">
        <v>32315</v>
      </c>
      <c r="AN1741">
        <v>203</v>
      </c>
      <c r="AO1741">
        <v>221</v>
      </c>
      <c r="AP1741" t="s">
        <v>498</v>
      </c>
    </row>
    <row r="1742" spans="1:42" x14ac:dyDescent="0.35">
      <c r="A1742" t="s">
        <v>131</v>
      </c>
      <c r="B1742" t="s">
        <v>134</v>
      </c>
      <c r="C1742" s="1" t="s">
        <v>511</v>
      </c>
      <c r="D1742">
        <v>0</v>
      </c>
      <c r="E1742">
        <v>10</v>
      </c>
      <c r="F1742">
        <v>0</v>
      </c>
      <c r="G1742">
        <v>13</v>
      </c>
      <c r="H1742">
        <f>Table1[[#This Row],[Games Before Injury]]*Table1[[#This Row],[Minutes per Game]]</f>
        <v>2488.9</v>
      </c>
      <c r="I1742">
        <v>81</v>
      </c>
      <c r="J1742">
        <f>Table1[[#This Row],[Minutes]]/Table1[[#This Row],[Games Played]]</f>
        <v>30.72716049382716</v>
      </c>
      <c r="K1742" s="1">
        <v>43565</v>
      </c>
      <c r="L1742" s="1">
        <v>43569</v>
      </c>
      <c r="M1742" s="1">
        <v>43760</v>
      </c>
      <c r="N1742" s="1">
        <v>44115</v>
      </c>
      <c r="O1742">
        <v>2</v>
      </c>
      <c r="P1742">
        <f>DATEDIF(Table1[[#This Row],[Birth Date]],Table1[[#This Row],[Date Returned]],"y")</f>
        <v>30</v>
      </c>
      <c r="Q1742" t="s">
        <v>32</v>
      </c>
      <c r="R1742" t="s">
        <v>39</v>
      </c>
      <c r="S1742">
        <f>DATEDIF(Table1[[#This Row],[Date Occurred]],Table1[[#This Row],[Date Returned]],"d")</f>
        <v>4</v>
      </c>
      <c r="T1742">
        <v>81</v>
      </c>
      <c r="U1742" s="5">
        <v>2488.9</v>
      </c>
      <c r="V1742" s="5">
        <v>443</v>
      </c>
      <c r="W1742" s="5">
        <v>841</v>
      </c>
      <c r="X1742" s="5">
        <v>51</v>
      </c>
      <c r="Y1742" s="5">
        <v>146</v>
      </c>
      <c r="Z1742" s="5">
        <v>87</v>
      </c>
      <c r="AA1742" s="5">
        <v>135</v>
      </c>
      <c r="AB1742" s="5">
        <v>123</v>
      </c>
      <c r="AC1742" s="5">
        <v>194</v>
      </c>
      <c r="AD1742" s="5">
        <v>192</v>
      </c>
      <c r="AE1742" s="5">
        <v>331</v>
      </c>
      <c r="AF1742" s="5">
        <v>523</v>
      </c>
      <c r="AG1742" s="5">
        <v>204</v>
      </c>
      <c r="AH1742" s="5">
        <v>123</v>
      </c>
      <c r="AI1742" s="5">
        <v>36</v>
      </c>
      <c r="AJ1742" s="5">
        <v>1024</v>
      </c>
      <c r="AK1742">
        <v>1988</v>
      </c>
      <c r="AL1742" t="s">
        <v>490</v>
      </c>
      <c r="AM1742" s="1">
        <v>32315</v>
      </c>
      <c r="AN1742">
        <v>203</v>
      </c>
      <c r="AO1742">
        <v>221</v>
      </c>
      <c r="AP1742" t="s">
        <v>498</v>
      </c>
    </row>
    <row r="1743" spans="1:42" x14ac:dyDescent="0.35">
      <c r="A1743" t="s">
        <v>238</v>
      </c>
      <c r="B1743" t="s">
        <v>53</v>
      </c>
      <c r="C1743" s="1" t="s">
        <v>505</v>
      </c>
      <c r="D1743">
        <v>0</v>
      </c>
      <c r="E1743">
        <v>4</v>
      </c>
      <c r="F1743">
        <v>0</v>
      </c>
      <c r="G1743">
        <v>13</v>
      </c>
      <c r="H1743">
        <f>Table1[[#This Row],[Games Before Injury]]*Table1[[#This Row],[Minutes per Game]]</f>
        <v>205.5735294117647</v>
      </c>
      <c r="I1743">
        <v>7</v>
      </c>
      <c r="J1743">
        <f>Table1[[#This Row],[Minutes]]/Table1[[#This Row],[Games Played]]</f>
        <v>29.367647058823529</v>
      </c>
      <c r="K1743" s="1">
        <v>41737</v>
      </c>
      <c r="L1743" s="1">
        <v>41740</v>
      </c>
      <c r="M1743" s="1">
        <v>41576</v>
      </c>
      <c r="N1743" s="1">
        <v>41805</v>
      </c>
      <c r="O1743">
        <v>1</v>
      </c>
      <c r="P1743">
        <f>DATEDIF(Table1[[#This Row],[Birth Date]],Table1[[#This Row],[Date Returned]],"y")</f>
        <v>31</v>
      </c>
      <c r="Q1743" t="s">
        <v>501</v>
      </c>
      <c r="R1743" t="s">
        <v>47</v>
      </c>
      <c r="S1743">
        <f>DATEDIF(Table1[[#This Row],[Date Occurred]],Table1[[#This Row],[Date Returned]],"d")</f>
        <v>3</v>
      </c>
      <c r="T1743">
        <v>68</v>
      </c>
      <c r="U1743" s="5">
        <v>1997</v>
      </c>
      <c r="V1743" s="5">
        <v>456</v>
      </c>
      <c r="W1743" s="5">
        <v>914</v>
      </c>
      <c r="X1743" s="5">
        <v>25</v>
      </c>
      <c r="Y1743" s="5">
        <v>67</v>
      </c>
      <c r="Z1743" s="5">
        <v>197</v>
      </c>
      <c r="AA1743" s="5">
        <v>243</v>
      </c>
      <c r="AB1743" s="5">
        <v>151</v>
      </c>
      <c r="AC1743" s="5">
        <v>86</v>
      </c>
      <c r="AD1743" s="5">
        <v>17</v>
      </c>
      <c r="AE1743" s="5">
        <v>138</v>
      </c>
      <c r="AF1743" s="5">
        <v>155</v>
      </c>
      <c r="AG1743" s="5">
        <v>388</v>
      </c>
      <c r="AH1743" s="5">
        <v>36</v>
      </c>
      <c r="AI1743" s="5">
        <v>9</v>
      </c>
      <c r="AJ1743" s="5">
        <v>1134</v>
      </c>
      <c r="AK1743">
        <v>1982</v>
      </c>
      <c r="AL1743" t="s">
        <v>493</v>
      </c>
      <c r="AM1743" s="1">
        <v>30088</v>
      </c>
      <c r="AN1743">
        <v>188</v>
      </c>
      <c r="AO1743">
        <v>185</v>
      </c>
      <c r="AP1743" t="s">
        <v>497</v>
      </c>
    </row>
    <row r="1744" spans="1:42" x14ac:dyDescent="0.35">
      <c r="A1744" t="s">
        <v>238</v>
      </c>
      <c r="B1744" t="s">
        <v>240</v>
      </c>
      <c r="C1744" s="1" t="s">
        <v>505</v>
      </c>
      <c r="D1744">
        <v>0</v>
      </c>
      <c r="E1744">
        <v>4</v>
      </c>
      <c r="F1744">
        <v>0</v>
      </c>
      <c r="G1744">
        <v>13</v>
      </c>
      <c r="H1744">
        <f>Table1[[#This Row],[Games Before Injury]]*Table1[[#This Row],[Minutes per Game]]</f>
        <v>234.94117647058823</v>
      </c>
      <c r="I1744">
        <v>8</v>
      </c>
      <c r="J1744">
        <f>Table1[[#This Row],[Minutes]]/Table1[[#This Row],[Games Played]]</f>
        <v>29.367647058823529</v>
      </c>
      <c r="K1744" s="1">
        <v>41626</v>
      </c>
      <c r="L1744" s="1">
        <v>41629</v>
      </c>
      <c r="M1744" s="1">
        <v>41576</v>
      </c>
      <c r="N1744" s="1">
        <v>41805</v>
      </c>
      <c r="O1744">
        <v>3</v>
      </c>
      <c r="P1744">
        <f>DATEDIF(Table1[[#This Row],[Birth Date]],Table1[[#This Row],[Date Returned]],"y")</f>
        <v>31</v>
      </c>
      <c r="Q1744" t="s">
        <v>501</v>
      </c>
      <c r="R1744" t="s">
        <v>19</v>
      </c>
      <c r="S1744">
        <f>DATEDIF(Table1[[#This Row],[Date Occurred]],Table1[[#This Row],[Date Returned]],"d")</f>
        <v>3</v>
      </c>
      <c r="T1744">
        <v>68</v>
      </c>
      <c r="U1744" s="5">
        <v>1997</v>
      </c>
      <c r="V1744" s="5">
        <v>456</v>
      </c>
      <c r="W1744" s="5">
        <v>914</v>
      </c>
      <c r="X1744" s="5">
        <v>25</v>
      </c>
      <c r="Y1744" s="5">
        <v>67</v>
      </c>
      <c r="Z1744" s="5">
        <v>197</v>
      </c>
      <c r="AA1744" s="5">
        <v>243</v>
      </c>
      <c r="AB1744" s="5">
        <v>151</v>
      </c>
      <c r="AC1744" s="5">
        <v>86</v>
      </c>
      <c r="AD1744" s="5">
        <v>17</v>
      </c>
      <c r="AE1744" s="5">
        <v>138</v>
      </c>
      <c r="AF1744" s="5">
        <v>155</v>
      </c>
      <c r="AG1744" s="5">
        <v>388</v>
      </c>
      <c r="AH1744" s="5">
        <v>36</v>
      </c>
      <c r="AI1744" s="5">
        <v>9</v>
      </c>
      <c r="AJ1744" s="5">
        <v>1134</v>
      </c>
      <c r="AK1744">
        <v>1982</v>
      </c>
      <c r="AL1744" t="s">
        <v>493</v>
      </c>
      <c r="AM1744" s="1">
        <v>30088</v>
      </c>
      <c r="AN1744">
        <v>188</v>
      </c>
      <c r="AO1744">
        <v>185</v>
      </c>
      <c r="AP1744" t="s">
        <v>497</v>
      </c>
    </row>
    <row r="1745" spans="1:42" x14ac:dyDescent="0.35">
      <c r="A1745" t="s">
        <v>238</v>
      </c>
      <c r="B1745" t="s">
        <v>240</v>
      </c>
      <c r="C1745" s="1" t="s">
        <v>505</v>
      </c>
      <c r="D1745">
        <v>0</v>
      </c>
      <c r="E1745">
        <v>4</v>
      </c>
      <c r="F1745">
        <v>0</v>
      </c>
      <c r="G1745">
        <v>13</v>
      </c>
      <c r="H1745">
        <f>Table1[[#This Row],[Games Before Injury]]*Table1[[#This Row],[Minutes per Game]]</f>
        <v>381.77941176470586</v>
      </c>
      <c r="I1745">
        <v>13</v>
      </c>
      <c r="J1745">
        <f>Table1[[#This Row],[Minutes]]/Table1[[#This Row],[Games Played]]</f>
        <v>29.367647058823529</v>
      </c>
      <c r="K1745" s="1">
        <v>41658</v>
      </c>
      <c r="L1745" s="1">
        <v>41659</v>
      </c>
      <c r="M1745" s="1">
        <v>41576</v>
      </c>
      <c r="N1745" s="1">
        <v>41805</v>
      </c>
      <c r="O1745">
        <v>4</v>
      </c>
      <c r="P1745">
        <f>DATEDIF(Table1[[#This Row],[Birth Date]],Table1[[#This Row],[Date Returned]],"y")</f>
        <v>31</v>
      </c>
      <c r="Q1745" t="s">
        <v>8</v>
      </c>
      <c r="R1745" t="s">
        <v>19</v>
      </c>
      <c r="S1745">
        <f>DATEDIF(Table1[[#This Row],[Date Occurred]],Table1[[#This Row],[Date Returned]],"d")</f>
        <v>1</v>
      </c>
      <c r="T1745">
        <v>68</v>
      </c>
      <c r="U1745" s="5">
        <v>1997</v>
      </c>
      <c r="V1745" s="5">
        <v>456</v>
      </c>
      <c r="W1745" s="5">
        <v>914</v>
      </c>
      <c r="X1745" s="5">
        <v>25</v>
      </c>
      <c r="Y1745" s="5">
        <v>67</v>
      </c>
      <c r="Z1745" s="5">
        <v>197</v>
      </c>
      <c r="AA1745" s="5">
        <v>243</v>
      </c>
      <c r="AB1745" s="5">
        <v>151</v>
      </c>
      <c r="AC1745" s="5">
        <v>86</v>
      </c>
      <c r="AD1745" s="5">
        <v>17</v>
      </c>
      <c r="AE1745" s="5">
        <v>138</v>
      </c>
      <c r="AF1745" s="5">
        <v>155</v>
      </c>
      <c r="AG1745" s="5">
        <v>388</v>
      </c>
      <c r="AH1745" s="5">
        <v>36</v>
      </c>
      <c r="AI1745" s="5">
        <v>9</v>
      </c>
      <c r="AJ1745" s="5">
        <v>1134</v>
      </c>
      <c r="AK1745">
        <v>1982</v>
      </c>
      <c r="AL1745" t="s">
        <v>493</v>
      </c>
      <c r="AM1745" s="1">
        <v>30088</v>
      </c>
      <c r="AN1745">
        <v>188</v>
      </c>
      <c r="AO1745">
        <v>185</v>
      </c>
      <c r="AP1745" t="s">
        <v>497</v>
      </c>
    </row>
    <row r="1746" spans="1:42" x14ac:dyDescent="0.35">
      <c r="A1746" t="s">
        <v>238</v>
      </c>
      <c r="B1746" t="s">
        <v>54</v>
      </c>
      <c r="C1746" s="1" t="s">
        <v>504</v>
      </c>
      <c r="D1746">
        <v>0</v>
      </c>
      <c r="E1746">
        <v>3</v>
      </c>
      <c r="F1746">
        <v>0</v>
      </c>
      <c r="G1746">
        <v>12</v>
      </c>
      <c r="H1746">
        <f>Table1[[#This Row],[Games Before Injury]]*Table1[[#This Row],[Minutes per Game]]</f>
        <v>1646.8939393939395</v>
      </c>
      <c r="I1746">
        <v>50</v>
      </c>
      <c r="J1746">
        <f>Table1[[#This Row],[Minutes]]/Table1[[#This Row],[Games Played]]</f>
        <v>32.937878787878788</v>
      </c>
      <c r="K1746" s="1">
        <v>41316</v>
      </c>
      <c r="L1746" s="1">
        <v>41317</v>
      </c>
      <c r="M1746" s="1">
        <v>41212</v>
      </c>
      <c r="N1746" s="1">
        <v>41445</v>
      </c>
      <c r="O1746">
        <v>1</v>
      </c>
      <c r="P1746">
        <f>DATEDIF(Table1[[#This Row],[Birth Date]],Table1[[#This Row],[Date Returned]],"y")</f>
        <v>30</v>
      </c>
      <c r="Q1746" t="s">
        <v>8</v>
      </c>
      <c r="R1746" t="s">
        <v>19</v>
      </c>
      <c r="S1746">
        <f>DATEDIF(Table1[[#This Row],[Date Occurred]],Table1[[#This Row],[Date Returned]],"d")</f>
        <v>1</v>
      </c>
      <c r="T1746">
        <v>66</v>
      </c>
      <c r="U1746" s="5">
        <v>2173.9</v>
      </c>
      <c r="V1746" s="5">
        <f>576/Table1[[#This Row],[Games Played]]</f>
        <v>8.7272727272727266</v>
      </c>
      <c r="W1746" s="5">
        <v>995</v>
      </c>
      <c r="X1746" s="5">
        <v>24</v>
      </c>
      <c r="Y1746" s="5">
        <v>68</v>
      </c>
      <c r="Z1746" s="5">
        <v>279</v>
      </c>
      <c r="AA1746" s="5">
        <v>330</v>
      </c>
      <c r="AB1746" s="5">
        <v>170</v>
      </c>
      <c r="AC1746" s="5">
        <v>92</v>
      </c>
      <c r="AD1746" s="5">
        <v>18</v>
      </c>
      <c r="AE1746" s="5">
        <v>180</v>
      </c>
      <c r="AF1746" s="5">
        <v>198</v>
      </c>
      <c r="AG1746" s="5">
        <v>499</v>
      </c>
      <c r="AH1746" s="5">
        <v>54</v>
      </c>
      <c r="AI1746" s="5">
        <v>6</v>
      </c>
      <c r="AJ1746" s="5">
        <v>1341</v>
      </c>
      <c r="AK1746">
        <v>1982</v>
      </c>
      <c r="AL1746" t="s">
        <v>493</v>
      </c>
      <c r="AM1746" s="1">
        <v>30088</v>
      </c>
      <c r="AN1746">
        <v>188</v>
      </c>
      <c r="AO1746">
        <v>185</v>
      </c>
      <c r="AP1746" t="s">
        <v>497</v>
      </c>
    </row>
    <row r="1747" spans="1:42" x14ac:dyDescent="0.35">
      <c r="A1747" t="s">
        <v>238</v>
      </c>
      <c r="B1747" t="s">
        <v>239</v>
      </c>
      <c r="C1747" s="1" t="s">
        <v>504</v>
      </c>
      <c r="D1747">
        <v>0</v>
      </c>
      <c r="E1747">
        <v>3</v>
      </c>
      <c r="F1747">
        <v>0</v>
      </c>
      <c r="G1747">
        <v>12</v>
      </c>
      <c r="H1747">
        <f>Table1[[#This Row],[Games Before Injury]]*Table1[[#This Row],[Minutes per Game]]</f>
        <v>230.56515151515151</v>
      </c>
      <c r="I1747">
        <v>7</v>
      </c>
      <c r="J1747">
        <f>Table1[[#This Row],[Minutes]]/Table1[[#This Row],[Games Played]]</f>
        <v>32.937878787878788</v>
      </c>
      <c r="K1747" s="1">
        <v>41370</v>
      </c>
      <c r="L1747" s="1">
        <v>41376</v>
      </c>
      <c r="M1747" s="1">
        <v>41212</v>
      </c>
      <c r="N1747" s="1">
        <v>41445</v>
      </c>
      <c r="O1747">
        <v>2</v>
      </c>
      <c r="P1747">
        <f>DATEDIF(Table1[[#This Row],[Birth Date]],Table1[[#This Row],[Date Returned]],"y")</f>
        <v>30</v>
      </c>
      <c r="Q1747" t="s">
        <v>501</v>
      </c>
      <c r="R1747" t="s">
        <v>19</v>
      </c>
      <c r="S1747">
        <f>DATEDIF(Table1[[#This Row],[Date Occurred]],Table1[[#This Row],[Date Returned]],"d")</f>
        <v>6</v>
      </c>
      <c r="T1747">
        <v>66</v>
      </c>
      <c r="U1747" s="5">
        <v>2173.9</v>
      </c>
      <c r="V1747" s="5">
        <f>576/Table1[[#This Row],[Games Played]]</f>
        <v>8.7272727272727266</v>
      </c>
      <c r="W1747" s="5">
        <v>995</v>
      </c>
      <c r="X1747" s="5">
        <v>24</v>
      </c>
      <c r="Y1747" s="5">
        <v>68</v>
      </c>
      <c r="Z1747" s="5">
        <v>279</v>
      </c>
      <c r="AA1747" s="5">
        <v>330</v>
      </c>
      <c r="AB1747" s="5">
        <v>170</v>
      </c>
      <c r="AC1747" s="5">
        <v>92</v>
      </c>
      <c r="AD1747" s="5">
        <v>18</v>
      </c>
      <c r="AE1747" s="5">
        <v>180</v>
      </c>
      <c r="AF1747" s="5">
        <v>198</v>
      </c>
      <c r="AG1747" s="5">
        <v>499</v>
      </c>
      <c r="AH1747" s="5">
        <v>54</v>
      </c>
      <c r="AI1747" s="5">
        <v>6</v>
      </c>
      <c r="AJ1747" s="5">
        <v>1341</v>
      </c>
      <c r="AK1747">
        <v>1982</v>
      </c>
      <c r="AL1747" t="s">
        <v>493</v>
      </c>
      <c r="AM1747" s="1">
        <v>30088</v>
      </c>
      <c r="AN1747">
        <v>188</v>
      </c>
      <c r="AO1747">
        <v>185</v>
      </c>
      <c r="AP1747" t="s">
        <v>497</v>
      </c>
    </row>
    <row r="1748" spans="1:42" x14ac:dyDescent="0.35">
      <c r="A1748" t="s">
        <v>238</v>
      </c>
      <c r="B1748" t="s">
        <v>7</v>
      </c>
      <c r="C1748" s="1" t="s">
        <v>504</v>
      </c>
      <c r="D1748">
        <v>0</v>
      </c>
      <c r="E1748">
        <v>3</v>
      </c>
      <c r="F1748">
        <v>0</v>
      </c>
      <c r="G1748">
        <v>12</v>
      </c>
      <c r="H1748">
        <f>Table1[[#This Row],[Games Before Injury]]*Table1[[#This Row],[Minutes per Game]]</f>
        <v>131.75151515151515</v>
      </c>
      <c r="I1748">
        <v>4</v>
      </c>
      <c r="J1748">
        <f>Table1[[#This Row],[Minutes]]/Table1[[#This Row],[Games Played]]</f>
        <v>32.937878787878788</v>
      </c>
      <c r="K1748" s="1">
        <v>41335</v>
      </c>
      <c r="L1748" s="1">
        <v>41355</v>
      </c>
      <c r="M1748" s="1">
        <v>41212</v>
      </c>
      <c r="N1748" s="1">
        <v>41445</v>
      </c>
      <c r="O1748">
        <v>1</v>
      </c>
      <c r="P1748">
        <f>DATEDIF(Table1[[#This Row],[Birth Date]],Table1[[#This Row],[Date Returned]],"y")</f>
        <v>30</v>
      </c>
      <c r="Q1748" t="s">
        <v>62</v>
      </c>
      <c r="R1748" t="s">
        <v>9</v>
      </c>
      <c r="S1748">
        <f>DATEDIF(Table1[[#This Row],[Date Occurred]],Table1[[#This Row],[Date Returned]],"d")</f>
        <v>20</v>
      </c>
      <c r="T1748">
        <v>66</v>
      </c>
      <c r="U1748" s="5">
        <v>2173.9</v>
      </c>
      <c r="V1748" s="5">
        <f>576/Table1[[#This Row],[Games Played]]</f>
        <v>8.7272727272727266</v>
      </c>
      <c r="W1748" s="5">
        <v>995</v>
      </c>
      <c r="X1748" s="5">
        <v>24</v>
      </c>
      <c r="Y1748" s="5">
        <v>68</v>
      </c>
      <c r="Z1748" s="5">
        <v>279</v>
      </c>
      <c r="AA1748" s="5">
        <v>330</v>
      </c>
      <c r="AB1748" s="5">
        <v>170</v>
      </c>
      <c r="AC1748" s="5">
        <v>92</v>
      </c>
      <c r="AD1748" s="5">
        <v>18</v>
      </c>
      <c r="AE1748" s="5">
        <v>180</v>
      </c>
      <c r="AF1748" s="5">
        <v>198</v>
      </c>
      <c r="AG1748" s="5">
        <v>499</v>
      </c>
      <c r="AH1748" s="5">
        <v>54</v>
      </c>
      <c r="AI1748" s="5">
        <v>6</v>
      </c>
      <c r="AJ1748" s="5">
        <v>1341</v>
      </c>
      <c r="AK1748">
        <v>1982</v>
      </c>
      <c r="AL1748" t="s">
        <v>493</v>
      </c>
      <c r="AM1748" s="1">
        <v>30088</v>
      </c>
      <c r="AN1748">
        <v>188</v>
      </c>
      <c r="AO1748">
        <v>185</v>
      </c>
      <c r="AP1748" t="s">
        <v>497</v>
      </c>
    </row>
    <row r="1749" spans="1:42" x14ac:dyDescent="0.35">
      <c r="A1749" t="s">
        <v>238</v>
      </c>
      <c r="B1749" t="s">
        <v>130</v>
      </c>
      <c r="C1749" s="1" t="s">
        <v>505</v>
      </c>
      <c r="D1749">
        <v>0</v>
      </c>
      <c r="E1749">
        <v>4</v>
      </c>
      <c r="F1749">
        <v>0</v>
      </c>
      <c r="G1749">
        <v>13</v>
      </c>
      <c r="H1749">
        <f>Table1[[#This Row],[Games Before Injury]]*Table1[[#This Row],[Minutes per Game]]</f>
        <v>616.72058823529414</v>
      </c>
      <c r="I1749">
        <v>21</v>
      </c>
      <c r="J1749">
        <f>Table1[[#This Row],[Minutes]]/Table1[[#This Row],[Games Played]]</f>
        <v>29.367647058823529</v>
      </c>
      <c r="K1749" s="1">
        <v>41722</v>
      </c>
      <c r="L1749" s="1">
        <v>41723</v>
      </c>
      <c r="M1749" s="1">
        <v>41576</v>
      </c>
      <c r="N1749" s="1">
        <v>41805</v>
      </c>
      <c r="O1749">
        <v>2</v>
      </c>
      <c r="P1749">
        <f>DATEDIF(Table1[[#This Row],[Birth Date]],Table1[[#This Row],[Date Returned]],"y")</f>
        <v>31</v>
      </c>
      <c r="Q1749" t="s">
        <v>8</v>
      </c>
      <c r="R1749" t="s">
        <v>9</v>
      </c>
      <c r="S1749">
        <f>DATEDIF(Table1[[#This Row],[Date Occurred]],Table1[[#This Row],[Date Returned]],"d")</f>
        <v>1</v>
      </c>
      <c r="T1749">
        <v>68</v>
      </c>
      <c r="U1749" s="5">
        <v>1997</v>
      </c>
      <c r="V1749" s="5">
        <v>456</v>
      </c>
      <c r="W1749" s="5">
        <v>914</v>
      </c>
      <c r="X1749" s="5">
        <v>25</v>
      </c>
      <c r="Y1749" s="5">
        <v>67</v>
      </c>
      <c r="Z1749" s="5">
        <v>197</v>
      </c>
      <c r="AA1749" s="5">
        <v>243</v>
      </c>
      <c r="AB1749" s="5">
        <v>151</v>
      </c>
      <c r="AC1749" s="5">
        <v>86</v>
      </c>
      <c r="AD1749" s="5">
        <v>17</v>
      </c>
      <c r="AE1749" s="5">
        <v>138</v>
      </c>
      <c r="AF1749" s="5">
        <v>155</v>
      </c>
      <c r="AG1749" s="5">
        <v>388</v>
      </c>
      <c r="AH1749" s="5">
        <v>36</v>
      </c>
      <c r="AI1749" s="5">
        <v>9</v>
      </c>
      <c r="AJ1749" s="5">
        <v>1134</v>
      </c>
      <c r="AK1749">
        <v>1982</v>
      </c>
      <c r="AL1749" t="s">
        <v>493</v>
      </c>
      <c r="AM1749" s="1">
        <v>30088</v>
      </c>
      <c r="AN1749">
        <v>188</v>
      </c>
      <c r="AO1749">
        <v>185</v>
      </c>
      <c r="AP1749" t="s">
        <v>497</v>
      </c>
    </row>
    <row r="1750" spans="1:42" x14ac:dyDescent="0.35">
      <c r="A1750" t="s">
        <v>238</v>
      </c>
      <c r="B1750" t="s">
        <v>54</v>
      </c>
      <c r="C1750" s="1" t="s">
        <v>508</v>
      </c>
      <c r="D1750">
        <v>0</v>
      </c>
      <c r="E1750">
        <v>7</v>
      </c>
      <c r="F1750">
        <v>0</v>
      </c>
      <c r="G1750">
        <v>16</v>
      </c>
      <c r="H1750">
        <f>Table1[[#This Row],[Games Before Injury]]*Table1[[#This Row],[Minutes per Game]]</f>
        <v>50.38095238095238</v>
      </c>
      <c r="I1750">
        <v>2</v>
      </c>
      <c r="J1750">
        <f>Table1[[#This Row],[Minutes]]/Table1[[#This Row],[Games Played]]</f>
        <v>25.19047619047619</v>
      </c>
      <c r="K1750" s="1">
        <v>42672</v>
      </c>
      <c r="L1750" s="1">
        <v>42673</v>
      </c>
      <c r="M1750" s="1">
        <v>42668</v>
      </c>
      <c r="N1750" s="1">
        <v>42898</v>
      </c>
      <c r="O1750">
        <v>9</v>
      </c>
      <c r="P1750">
        <f>DATEDIF(Table1[[#This Row],[Birth Date]],Table1[[#This Row],[Date Returned]],"y")</f>
        <v>34</v>
      </c>
      <c r="Q1750" t="s">
        <v>501</v>
      </c>
      <c r="R1750" t="s">
        <v>19</v>
      </c>
      <c r="S1750">
        <f>DATEDIF(Table1[[#This Row],[Date Occurred]],Table1[[#This Row],[Date Returned]],"d")</f>
        <v>1</v>
      </c>
      <c r="T1750">
        <v>63</v>
      </c>
      <c r="U1750" s="5">
        <v>1587</v>
      </c>
      <c r="V1750" s="5">
        <v>265</v>
      </c>
      <c r="W1750" s="5">
        <v>569</v>
      </c>
      <c r="X1750" s="5">
        <v>23</v>
      </c>
      <c r="Y1750" s="5">
        <v>69</v>
      </c>
      <c r="Z1750" s="5">
        <v>85</v>
      </c>
      <c r="AA1750" s="5">
        <v>117</v>
      </c>
      <c r="AB1750" s="5">
        <v>89</v>
      </c>
      <c r="AC1750" s="5">
        <v>92</v>
      </c>
      <c r="AD1750" s="5">
        <v>9</v>
      </c>
      <c r="AE1750" s="5">
        <v>104</v>
      </c>
      <c r="AF1750" s="5">
        <v>113</v>
      </c>
      <c r="AG1750" s="5">
        <v>285</v>
      </c>
      <c r="AH1750" s="5">
        <v>34</v>
      </c>
      <c r="AI1750" s="5">
        <v>2</v>
      </c>
      <c r="AJ1750" s="5">
        <v>638</v>
      </c>
      <c r="AK1750">
        <v>1982</v>
      </c>
      <c r="AL1750" t="s">
        <v>493</v>
      </c>
      <c r="AM1750" s="1">
        <v>30088</v>
      </c>
      <c r="AN1750">
        <v>188</v>
      </c>
      <c r="AO1750">
        <v>185</v>
      </c>
      <c r="AP1750" t="s">
        <v>497</v>
      </c>
    </row>
    <row r="1751" spans="1:42" x14ac:dyDescent="0.35">
      <c r="A1751" t="s">
        <v>238</v>
      </c>
      <c r="B1751" t="s">
        <v>114</v>
      </c>
      <c r="C1751" s="1" t="s">
        <v>508</v>
      </c>
      <c r="D1751">
        <v>0</v>
      </c>
      <c r="E1751">
        <v>7</v>
      </c>
      <c r="F1751">
        <v>0</v>
      </c>
      <c r="G1751">
        <v>16</v>
      </c>
      <c r="H1751">
        <f>Table1[[#This Row],[Games Before Injury]]*Table1[[#This Row],[Minutes per Game]]</f>
        <v>277.09523809523807</v>
      </c>
      <c r="I1751">
        <v>11</v>
      </c>
      <c r="J1751">
        <f>Table1[[#This Row],[Minutes]]/Table1[[#This Row],[Games Played]]</f>
        <v>25.19047619047619</v>
      </c>
      <c r="K1751" s="1">
        <v>42706</v>
      </c>
      <c r="L1751" s="1">
        <v>42709</v>
      </c>
      <c r="M1751" s="1">
        <v>42668</v>
      </c>
      <c r="N1751" s="1">
        <v>42898</v>
      </c>
      <c r="O1751">
        <v>10</v>
      </c>
      <c r="P1751">
        <f>DATEDIF(Table1[[#This Row],[Birth Date]],Table1[[#This Row],[Date Returned]],"y")</f>
        <v>34</v>
      </c>
      <c r="Q1751" t="s">
        <v>501</v>
      </c>
      <c r="R1751" t="s">
        <v>19</v>
      </c>
      <c r="S1751">
        <f>DATEDIF(Table1[[#This Row],[Date Occurred]],Table1[[#This Row],[Date Returned]],"d")</f>
        <v>3</v>
      </c>
      <c r="T1751">
        <v>63</v>
      </c>
      <c r="U1751" s="5">
        <v>1587</v>
      </c>
      <c r="V1751" s="5">
        <v>265</v>
      </c>
      <c r="W1751" s="5">
        <v>569</v>
      </c>
      <c r="X1751" s="5">
        <v>23</v>
      </c>
      <c r="Y1751" s="5">
        <v>69</v>
      </c>
      <c r="Z1751" s="5">
        <v>85</v>
      </c>
      <c r="AA1751" s="5">
        <v>117</v>
      </c>
      <c r="AB1751" s="5">
        <v>89</v>
      </c>
      <c r="AC1751" s="5">
        <v>92</v>
      </c>
      <c r="AD1751" s="5">
        <v>9</v>
      </c>
      <c r="AE1751" s="5">
        <v>104</v>
      </c>
      <c r="AF1751" s="5">
        <v>113</v>
      </c>
      <c r="AG1751" s="5">
        <v>285</v>
      </c>
      <c r="AH1751" s="5">
        <v>34</v>
      </c>
      <c r="AI1751" s="5">
        <v>2</v>
      </c>
      <c r="AJ1751" s="5">
        <v>638</v>
      </c>
      <c r="AK1751">
        <v>1982</v>
      </c>
      <c r="AL1751" t="s">
        <v>493</v>
      </c>
      <c r="AM1751" s="1">
        <v>30088</v>
      </c>
      <c r="AN1751">
        <v>188</v>
      </c>
      <c r="AO1751">
        <v>185</v>
      </c>
      <c r="AP1751" t="s">
        <v>497</v>
      </c>
    </row>
    <row r="1752" spans="1:42" x14ac:dyDescent="0.35">
      <c r="A1752" t="s">
        <v>238</v>
      </c>
      <c r="B1752" t="s">
        <v>242</v>
      </c>
      <c r="C1752" s="1" t="s">
        <v>508</v>
      </c>
      <c r="D1752">
        <v>0</v>
      </c>
      <c r="E1752">
        <v>7</v>
      </c>
      <c r="F1752">
        <v>0</v>
      </c>
      <c r="G1752">
        <v>16</v>
      </c>
      <c r="H1752">
        <f>Table1[[#This Row],[Games Before Injury]]*Table1[[#This Row],[Minutes per Game]]</f>
        <v>25.19047619047619</v>
      </c>
      <c r="I1752">
        <v>1</v>
      </c>
      <c r="J1752">
        <f>Table1[[#This Row],[Minutes]]/Table1[[#This Row],[Games Played]]</f>
        <v>25.19047619047619</v>
      </c>
      <c r="K1752" s="1">
        <v>42710</v>
      </c>
      <c r="L1752" s="1">
        <v>42712</v>
      </c>
      <c r="M1752" s="1">
        <v>42668</v>
      </c>
      <c r="N1752" s="1">
        <v>42898</v>
      </c>
      <c r="O1752">
        <v>11</v>
      </c>
      <c r="P1752">
        <f>DATEDIF(Table1[[#This Row],[Birth Date]],Table1[[#This Row],[Date Returned]],"y")</f>
        <v>34</v>
      </c>
      <c r="Q1752" t="s">
        <v>501</v>
      </c>
      <c r="R1752" t="s">
        <v>19</v>
      </c>
      <c r="S1752">
        <f>DATEDIF(Table1[[#This Row],[Date Occurred]],Table1[[#This Row],[Date Returned]],"d")</f>
        <v>2</v>
      </c>
      <c r="T1752">
        <v>63</v>
      </c>
      <c r="U1752" s="5">
        <v>1587</v>
      </c>
      <c r="V1752" s="5">
        <v>265</v>
      </c>
      <c r="W1752" s="5">
        <v>569</v>
      </c>
      <c r="X1752" s="5">
        <v>23</v>
      </c>
      <c r="Y1752" s="5">
        <v>69</v>
      </c>
      <c r="Z1752" s="5">
        <v>85</v>
      </c>
      <c r="AA1752" s="5">
        <v>117</v>
      </c>
      <c r="AB1752" s="5">
        <v>89</v>
      </c>
      <c r="AC1752" s="5">
        <v>92</v>
      </c>
      <c r="AD1752" s="5">
        <v>9</v>
      </c>
      <c r="AE1752" s="5">
        <v>104</v>
      </c>
      <c r="AF1752" s="5">
        <v>113</v>
      </c>
      <c r="AG1752" s="5">
        <v>285</v>
      </c>
      <c r="AH1752" s="5">
        <v>34</v>
      </c>
      <c r="AI1752" s="5">
        <v>2</v>
      </c>
      <c r="AJ1752" s="5">
        <v>638</v>
      </c>
      <c r="AK1752">
        <v>1982</v>
      </c>
      <c r="AL1752" t="s">
        <v>493</v>
      </c>
      <c r="AM1752" s="1">
        <v>30088</v>
      </c>
      <c r="AN1752">
        <v>188</v>
      </c>
      <c r="AO1752">
        <v>185</v>
      </c>
      <c r="AP1752" t="s">
        <v>497</v>
      </c>
    </row>
    <row r="1753" spans="1:42" x14ac:dyDescent="0.35">
      <c r="A1753" t="s">
        <v>238</v>
      </c>
      <c r="B1753" t="s">
        <v>243</v>
      </c>
      <c r="C1753" s="1" t="s">
        <v>508</v>
      </c>
      <c r="D1753">
        <v>0</v>
      </c>
      <c r="E1753">
        <v>7</v>
      </c>
      <c r="F1753">
        <v>0</v>
      </c>
      <c r="G1753">
        <v>16</v>
      </c>
      <c r="H1753">
        <f>Table1[[#This Row],[Games Before Injury]]*Table1[[#This Row],[Minutes per Game]]</f>
        <v>780.90476190476193</v>
      </c>
      <c r="I1753">
        <v>31</v>
      </c>
      <c r="J1753">
        <f>Table1[[#This Row],[Minutes]]/Table1[[#This Row],[Games Played]]</f>
        <v>25.19047619047619</v>
      </c>
      <c r="K1753" s="1">
        <v>42795</v>
      </c>
      <c r="L1753" s="1">
        <v>42797</v>
      </c>
      <c r="M1753" s="1">
        <v>42668</v>
      </c>
      <c r="N1753" s="1">
        <v>42898</v>
      </c>
      <c r="O1753">
        <v>12</v>
      </c>
      <c r="P1753">
        <f>DATEDIF(Table1[[#This Row],[Birth Date]],Table1[[#This Row],[Date Returned]],"y")</f>
        <v>34</v>
      </c>
      <c r="Q1753" t="s">
        <v>501</v>
      </c>
      <c r="R1753" t="s">
        <v>19</v>
      </c>
      <c r="S1753">
        <f>DATEDIF(Table1[[#This Row],[Date Occurred]],Table1[[#This Row],[Date Returned]],"d")</f>
        <v>2</v>
      </c>
      <c r="T1753">
        <v>63</v>
      </c>
      <c r="U1753" s="5">
        <v>1587</v>
      </c>
      <c r="V1753" s="5">
        <v>265</v>
      </c>
      <c r="W1753" s="5">
        <v>569</v>
      </c>
      <c r="X1753" s="5">
        <v>23</v>
      </c>
      <c r="Y1753" s="5">
        <v>69</v>
      </c>
      <c r="Z1753" s="5">
        <v>85</v>
      </c>
      <c r="AA1753" s="5">
        <v>117</v>
      </c>
      <c r="AB1753" s="5">
        <v>89</v>
      </c>
      <c r="AC1753" s="5">
        <v>92</v>
      </c>
      <c r="AD1753" s="5">
        <v>9</v>
      </c>
      <c r="AE1753" s="5">
        <v>104</v>
      </c>
      <c r="AF1753" s="5">
        <v>113</v>
      </c>
      <c r="AG1753" s="5">
        <v>285</v>
      </c>
      <c r="AH1753" s="5">
        <v>34</v>
      </c>
      <c r="AI1753" s="5">
        <v>2</v>
      </c>
      <c r="AJ1753" s="5">
        <v>638</v>
      </c>
      <c r="AK1753">
        <v>1982</v>
      </c>
      <c r="AL1753" t="s">
        <v>493</v>
      </c>
      <c r="AM1753" s="1">
        <v>30088</v>
      </c>
      <c r="AN1753">
        <v>188</v>
      </c>
      <c r="AO1753">
        <v>185</v>
      </c>
      <c r="AP1753" t="s">
        <v>497</v>
      </c>
    </row>
    <row r="1754" spans="1:42" x14ac:dyDescent="0.35">
      <c r="A1754" t="s">
        <v>238</v>
      </c>
      <c r="B1754" t="s">
        <v>244</v>
      </c>
      <c r="C1754" s="1" t="s">
        <v>508</v>
      </c>
      <c r="D1754">
        <v>0</v>
      </c>
      <c r="E1754">
        <v>7</v>
      </c>
      <c r="F1754">
        <v>0</v>
      </c>
      <c r="G1754">
        <v>16</v>
      </c>
      <c r="H1754">
        <f>Table1[[#This Row],[Games Before Injury]]*Table1[[#This Row],[Minutes per Game]]</f>
        <v>100.76190476190476</v>
      </c>
      <c r="I1754">
        <v>4</v>
      </c>
      <c r="J1754">
        <f>Table1[[#This Row],[Minutes]]/Table1[[#This Row],[Games Played]]</f>
        <v>25.19047619047619</v>
      </c>
      <c r="K1754" s="1">
        <v>42803</v>
      </c>
      <c r="L1754" s="1">
        <v>42812</v>
      </c>
      <c r="M1754" s="1">
        <v>42668</v>
      </c>
      <c r="N1754" s="1">
        <v>42898</v>
      </c>
      <c r="O1754">
        <v>2</v>
      </c>
      <c r="P1754">
        <f>DATEDIF(Table1[[#This Row],[Birth Date]],Table1[[#This Row],[Date Returned]],"y")</f>
        <v>34</v>
      </c>
      <c r="Q1754" t="s">
        <v>501</v>
      </c>
      <c r="R1754" t="s">
        <v>47</v>
      </c>
      <c r="S1754">
        <f>DATEDIF(Table1[[#This Row],[Date Occurred]],Table1[[#This Row],[Date Returned]],"d")</f>
        <v>9</v>
      </c>
      <c r="T1754">
        <v>63</v>
      </c>
      <c r="U1754" s="5">
        <v>1587</v>
      </c>
      <c r="V1754" s="5">
        <v>265</v>
      </c>
      <c r="W1754" s="5">
        <v>569</v>
      </c>
      <c r="X1754" s="5">
        <v>23</v>
      </c>
      <c r="Y1754" s="5">
        <v>69</v>
      </c>
      <c r="Z1754" s="5">
        <v>85</v>
      </c>
      <c r="AA1754" s="5">
        <v>117</v>
      </c>
      <c r="AB1754" s="5">
        <v>89</v>
      </c>
      <c r="AC1754" s="5">
        <v>92</v>
      </c>
      <c r="AD1754" s="5">
        <v>9</v>
      </c>
      <c r="AE1754" s="5">
        <v>104</v>
      </c>
      <c r="AF1754" s="5">
        <v>113</v>
      </c>
      <c r="AG1754" s="5">
        <v>285</v>
      </c>
      <c r="AH1754" s="5">
        <v>34</v>
      </c>
      <c r="AI1754" s="5">
        <v>2</v>
      </c>
      <c r="AJ1754" s="5">
        <v>638</v>
      </c>
      <c r="AK1754">
        <v>1982</v>
      </c>
      <c r="AL1754" t="s">
        <v>493</v>
      </c>
      <c r="AM1754" s="1">
        <v>30088</v>
      </c>
      <c r="AN1754">
        <v>188</v>
      </c>
      <c r="AO1754">
        <v>185</v>
      </c>
      <c r="AP1754" t="s">
        <v>497</v>
      </c>
    </row>
    <row r="1755" spans="1:42" x14ac:dyDescent="0.35">
      <c r="A1755" t="s">
        <v>238</v>
      </c>
      <c r="B1755" t="s">
        <v>245</v>
      </c>
      <c r="C1755" s="1" t="s">
        <v>508</v>
      </c>
      <c r="D1755">
        <v>0</v>
      </c>
      <c r="E1755">
        <v>7</v>
      </c>
      <c r="F1755">
        <v>0</v>
      </c>
      <c r="G1755">
        <v>16</v>
      </c>
      <c r="H1755">
        <f>Table1[[#This Row],[Games Before Injury]]*Table1[[#This Row],[Minutes per Game]]</f>
        <v>352.66666666666663</v>
      </c>
      <c r="I1755">
        <v>14</v>
      </c>
      <c r="J1755">
        <f>Table1[[#This Row],[Minutes]]/Table1[[#This Row],[Games Played]]</f>
        <v>25.19047619047619</v>
      </c>
      <c r="K1755" s="1">
        <v>42859</v>
      </c>
      <c r="L1755" s="1">
        <v>43066</v>
      </c>
      <c r="M1755" s="1">
        <v>42668</v>
      </c>
      <c r="N1755" s="1">
        <v>42898</v>
      </c>
      <c r="O1755">
        <v>13</v>
      </c>
      <c r="P1755">
        <f>DATEDIF(Table1[[#This Row],[Birth Date]],Table1[[#This Row],[Date Returned]],"y")</f>
        <v>35</v>
      </c>
      <c r="Q1755" t="s">
        <v>11</v>
      </c>
      <c r="R1755" t="s">
        <v>19</v>
      </c>
      <c r="S1755">
        <f>DATEDIF(Table1[[#This Row],[Date Occurred]],Table1[[#This Row],[Date Returned]],"d")</f>
        <v>207</v>
      </c>
      <c r="T1755">
        <v>63</v>
      </c>
      <c r="U1755" s="5">
        <v>1587</v>
      </c>
      <c r="V1755" s="5">
        <v>265</v>
      </c>
      <c r="W1755" s="5">
        <v>569</v>
      </c>
      <c r="X1755" s="5">
        <v>23</v>
      </c>
      <c r="Y1755" s="5">
        <v>69</v>
      </c>
      <c r="Z1755" s="5">
        <v>85</v>
      </c>
      <c r="AA1755" s="5">
        <v>117</v>
      </c>
      <c r="AB1755" s="5">
        <v>89</v>
      </c>
      <c r="AC1755" s="5">
        <v>92</v>
      </c>
      <c r="AD1755" s="5">
        <v>9</v>
      </c>
      <c r="AE1755" s="5">
        <v>104</v>
      </c>
      <c r="AF1755" s="5">
        <v>113</v>
      </c>
      <c r="AG1755" s="5">
        <v>285</v>
      </c>
      <c r="AH1755" s="5">
        <v>34</v>
      </c>
      <c r="AI1755" s="5">
        <v>2</v>
      </c>
      <c r="AJ1755" s="5">
        <v>638</v>
      </c>
      <c r="AK1755">
        <v>1982</v>
      </c>
      <c r="AL1755" t="s">
        <v>493</v>
      </c>
      <c r="AM1755" s="1">
        <v>30088</v>
      </c>
      <c r="AN1755">
        <v>188</v>
      </c>
      <c r="AO1755">
        <v>185</v>
      </c>
      <c r="AP1755" t="s">
        <v>497</v>
      </c>
    </row>
    <row r="1756" spans="1:42" x14ac:dyDescent="0.35">
      <c r="A1756" t="s">
        <v>238</v>
      </c>
      <c r="B1756" t="s">
        <v>91</v>
      </c>
      <c r="C1756" s="1" t="s">
        <v>505</v>
      </c>
      <c r="D1756">
        <v>0</v>
      </c>
      <c r="E1756">
        <v>4</v>
      </c>
      <c r="F1756">
        <v>0</v>
      </c>
      <c r="G1756">
        <v>13</v>
      </c>
      <c r="H1756">
        <f>Table1[[#This Row],[Games Before Injury]]*Table1[[#This Row],[Minutes per Game]]</f>
        <v>440.51470588235293</v>
      </c>
      <c r="I1756">
        <v>15</v>
      </c>
      <c r="J1756">
        <f>Table1[[#This Row],[Minutes]]/Table1[[#This Row],[Games Played]]</f>
        <v>29.367647058823529</v>
      </c>
      <c r="K1756" s="1">
        <v>41607</v>
      </c>
      <c r="L1756" s="1">
        <v>41608</v>
      </c>
      <c r="M1756" s="1">
        <v>41576</v>
      </c>
      <c r="N1756" s="1">
        <v>41805</v>
      </c>
      <c r="O1756">
        <v>3</v>
      </c>
      <c r="P1756">
        <f>DATEDIF(Table1[[#This Row],[Birth Date]],Table1[[#This Row],[Date Returned]],"y")</f>
        <v>31</v>
      </c>
      <c r="Q1756" t="s">
        <v>501</v>
      </c>
      <c r="R1756" t="s">
        <v>9</v>
      </c>
      <c r="S1756">
        <f>DATEDIF(Table1[[#This Row],[Date Occurred]],Table1[[#This Row],[Date Returned]],"d")</f>
        <v>1</v>
      </c>
      <c r="T1756">
        <v>68</v>
      </c>
      <c r="U1756" s="5">
        <v>1997</v>
      </c>
      <c r="V1756" s="5">
        <v>456</v>
      </c>
      <c r="W1756" s="5">
        <v>914</v>
      </c>
      <c r="X1756" s="5">
        <v>25</v>
      </c>
      <c r="Y1756" s="5">
        <v>67</v>
      </c>
      <c r="Z1756" s="5">
        <v>197</v>
      </c>
      <c r="AA1756" s="5">
        <v>243</v>
      </c>
      <c r="AB1756" s="5">
        <v>151</v>
      </c>
      <c r="AC1756" s="5">
        <v>86</v>
      </c>
      <c r="AD1756" s="5">
        <v>17</v>
      </c>
      <c r="AE1756" s="5">
        <v>138</v>
      </c>
      <c r="AF1756" s="5">
        <v>155</v>
      </c>
      <c r="AG1756" s="5">
        <v>388</v>
      </c>
      <c r="AH1756" s="5">
        <v>36</v>
      </c>
      <c r="AI1756" s="5">
        <v>9</v>
      </c>
      <c r="AJ1756" s="5">
        <v>1134</v>
      </c>
      <c r="AK1756">
        <v>1982</v>
      </c>
      <c r="AL1756" t="s">
        <v>493</v>
      </c>
      <c r="AM1756" s="1">
        <v>30088</v>
      </c>
      <c r="AN1756">
        <v>188</v>
      </c>
      <c r="AO1756">
        <v>185</v>
      </c>
      <c r="AP1756" t="s">
        <v>497</v>
      </c>
    </row>
    <row r="1757" spans="1:42" x14ac:dyDescent="0.35">
      <c r="A1757" t="s">
        <v>238</v>
      </c>
      <c r="B1757" t="s">
        <v>235</v>
      </c>
      <c r="C1757" s="1" t="s">
        <v>506</v>
      </c>
      <c r="D1757">
        <v>0</v>
      </c>
      <c r="E1757">
        <v>5</v>
      </c>
      <c r="F1757">
        <v>0</v>
      </c>
      <c r="G1757">
        <v>14</v>
      </c>
      <c r="H1757">
        <f>Table1[[#This Row],[Games Before Injury]]*Table1[[#This Row],[Minutes per Game]]</f>
        <v>459.4588235294118</v>
      </c>
      <c r="I1757">
        <v>16</v>
      </c>
      <c r="J1757">
        <f>Table1[[#This Row],[Minutes]]/Table1[[#This Row],[Games Played]]</f>
        <v>28.716176470588238</v>
      </c>
      <c r="K1757" s="1">
        <v>41974</v>
      </c>
      <c r="L1757" s="1">
        <v>41976</v>
      </c>
      <c r="M1757" s="1">
        <v>41940</v>
      </c>
      <c r="N1757" s="1">
        <v>42171</v>
      </c>
      <c r="O1757">
        <v>1</v>
      </c>
      <c r="P1757">
        <f>DATEDIF(Table1[[#This Row],[Birth Date]],Table1[[#This Row],[Date Returned]],"y")</f>
        <v>32</v>
      </c>
      <c r="Q1757" t="s">
        <v>32</v>
      </c>
      <c r="R1757" t="s">
        <v>27</v>
      </c>
      <c r="S1757">
        <f>DATEDIF(Table1[[#This Row],[Date Occurred]],Table1[[#This Row],[Date Returned]],"d")</f>
        <v>2</v>
      </c>
      <c r="T1757">
        <v>68</v>
      </c>
      <c r="U1757" s="5">
        <v>1952.7</v>
      </c>
      <c r="V1757" s="5">
        <v>404</v>
      </c>
      <c r="W1757" s="5">
        <v>832</v>
      </c>
      <c r="X1757" s="5">
        <v>38</v>
      </c>
      <c r="Y1757" s="5">
        <v>89</v>
      </c>
      <c r="Z1757" s="5">
        <v>130</v>
      </c>
      <c r="AA1757" s="5">
        <v>166</v>
      </c>
      <c r="AB1757" s="5">
        <v>146</v>
      </c>
      <c r="AC1757" s="5">
        <v>108</v>
      </c>
      <c r="AD1757" s="5">
        <v>15</v>
      </c>
      <c r="AE1757" s="5">
        <v>114</v>
      </c>
      <c r="AF1757" s="5">
        <v>129</v>
      </c>
      <c r="AG1757" s="5">
        <v>335</v>
      </c>
      <c r="AH1757" s="5">
        <v>44</v>
      </c>
      <c r="AI1757" s="5">
        <v>2</v>
      </c>
      <c r="AJ1757" s="5">
        <v>976</v>
      </c>
      <c r="AK1757">
        <v>1982</v>
      </c>
      <c r="AL1757" t="s">
        <v>493</v>
      </c>
      <c r="AM1757" s="1">
        <v>30088</v>
      </c>
      <c r="AN1757">
        <v>188</v>
      </c>
      <c r="AO1757">
        <v>185</v>
      </c>
      <c r="AP1757" t="s">
        <v>497</v>
      </c>
    </row>
    <row r="1758" spans="1:42" x14ac:dyDescent="0.35">
      <c r="A1758" t="s">
        <v>238</v>
      </c>
      <c r="B1758" t="s">
        <v>17</v>
      </c>
      <c r="C1758" s="1" t="s">
        <v>506</v>
      </c>
      <c r="D1758">
        <v>0</v>
      </c>
      <c r="E1758">
        <v>5</v>
      </c>
      <c r="F1758">
        <v>0</v>
      </c>
      <c r="G1758">
        <v>14</v>
      </c>
      <c r="H1758">
        <f>Table1[[#This Row],[Games Before Injury]]*Table1[[#This Row],[Minutes per Game]]</f>
        <v>57.432352941176475</v>
      </c>
      <c r="I1758">
        <v>2</v>
      </c>
      <c r="J1758">
        <f>Table1[[#This Row],[Minutes]]/Table1[[#This Row],[Games Played]]</f>
        <v>28.716176470588238</v>
      </c>
      <c r="K1758" s="1">
        <v>41979</v>
      </c>
      <c r="L1758" s="1">
        <v>41985</v>
      </c>
      <c r="M1758" s="1">
        <v>41940</v>
      </c>
      <c r="N1758" s="1">
        <v>42171</v>
      </c>
      <c r="O1758">
        <v>5</v>
      </c>
      <c r="P1758">
        <f>DATEDIF(Table1[[#This Row],[Birth Date]],Table1[[#This Row],[Date Returned]],"y")</f>
        <v>32</v>
      </c>
      <c r="Q1758" t="s">
        <v>32</v>
      </c>
      <c r="R1758" t="s">
        <v>19</v>
      </c>
      <c r="S1758">
        <f>DATEDIF(Table1[[#This Row],[Date Occurred]],Table1[[#This Row],[Date Returned]],"d")</f>
        <v>6</v>
      </c>
      <c r="T1758">
        <v>68</v>
      </c>
      <c r="U1758" s="5">
        <v>1952.7</v>
      </c>
      <c r="V1758" s="5">
        <v>404</v>
      </c>
      <c r="W1758" s="5">
        <v>832</v>
      </c>
      <c r="X1758" s="5">
        <v>38</v>
      </c>
      <c r="Y1758" s="5">
        <v>89</v>
      </c>
      <c r="Z1758" s="5">
        <v>130</v>
      </c>
      <c r="AA1758" s="5">
        <v>166</v>
      </c>
      <c r="AB1758" s="5">
        <v>146</v>
      </c>
      <c r="AC1758" s="5">
        <v>108</v>
      </c>
      <c r="AD1758" s="5">
        <v>15</v>
      </c>
      <c r="AE1758" s="5">
        <v>114</v>
      </c>
      <c r="AF1758" s="5">
        <v>129</v>
      </c>
      <c r="AG1758" s="5">
        <v>335</v>
      </c>
      <c r="AH1758" s="5">
        <v>44</v>
      </c>
      <c r="AI1758" s="5">
        <v>2</v>
      </c>
      <c r="AJ1758" s="5">
        <v>976</v>
      </c>
      <c r="AK1758">
        <v>1982</v>
      </c>
      <c r="AL1758" t="s">
        <v>493</v>
      </c>
      <c r="AM1758" s="1">
        <v>30088</v>
      </c>
      <c r="AN1758">
        <v>188</v>
      </c>
      <c r="AO1758">
        <v>185</v>
      </c>
      <c r="AP1758" t="s">
        <v>497</v>
      </c>
    </row>
    <row r="1759" spans="1:42" x14ac:dyDescent="0.35">
      <c r="A1759" t="s">
        <v>238</v>
      </c>
      <c r="B1759" t="s">
        <v>17</v>
      </c>
      <c r="C1759" s="1" t="s">
        <v>506</v>
      </c>
      <c r="D1759">
        <v>0</v>
      </c>
      <c r="E1759">
        <v>5</v>
      </c>
      <c r="F1759">
        <v>0</v>
      </c>
      <c r="G1759">
        <v>14</v>
      </c>
      <c r="H1759">
        <f>Table1[[#This Row],[Games Before Injury]]*Table1[[#This Row],[Minutes per Game]]</f>
        <v>28.716176470588238</v>
      </c>
      <c r="I1759">
        <v>1</v>
      </c>
      <c r="J1759">
        <f>Table1[[#This Row],[Minutes]]/Table1[[#This Row],[Games Played]]</f>
        <v>28.716176470588238</v>
      </c>
      <c r="K1759" s="1">
        <v>41987</v>
      </c>
      <c r="L1759" s="1">
        <v>41995</v>
      </c>
      <c r="M1759" s="1">
        <v>41940</v>
      </c>
      <c r="N1759" s="1">
        <v>42171</v>
      </c>
      <c r="O1759">
        <v>6</v>
      </c>
      <c r="P1759">
        <f>DATEDIF(Table1[[#This Row],[Birth Date]],Table1[[#This Row],[Date Returned]],"y")</f>
        <v>32</v>
      </c>
      <c r="Q1759" t="s">
        <v>501</v>
      </c>
      <c r="R1759" t="s">
        <v>19</v>
      </c>
      <c r="S1759">
        <f>DATEDIF(Table1[[#This Row],[Date Occurred]],Table1[[#This Row],[Date Returned]],"d")</f>
        <v>8</v>
      </c>
      <c r="T1759">
        <v>68</v>
      </c>
      <c r="U1759" s="5">
        <v>1952.7</v>
      </c>
      <c r="V1759" s="5">
        <v>404</v>
      </c>
      <c r="W1759" s="5">
        <v>832</v>
      </c>
      <c r="X1759" s="5">
        <v>38</v>
      </c>
      <c r="Y1759" s="5">
        <v>89</v>
      </c>
      <c r="Z1759" s="5">
        <v>130</v>
      </c>
      <c r="AA1759" s="5">
        <v>166</v>
      </c>
      <c r="AB1759" s="5">
        <v>146</v>
      </c>
      <c r="AC1759" s="5">
        <v>108</v>
      </c>
      <c r="AD1759" s="5">
        <v>15</v>
      </c>
      <c r="AE1759" s="5">
        <v>114</v>
      </c>
      <c r="AF1759" s="5">
        <v>129</v>
      </c>
      <c r="AG1759" s="5">
        <v>335</v>
      </c>
      <c r="AH1759" s="5">
        <v>44</v>
      </c>
      <c r="AI1759" s="5">
        <v>2</v>
      </c>
      <c r="AJ1759" s="5">
        <v>976</v>
      </c>
      <c r="AK1759">
        <v>1982</v>
      </c>
      <c r="AL1759" t="s">
        <v>493</v>
      </c>
      <c r="AM1759" s="1">
        <v>30088</v>
      </c>
      <c r="AN1759">
        <v>188</v>
      </c>
      <c r="AO1759">
        <v>185</v>
      </c>
      <c r="AP1759" t="s">
        <v>497</v>
      </c>
    </row>
    <row r="1760" spans="1:42" x14ac:dyDescent="0.35">
      <c r="A1760" t="s">
        <v>238</v>
      </c>
      <c r="B1760" t="s">
        <v>164</v>
      </c>
      <c r="C1760" s="1" t="s">
        <v>506</v>
      </c>
      <c r="D1760">
        <v>0</v>
      </c>
      <c r="E1760">
        <v>5</v>
      </c>
      <c r="F1760">
        <v>0</v>
      </c>
      <c r="G1760">
        <v>14</v>
      </c>
      <c r="H1760">
        <f>Table1[[#This Row],[Games Before Injury]]*Table1[[#This Row],[Minutes per Game]]</f>
        <v>57.432352941176475</v>
      </c>
      <c r="I1760">
        <v>2</v>
      </c>
      <c r="J1760">
        <f>Table1[[#This Row],[Minutes]]/Table1[[#This Row],[Games Played]]</f>
        <v>28.716176470588238</v>
      </c>
      <c r="K1760" s="1">
        <v>41999</v>
      </c>
      <c r="L1760" s="1">
        <v>42010</v>
      </c>
      <c r="M1760" s="1">
        <v>41940</v>
      </c>
      <c r="N1760" s="1">
        <v>42171</v>
      </c>
      <c r="O1760">
        <v>7</v>
      </c>
      <c r="P1760">
        <f>DATEDIF(Table1[[#This Row],[Birth Date]],Table1[[#This Row],[Date Returned]],"y")</f>
        <v>32</v>
      </c>
      <c r="Q1760" t="s">
        <v>501</v>
      </c>
      <c r="R1760" t="s">
        <v>19</v>
      </c>
      <c r="S1760">
        <f>DATEDIF(Table1[[#This Row],[Date Occurred]],Table1[[#This Row],[Date Returned]],"d")</f>
        <v>11</v>
      </c>
      <c r="T1760">
        <v>68</v>
      </c>
      <c r="U1760" s="5">
        <v>1952.7</v>
      </c>
      <c r="V1760" s="5">
        <v>404</v>
      </c>
      <c r="W1760" s="5">
        <v>832</v>
      </c>
      <c r="X1760" s="5">
        <v>38</v>
      </c>
      <c r="Y1760" s="5">
        <v>89</v>
      </c>
      <c r="Z1760" s="5">
        <v>130</v>
      </c>
      <c r="AA1760" s="5">
        <v>166</v>
      </c>
      <c r="AB1760" s="5">
        <v>146</v>
      </c>
      <c r="AC1760" s="5">
        <v>108</v>
      </c>
      <c r="AD1760" s="5">
        <v>15</v>
      </c>
      <c r="AE1760" s="5">
        <v>114</v>
      </c>
      <c r="AF1760" s="5">
        <v>129</v>
      </c>
      <c r="AG1760" s="5">
        <v>335</v>
      </c>
      <c r="AH1760" s="5">
        <v>44</v>
      </c>
      <c r="AI1760" s="5">
        <v>2</v>
      </c>
      <c r="AJ1760" s="5">
        <v>976</v>
      </c>
      <c r="AK1760">
        <v>1982</v>
      </c>
      <c r="AL1760" t="s">
        <v>493</v>
      </c>
      <c r="AM1760" s="1">
        <v>30088</v>
      </c>
      <c r="AN1760">
        <v>188</v>
      </c>
      <c r="AO1760">
        <v>185</v>
      </c>
      <c r="AP1760" t="s">
        <v>497</v>
      </c>
    </row>
    <row r="1761" spans="1:42" x14ac:dyDescent="0.35">
      <c r="A1761" t="s">
        <v>238</v>
      </c>
      <c r="B1761" t="s">
        <v>45</v>
      </c>
      <c r="C1761" s="1" t="s">
        <v>507</v>
      </c>
      <c r="D1761">
        <v>0</v>
      </c>
      <c r="E1761">
        <v>6</v>
      </c>
      <c r="F1761">
        <v>0</v>
      </c>
      <c r="G1761">
        <v>15</v>
      </c>
      <c r="H1761">
        <f>Table1[[#This Row],[Games Before Injury]]*Table1[[#This Row],[Minutes per Game]]</f>
        <v>1072.7708333333333</v>
      </c>
      <c r="I1761">
        <v>39</v>
      </c>
      <c r="J1761">
        <f>Table1[[#This Row],[Minutes]]/Table1[[#This Row],[Games Played]]</f>
        <v>27.506944444444443</v>
      </c>
      <c r="K1761" s="1">
        <v>42389</v>
      </c>
      <c r="L1761" s="1">
        <v>42391</v>
      </c>
      <c r="M1761" s="1">
        <v>42304</v>
      </c>
      <c r="N1761" s="1">
        <v>42540</v>
      </c>
      <c r="O1761">
        <v>8</v>
      </c>
      <c r="P1761">
        <f>DATEDIF(Table1[[#This Row],[Birth Date]],Table1[[#This Row],[Date Returned]],"y")</f>
        <v>33</v>
      </c>
      <c r="Q1761" t="s">
        <v>501</v>
      </c>
      <c r="R1761" t="s">
        <v>19</v>
      </c>
      <c r="S1761">
        <f>DATEDIF(Table1[[#This Row],[Date Occurred]],Table1[[#This Row],[Date Returned]],"d")</f>
        <v>2</v>
      </c>
      <c r="T1761">
        <v>72</v>
      </c>
      <c r="U1761" s="5">
        <v>1980.5</v>
      </c>
      <c r="V1761" s="5">
        <v>350</v>
      </c>
      <c r="W1761" s="5">
        <v>710</v>
      </c>
      <c r="X1761" s="5">
        <v>27</v>
      </c>
      <c r="Y1761" s="5">
        <v>65</v>
      </c>
      <c r="Z1761" s="5">
        <v>130</v>
      </c>
      <c r="AA1761" s="5">
        <v>171</v>
      </c>
      <c r="AB1761" s="5">
        <v>131</v>
      </c>
      <c r="AC1761" s="5">
        <v>114</v>
      </c>
      <c r="AD1761" s="5">
        <v>17</v>
      </c>
      <c r="AE1761" s="5">
        <v>159</v>
      </c>
      <c r="AF1761" s="5">
        <v>176</v>
      </c>
      <c r="AG1761" s="5">
        <v>379</v>
      </c>
      <c r="AH1761" s="5">
        <v>54</v>
      </c>
      <c r="AI1761" s="5">
        <v>11</v>
      </c>
      <c r="AJ1761" s="5">
        <v>857</v>
      </c>
      <c r="AK1761">
        <v>1982</v>
      </c>
      <c r="AL1761" t="s">
        <v>493</v>
      </c>
      <c r="AM1761" s="1">
        <v>30088</v>
      </c>
      <c r="AN1761">
        <v>188</v>
      </c>
      <c r="AO1761">
        <v>185</v>
      </c>
      <c r="AP1761" t="s">
        <v>497</v>
      </c>
    </row>
    <row r="1762" spans="1:42" x14ac:dyDescent="0.35">
      <c r="A1762" t="s">
        <v>238</v>
      </c>
      <c r="B1762" t="s">
        <v>35</v>
      </c>
      <c r="C1762" s="1" t="s">
        <v>507</v>
      </c>
      <c r="D1762">
        <v>0</v>
      </c>
      <c r="E1762">
        <v>6</v>
      </c>
      <c r="F1762">
        <v>0</v>
      </c>
      <c r="G1762">
        <v>15</v>
      </c>
      <c r="H1762">
        <f>Table1[[#This Row],[Games Before Injury]]*Table1[[#This Row],[Minutes per Game]]</f>
        <v>247.5625</v>
      </c>
      <c r="I1762">
        <v>9</v>
      </c>
      <c r="J1762">
        <f>Table1[[#This Row],[Minutes]]/Table1[[#This Row],[Games Played]]</f>
        <v>27.506944444444443</v>
      </c>
      <c r="K1762" s="1">
        <v>42410</v>
      </c>
      <c r="L1762" s="1">
        <v>42418</v>
      </c>
      <c r="M1762" s="1">
        <v>42304</v>
      </c>
      <c r="N1762" s="1">
        <v>42540</v>
      </c>
      <c r="O1762">
        <v>4</v>
      </c>
      <c r="P1762">
        <f>DATEDIF(Table1[[#This Row],[Birth Date]],Table1[[#This Row],[Date Returned]],"y")</f>
        <v>33</v>
      </c>
      <c r="Q1762" t="s">
        <v>501</v>
      </c>
      <c r="R1762" t="s">
        <v>9</v>
      </c>
      <c r="S1762">
        <f>DATEDIF(Table1[[#This Row],[Date Occurred]],Table1[[#This Row],[Date Returned]],"d")</f>
        <v>8</v>
      </c>
      <c r="T1762">
        <v>72</v>
      </c>
      <c r="U1762" s="5">
        <v>1980.5</v>
      </c>
      <c r="V1762" s="5">
        <v>350</v>
      </c>
      <c r="W1762" s="5">
        <v>710</v>
      </c>
      <c r="X1762" s="5">
        <v>27</v>
      </c>
      <c r="Y1762" s="5">
        <v>65</v>
      </c>
      <c r="Z1762" s="5">
        <v>130</v>
      </c>
      <c r="AA1762" s="5">
        <v>171</v>
      </c>
      <c r="AB1762" s="5">
        <v>131</v>
      </c>
      <c r="AC1762" s="5">
        <v>114</v>
      </c>
      <c r="AD1762" s="5">
        <v>17</v>
      </c>
      <c r="AE1762" s="5">
        <v>159</v>
      </c>
      <c r="AF1762" s="5">
        <v>176</v>
      </c>
      <c r="AG1762" s="5">
        <v>379</v>
      </c>
      <c r="AH1762" s="5">
        <v>54</v>
      </c>
      <c r="AI1762" s="5">
        <v>11</v>
      </c>
      <c r="AJ1762" s="5">
        <v>857</v>
      </c>
      <c r="AK1762">
        <v>1982</v>
      </c>
      <c r="AL1762" t="s">
        <v>493</v>
      </c>
      <c r="AM1762" s="1">
        <v>30088</v>
      </c>
      <c r="AN1762">
        <v>188</v>
      </c>
      <c r="AO1762">
        <v>185</v>
      </c>
      <c r="AP1762" t="s">
        <v>497</v>
      </c>
    </row>
    <row r="1763" spans="1:42" x14ac:dyDescent="0.35">
      <c r="A1763" t="s">
        <v>238</v>
      </c>
      <c r="B1763" t="s">
        <v>241</v>
      </c>
      <c r="C1763" s="1" t="s">
        <v>507</v>
      </c>
      <c r="D1763">
        <v>0</v>
      </c>
      <c r="E1763">
        <v>6</v>
      </c>
      <c r="F1763">
        <v>0</v>
      </c>
      <c r="G1763">
        <v>15</v>
      </c>
      <c r="H1763">
        <f>Table1[[#This Row],[Games Before Injury]]*Table1[[#This Row],[Minutes per Game]]</f>
        <v>275.06944444444446</v>
      </c>
      <c r="I1763">
        <v>10</v>
      </c>
      <c r="J1763">
        <f>Table1[[#This Row],[Minutes]]/Table1[[#This Row],[Games Played]]</f>
        <v>27.506944444444443</v>
      </c>
      <c r="K1763" s="1">
        <v>42437</v>
      </c>
      <c r="L1763" s="1">
        <v>42439</v>
      </c>
      <c r="M1763" s="1">
        <v>42304</v>
      </c>
      <c r="N1763" s="1">
        <v>42540</v>
      </c>
      <c r="O1763">
        <v>1</v>
      </c>
      <c r="P1763">
        <f>DATEDIF(Table1[[#This Row],[Birth Date]],Table1[[#This Row],[Date Returned]],"y")</f>
        <v>33</v>
      </c>
      <c r="Q1763" t="s">
        <v>501</v>
      </c>
      <c r="R1763" t="s">
        <v>82</v>
      </c>
      <c r="S1763">
        <f>DATEDIF(Table1[[#This Row],[Date Occurred]],Table1[[#This Row],[Date Returned]],"d")</f>
        <v>2</v>
      </c>
      <c r="T1763">
        <v>72</v>
      </c>
      <c r="U1763" s="5">
        <v>1980.5</v>
      </c>
      <c r="V1763" s="5">
        <v>350</v>
      </c>
      <c r="W1763" s="5">
        <v>710</v>
      </c>
      <c r="X1763" s="5">
        <v>27</v>
      </c>
      <c r="Y1763" s="5">
        <v>65</v>
      </c>
      <c r="Z1763" s="5">
        <v>130</v>
      </c>
      <c r="AA1763" s="5">
        <v>171</v>
      </c>
      <c r="AB1763" s="5">
        <v>131</v>
      </c>
      <c r="AC1763" s="5">
        <v>114</v>
      </c>
      <c r="AD1763" s="5">
        <v>17</v>
      </c>
      <c r="AE1763" s="5">
        <v>159</v>
      </c>
      <c r="AF1763" s="5">
        <v>176</v>
      </c>
      <c r="AG1763" s="5">
        <v>379</v>
      </c>
      <c r="AH1763" s="5">
        <v>54</v>
      </c>
      <c r="AI1763" s="5">
        <v>11</v>
      </c>
      <c r="AJ1763" s="5">
        <v>857</v>
      </c>
      <c r="AK1763">
        <v>1982</v>
      </c>
      <c r="AL1763" t="s">
        <v>493</v>
      </c>
      <c r="AM1763" s="1">
        <v>30088</v>
      </c>
      <c r="AN1763">
        <v>188</v>
      </c>
      <c r="AO1763">
        <v>185</v>
      </c>
      <c r="AP1763" t="s">
        <v>497</v>
      </c>
    </row>
    <row r="1764" spans="1:42" x14ac:dyDescent="0.35">
      <c r="A1764" t="s">
        <v>238</v>
      </c>
      <c r="B1764" t="s">
        <v>13</v>
      </c>
      <c r="C1764" s="1" t="s">
        <v>509</v>
      </c>
      <c r="D1764">
        <v>0</v>
      </c>
      <c r="E1764">
        <v>8</v>
      </c>
      <c r="F1764">
        <v>0</v>
      </c>
      <c r="G1764">
        <v>17</v>
      </c>
      <c r="H1764">
        <f>Table1[[#This Row],[Games Before Injury]]*Table1[[#This Row],[Minutes per Game]]</f>
        <v>304.45178571428573</v>
      </c>
      <c r="I1764">
        <v>17</v>
      </c>
      <c r="J1764">
        <f>Table1[[#This Row],[Minutes]]/Table1[[#This Row],[Games Played]]</f>
        <v>17.908928571428572</v>
      </c>
      <c r="K1764" s="1">
        <v>43111</v>
      </c>
      <c r="L1764" s="1">
        <v>43113</v>
      </c>
      <c r="M1764" s="1">
        <v>43030</v>
      </c>
      <c r="N1764" s="1">
        <v>43259</v>
      </c>
      <c r="O1764">
        <v>5</v>
      </c>
      <c r="P1764">
        <f>DATEDIF(Table1[[#This Row],[Birth Date]],Table1[[#This Row],[Date Returned]],"y")</f>
        <v>35</v>
      </c>
      <c r="Q1764" t="s">
        <v>32</v>
      </c>
      <c r="R1764" t="s">
        <v>9</v>
      </c>
      <c r="S1764">
        <f>DATEDIF(Table1[[#This Row],[Date Occurred]],Table1[[#This Row],[Date Returned]],"d")</f>
        <v>2</v>
      </c>
      <c r="T1764">
        <v>56</v>
      </c>
      <c r="U1764" s="5">
        <v>1002.9</v>
      </c>
      <c r="V1764" s="5">
        <v>213</v>
      </c>
      <c r="W1764" s="5">
        <v>463</v>
      </c>
      <c r="X1764" s="5">
        <v>13</v>
      </c>
      <c r="Y1764" s="5">
        <v>51</v>
      </c>
      <c r="Z1764" s="5">
        <v>91</v>
      </c>
      <c r="AA1764" s="5">
        <v>124</v>
      </c>
      <c r="AB1764" s="5">
        <v>75</v>
      </c>
      <c r="AC1764" s="5">
        <v>53</v>
      </c>
      <c r="AD1764" s="5">
        <v>14</v>
      </c>
      <c r="AE1764" s="5">
        <v>69</v>
      </c>
      <c r="AF1764" s="5">
        <v>83</v>
      </c>
      <c r="AG1764" s="5">
        <v>207</v>
      </c>
      <c r="AH1764" s="5">
        <v>21</v>
      </c>
      <c r="AI1764" s="5">
        <v>7</v>
      </c>
      <c r="AJ1764" s="5">
        <v>530</v>
      </c>
      <c r="AK1764">
        <v>1982</v>
      </c>
      <c r="AL1764" t="s">
        <v>493</v>
      </c>
      <c r="AM1764" s="1">
        <v>30088</v>
      </c>
      <c r="AN1764">
        <v>188</v>
      </c>
      <c r="AO1764">
        <v>185</v>
      </c>
      <c r="AP1764" t="s">
        <v>497</v>
      </c>
    </row>
    <row r="1765" spans="1:42" x14ac:dyDescent="0.35">
      <c r="A1765" t="s">
        <v>238</v>
      </c>
      <c r="B1765" t="s">
        <v>103</v>
      </c>
      <c r="C1765" s="1" t="s">
        <v>509</v>
      </c>
      <c r="D1765">
        <v>0</v>
      </c>
      <c r="E1765">
        <v>8</v>
      </c>
      <c r="F1765">
        <v>0</v>
      </c>
      <c r="G1765">
        <v>17</v>
      </c>
      <c r="H1765">
        <f>Table1[[#This Row],[Games Before Injury]]*Table1[[#This Row],[Minutes per Game]]</f>
        <v>232.81607142857143</v>
      </c>
      <c r="I1765">
        <v>13</v>
      </c>
      <c r="J1765">
        <f>Table1[[#This Row],[Minutes]]/Table1[[#This Row],[Games Played]]</f>
        <v>17.908928571428572</v>
      </c>
      <c r="K1765" s="1">
        <v>43140</v>
      </c>
      <c r="L1765" s="1">
        <v>43143</v>
      </c>
      <c r="M1765" s="1">
        <v>43030</v>
      </c>
      <c r="N1765" s="1">
        <v>43259</v>
      </c>
      <c r="O1765">
        <v>3</v>
      </c>
      <c r="P1765">
        <f>DATEDIF(Table1[[#This Row],[Birth Date]],Table1[[#This Row],[Date Returned]],"y")</f>
        <v>35</v>
      </c>
      <c r="Q1765" t="s">
        <v>501</v>
      </c>
      <c r="R1765" t="s">
        <v>47</v>
      </c>
      <c r="S1765">
        <f>DATEDIF(Table1[[#This Row],[Date Occurred]],Table1[[#This Row],[Date Returned]],"d")</f>
        <v>3</v>
      </c>
      <c r="T1765">
        <v>56</v>
      </c>
      <c r="U1765" s="5">
        <v>1002.9</v>
      </c>
      <c r="V1765" s="5">
        <v>213</v>
      </c>
      <c r="W1765" s="5">
        <v>463</v>
      </c>
      <c r="X1765" s="5">
        <v>13</v>
      </c>
      <c r="Y1765" s="5">
        <v>51</v>
      </c>
      <c r="Z1765" s="5">
        <v>91</v>
      </c>
      <c r="AA1765" s="5">
        <v>124</v>
      </c>
      <c r="AB1765" s="5">
        <v>75</v>
      </c>
      <c r="AC1765" s="5">
        <v>53</v>
      </c>
      <c r="AD1765" s="5">
        <v>14</v>
      </c>
      <c r="AE1765" s="5">
        <v>69</v>
      </c>
      <c r="AF1765" s="5">
        <v>83</v>
      </c>
      <c r="AG1765" s="5">
        <v>207</v>
      </c>
      <c r="AH1765" s="5">
        <v>21</v>
      </c>
      <c r="AI1765" s="5">
        <v>7</v>
      </c>
      <c r="AJ1765" s="5">
        <v>530</v>
      </c>
      <c r="AK1765">
        <v>1982</v>
      </c>
      <c r="AL1765" t="s">
        <v>493</v>
      </c>
      <c r="AM1765" s="1">
        <v>30088</v>
      </c>
      <c r="AN1765">
        <v>188</v>
      </c>
      <c r="AO1765">
        <v>185</v>
      </c>
      <c r="AP1765" t="s">
        <v>497</v>
      </c>
    </row>
    <row r="1766" spans="1:42" x14ac:dyDescent="0.35">
      <c r="A1766" t="s">
        <v>238</v>
      </c>
      <c r="B1766" t="s">
        <v>246</v>
      </c>
      <c r="C1766" s="1" t="s">
        <v>510</v>
      </c>
      <c r="D1766">
        <v>0</v>
      </c>
      <c r="E1766">
        <v>9</v>
      </c>
      <c r="F1766">
        <v>0</v>
      </c>
      <c r="G1766">
        <v>18</v>
      </c>
      <c r="H1766">
        <f>Table1[[#This Row],[Games Before Injury]]*Table1[[#This Row],[Minutes per Game]]</f>
        <v>286.54285714285714</v>
      </c>
      <c r="I1766">
        <v>16</v>
      </c>
      <c r="J1766">
        <f>Table1[[#This Row],[Minutes]]/Table1[[#This Row],[Games Played]]</f>
        <v>17.908928571428572</v>
      </c>
      <c r="K1766" s="1">
        <v>43427</v>
      </c>
      <c r="L1766" s="1">
        <v>43430</v>
      </c>
      <c r="M1766" s="1">
        <v>43389</v>
      </c>
      <c r="N1766" s="1">
        <v>43629</v>
      </c>
      <c r="O1766">
        <v>2</v>
      </c>
      <c r="P1766">
        <f>DATEDIF(Table1[[#This Row],[Birth Date]],Table1[[#This Row],[Date Returned]],"y")</f>
        <v>36</v>
      </c>
      <c r="Q1766" t="s">
        <v>501</v>
      </c>
      <c r="R1766" t="s">
        <v>27</v>
      </c>
      <c r="S1766">
        <f>DATEDIF(Table1[[#This Row],[Date Occurred]],Table1[[#This Row],[Date Returned]],"d")</f>
        <v>3</v>
      </c>
      <c r="T1766">
        <v>56</v>
      </c>
      <c r="U1766" s="5">
        <v>1002.9</v>
      </c>
      <c r="V1766" s="5">
        <v>213</v>
      </c>
      <c r="W1766" s="5">
        <v>463</v>
      </c>
      <c r="X1766" s="5">
        <v>13</v>
      </c>
      <c r="Y1766" s="5">
        <v>51</v>
      </c>
      <c r="Z1766" s="5">
        <v>91</v>
      </c>
      <c r="AA1766" s="5">
        <v>124</v>
      </c>
      <c r="AB1766" s="5">
        <v>75</v>
      </c>
      <c r="AC1766" s="5">
        <v>53</v>
      </c>
      <c r="AD1766" s="5">
        <v>14</v>
      </c>
      <c r="AE1766" s="5">
        <v>69</v>
      </c>
      <c r="AF1766" s="5">
        <v>83</v>
      </c>
      <c r="AG1766" s="5">
        <v>207</v>
      </c>
      <c r="AH1766" s="5">
        <v>21</v>
      </c>
      <c r="AI1766" s="5">
        <v>7</v>
      </c>
      <c r="AJ1766" s="5">
        <v>530</v>
      </c>
      <c r="AK1766">
        <v>1982</v>
      </c>
      <c r="AL1766" t="s">
        <v>493</v>
      </c>
      <c r="AM1766" s="1">
        <v>30088</v>
      </c>
      <c r="AN1766">
        <v>188</v>
      </c>
      <c r="AO1766">
        <v>185</v>
      </c>
      <c r="AP1766" t="s">
        <v>497</v>
      </c>
    </row>
    <row r="1767" spans="1:42" x14ac:dyDescent="0.35">
      <c r="A1767" t="s">
        <v>238</v>
      </c>
      <c r="B1767" t="s">
        <v>199</v>
      </c>
      <c r="C1767" s="1" t="s">
        <v>510</v>
      </c>
      <c r="D1767">
        <v>0</v>
      </c>
      <c r="E1767">
        <v>9</v>
      </c>
      <c r="F1767">
        <v>0</v>
      </c>
      <c r="G1767">
        <v>18</v>
      </c>
      <c r="H1767">
        <f>Table1[[#This Row],[Games Before Injury]]*Table1[[#This Row],[Minutes per Game]]</f>
        <v>537.26785714285711</v>
      </c>
      <c r="I1767">
        <v>30</v>
      </c>
      <c r="J1767">
        <f>Table1[[#This Row],[Minutes]]/Table1[[#This Row],[Games Played]]</f>
        <v>17.908928571428572</v>
      </c>
      <c r="K1767" s="1">
        <v>43502</v>
      </c>
      <c r="L1767" s="1">
        <v>43518</v>
      </c>
      <c r="M1767" s="1">
        <v>43389</v>
      </c>
      <c r="N1767" s="1">
        <v>43629</v>
      </c>
      <c r="O1767">
        <v>4</v>
      </c>
      <c r="P1767">
        <f>DATEDIF(Table1[[#This Row],[Birth Date]],Table1[[#This Row],[Date Returned]],"y")</f>
        <v>36</v>
      </c>
      <c r="Q1767" t="s">
        <v>501</v>
      </c>
      <c r="R1767" t="s">
        <v>47</v>
      </c>
      <c r="S1767">
        <f>DATEDIF(Table1[[#This Row],[Date Occurred]],Table1[[#This Row],[Date Returned]],"d")</f>
        <v>16</v>
      </c>
      <c r="T1767">
        <v>56</v>
      </c>
      <c r="U1767" s="5">
        <v>1002.9</v>
      </c>
      <c r="V1767" s="5">
        <v>213</v>
      </c>
      <c r="W1767" s="5">
        <v>463</v>
      </c>
      <c r="X1767" s="5">
        <v>13</v>
      </c>
      <c r="Y1767" s="5">
        <v>51</v>
      </c>
      <c r="Z1767" s="5">
        <v>91</v>
      </c>
      <c r="AA1767" s="5">
        <v>124</v>
      </c>
      <c r="AB1767" s="5">
        <v>75</v>
      </c>
      <c r="AC1767" s="5">
        <v>53</v>
      </c>
      <c r="AD1767" s="5">
        <v>14</v>
      </c>
      <c r="AE1767" s="5">
        <v>69</v>
      </c>
      <c r="AF1767" s="5">
        <v>83</v>
      </c>
      <c r="AG1767" s="5">
        <v>207</v>
      </c>
      <c r="AH1767" s="5">
        <v>21</v>
      </c>
      <c r="AI1767" s="5">
        <v>7</v>
      </c>
      <c r="AJ1767" s="5">
        <v>530</v>
      </c>
      <c r="AK1767">
        <v>1982</v>
      </c>
      <c r="AL1767" t="s">
        <v>493</v>
      </c>
      <c r="AM1767" s="1">
        <v>30088</v>
      </c>
      <c r="AN1767">
        <v>188</v>
      </c>
      <c r="AO1767">
        <v>185</v>
      </c>
      <c r="AP1767" t="s">
        <v>497</v>
      </c>
    </row>
    <row r="1768" spans="1:42" x14ac:dyDescent="0.35">
      <c r="A1768" t="s">
        <v>434</v>
      </c>
      <c r="B1768" t="s">
        <v>7</v>
      </c>
      <c r="C1768" s="1" t="s">
        <v>508</v>
      </c>
      <c r="D1768">
        <v>0</v>
      </c>
      <c r="E1768">
        <v>7</v>
      </c>
      <c r="F1768">
        <v>0</v>
      </c>
      <c r="G1768">
        <v>4</v>
      </c>
      <c r="H1768">
        <f>Table1[[#This Row],[Games Before Injury]]*Table1[[#This Row],[Minutes per Game]]</f>
        <v>29.195</v>
      </c>
      <c r="I1768">
        <v>1</v>
      </c>
      <c r="J1768">
        <f>Table1[[#This Row],[Minutes]]/Table1[[#This Row],[Games Played]]</f>
        <v>29.195</v>
      </c>
      <c r="K1768" s="1">
        <v>42669</v>
      </c>
      <c r="L1768" s="1">
        <v>42672</v>
      </c>
      <c r="M1768" s="1">
        <v>42668</v>
      </c>
      <c r="N1768" s="1">
        <v>42898</v>
      </c>
      <c r="O1768">
        <v>1</v>
      </c>
      <c r="P1768">
        <f>DATEDIF(Table1[[#This Row],[Birth Date]],Table1[[#This Row],[Date Returned]],"y")</f>
        <v>24</v>
      </c>
      <c r="Q1768" t="s">
        <v>501</v>
      </c>
      <c r="R1768" t="s">
        <v>9</v>
      </c>
      <c r="S1768">
        <f>DATEDIF(Table1[[#This Row],[Date Occurred]],Table1[[#This Row],[Date Returned]],"d")</f>
        <v>3</v>
      </c>
      <c r="T1768">
        <v>80</v>
      </c>
      <c r="U1768" s="5">
        <v>2335.6</v>
      </c>
      <c r="V1768" s="5">
        <v>246</v>
      </c>
      <c r="W1768" s="5">
        <v>541</v>
      </c>
      <c r="X1768" s="5">
        <v>144</v>
      </c>
      <c r="Y1768" s="5">
        <v>355</v>
      </c>
      <c r="Z1768" s="5">
        <v>47</v>
      </c>
      <c r="AA1768" s="5">
        <v>58</v>
      </c>
      <c r="AB1768" s="5">
        <v>55</v>
      </c>
      <c r="AC1768" s="5">
        <v>125</v>
      </c>
      <c r="AD1768" s="5">
        <v>22</v>
      </c>
      <c r="AE1768" s="5">
        <v>226</v>
      </c>
      <c r="AF1768" s="5">
        <v>248</v>
      </c>
      <c r="AG1768" s="5">
        <v>96</v>
      </c>
      <c r="AH1768" s="5">
        <v>55</v>
      </c>
      <c r="AI1768" s="5">
        <v>14</v>
      </c>
      <c r="AJ1768" s="5">
        <v>683</v>
      </c>
      <c r="AK1768">
        <v>1991</v>
      </c>
      <c r="AL1768" t="s">
        <v>488</v>
      </c>
      <c r="AM1768" s="1">
        <v>33552</v>
      </c>
      <c r="AN1768">
        <v>201</v>
      </c>
      <c r="AO1768">
        <v>213</v>
      </c>
      <c r="AP1768" t="s">
        <v>500</v>
      </c>
    </row>
    <row r="1769" spans="1:42" x14ac:dyDescent="0.35">
      <c r="A1769" t="s">
        <v>434</v>
      </c>
      <c r="B1769" t="s">
        <v>435</v>
      </c>
      <c r="C1769" s="1" t="s">
        <v>509</v>
      </c>
      <c r="D1769">
        <v>0</v>
      </c>
      <c r="E1769">
        <v>8</v>
      </c>
      <c r="F1769">
        <v>0</v>
      </c>
      <c r="G1769">
        <v>5</v>
      </c>
      <c r="H1769">
        <f>Table1[[#This Row],[Games Before Injury]]*Table1[[#This Row],[Minutes per Game]]</f>
        <v>629.67866666666669</v>
      </c>
      <c r="I1769">
        <v>23</v>
      </c>
      <c r="J1769">
        <f>Table1[[#This Row],[Minutes]]/Table1[[#This Row],[Games Played]]</f>
        <v>27.377333333333336</v>
      </c>
      <c r="K1769" s="1">
        <v>43077</v>
      </c>
      <c r="L1769" s="1">
        <v>43088</v>
      </c>
      <c r="M1769" s="1">
        <v>43030</v>
      </c>
      <c r="N1769" s="1">
        <v>43259</v>
      </c>
      <c r="O1769">
        <v>1</v>
      </c>
      <c r="P1769">
        <f>DATEDIF(Table1[[#This Row],[Birth Date]],Table1[[#This Row],[Date Returned]],"y")</f>
        <v>26</v>
      </c>
      <c r="Q1769" t="s">
        <v>501</v>
      </c>
      <c r="R1769" t="s">
        <v>19</v>
      </c>
      <c r="S1769">
        <f>DATEDIF(Table1[[#This Row],[Date Occurred]],Table1[[#This Row],[Date Returned]],"d")</f>
        <v>11</v>
      </c>
      <c r="T1769">
        <v>75</v>
      </c>
      <c r="U1769" s="5">
        <v>2053.3000000000002</v>
      </c>
      <c r="V1769" s="5">
        <v>185</v>
      </c>
      <c r="W1769" s="5">
        <v>425</v>
      </c>
      <c r="X1769" s="5">
        <v>108</v>
      </c>
      <c r="Y1769" s="5">
        <v>268</v>
      </c>
      <c r="Z1769" s="5">
        <v>38</v>
      </c>
      <c r="AA1769" s="5">
        <v>48</v>
      </c>
      <c r="AB1769" s="5">
        <v>36</v>
      </c>
      <c r="AC1769" s="5">
        <v>115</v>
      </c>
      <c r="AD1769" s="5">
        <v>9</v>
      </c>
      <c r="AE1769" s="5">
        <v>132</v>
      </c>
      <c r="AF1769" s="5">
        <v>141</v>
      </c>
      <c r="AG1769" s="5">
        <v>98</v>
      </c>
      <c r="AH1769" s="5">
        <v>47</v>
      </c>
      <c r="AI1769" s="5">
        <v>28</v>
      </c>
      <c r="AJ1769" s="5">
        <v>516</v>
      </c>
      <c r="AK1769">
        <v>1991</v>
      </c>
      <c r="AL1769" t="s">
        <v>488</v>
      </c>
      <c r="AM1769" s="1">
        <v>33552</v>
      </c>
      <c r="AN1769">
        <v>201</v>
      </c>
      <c r="AO1769">
        <v>213</v>
      </c>
      <c r="AP1769" t="s">
        <v>500</v>
      </c>
    </row>
    <row r="1770" spans="1:42" x14ac:dyDescent="0.35">
      <c r="A1770" t="s">
        <v>434</v>
      </c>
      <c r="B1770" t="s">
        <v>37</v>
      </c>
      <c r="C1770" s="1" t="s">
        <v>509</v>
      </c>
      <c r="D1770">
        <v>0</v>
      </c>
      <c r="E1770">
        <v>8</v>
      </c>
      <c r="F1770">
        <v>0</v>
      </c>
      <c r="G1770">
        <v>5</v>
      </c>
      <c r="H1770">
        <f>Table1[[#This Row],[Games Before Injury]]*Table1[[#This Row],[Minutes per Game]]</f>
        <v>876.07466666666676</v>
      </c>
      <c r="I1770">
        <v>32</v>
      </c>
      <c r="J1770">
        <f>Table1[[#This Row],[Minutes]]/Table1[[#This Row],[Games Played]]</f>
        <v>27.377333333333336</v>
      </c>
      <c r="K1770" s="1">
        <v>43159</v>
      </c>
      <c r="L1770" s="1">
        <v>43163</v>
      </c>
      <c r="M1770" s="1">
        <v>43030</v>
      </c>
      <c r="N1770" s="1">
        <v>43259</v>
      </c>
      <c r="O1770">
        <v>2</v>
      </c>
      <c r="P1770">
        <f>DATEDIF(Table1[[#This Row],[Birth Date]],Table1[[#This Row],[Date Returned]],"y")</f>
        <v>26</v>
      </c>
      <c r="Q1770" t="s">
        <v>501</v>
      </c>
      <c r="R1770" t="s">
        <v>19</v>
      </c>
      <c r="S1770">
        <f>DATEDIF(Table1[[#This Row],[Date Occurred]],Table1[[#This Row],[Date Returned]],"d")</f>
        <v>4</v>
      </c>
      <c r="T1770">
        <v>75</v>
      </c>
      <c r="U1770" s="5">
        <v>2053.3000000000002</v>
      </c>
      <c r="V1770" s="5">
        <v>185</v>
      </c>
      <c r="W1770" s="5">
        <v>425</v>
      </c>
      <c r="X1770" s="5">
        <v>108</v>
      </c>
      <c r="Y1770" s="5">
        <v>268</v>
      </c>
      <c r="Z1770" s="5">
        <v>38</v>
      </c>
      <c r="AA1770" s="5">
        <v>48</v>
      </c>
      <c r="AB1770" s="5">
        <v>36</v>
      </c>
      <c r="AC1770" s="5">
        <v>115</v>
      </c>
      <c r="AD1770" s="5">
        <v>9</v>
      </c>
      <c r="AE1770" s="5">
        <v>132</v>
      </c>
      <c r="AF1770" s="5">
        <v>141</v>
      </c>
      <c r="AG1770" s="5">
        <v>98</v>
      </c>
      <c r="AH1770" s="5">
        <v>47</v>
      </c>
      <c r="AI1770" s="5">
        <v>28</v>
      </c>
      <c r="AJ1770" s="5">
        <v>516</v>
      </c>
      <c r="AK1770">
        <v>1991</v>
      </c>
      <c r="AL1770" t="s">
        <v>488</v>
      </c>
      <c r="AM1770" s="1">
        <v>33552</v>
      </c>
      <c r="AN1770">
        <v>201</v>
      </c>
      <c r="AO1770">
        <v>213</v>
      </c>
      <c r="AP1770" t="s">
        <v>500</v>
      </c>
    </row>
    <row r="1771" spans="1:42" x14ac:dyDescent="0.35">
      <c r="A1771" t="s">
        <v>434</v>
      </c>
      <c r="B1771" t="s">
        <v>7</v>
      </c>
      <c r="C1771" s="1" t="s">
        <v>510</v>
      </c>
      <c r="D1771">
        <v>0</v>
      </c>
      <c r="E1771">
        <v>9</v>
      </c>
      <c r="F1771">
        <v>0</v>
      </c>
      <c r="G1771">
        <v>6</v>
      </c>
      <c r="H1771">
        <f>Table1[[#This Row],[Games Before Injury]]*Table1[[#This Row],[Minutes per Game]]</f>
        <v>1303.7</v>
      </c>
      <c r="I1771">
        <v>74</v>
      </c>
      <c r="J1771">
        <f>Table1[[#This Row],[Minutes]]/Table1[[#This Row],[Games Played]]</f>
        <v>17.617567567567569</v>
      </c>
      <c r="K1771" s="1">
        <v>43549</v>
      </c>
      <c r="L1771" s="1">
        <v>43552</v>
      </c>
      <c r="M1771" s="1">
        <v>43389</v>
      </c>
      <c r="N1771" s="1">
        <v>43629</v>
      </c>
      <c r="O1771">
        <v>2</v>
      </c>
      <c r="P1771">
        <f>DATEDIF(Table1[[#This Row],[Birth Date]],Table1[[#This Row],[Date Returned]],"y")</f>
        <v>27</v>
      </c>
      <c r="Q1771" t="s">
        <v>501</v>
      </c>
      <c r="R1771" t="s">
        <v>9</v>
      </c>
      <c r="S1771">
        <f>DATEDIF(Table1[[#This Row],[Date Occurred]],Table1[[#This Row],[Date Returned]],"d")</f>
        <v>3</v>
      </c>
      <c r="T1771">
        <v>74</v>
      </c>
      <c r="U1771" s="5">
        <v>1303.7</v>
      </c>
      <c r="V1771" s="5">
        <v>163</v>
      </c>
      <c r="W1771" s="5">
        <v>361</v>
      </c>
      <c r="X1771" s="5">
        <v>81</v>
      </c>
      <c r="Y1771" s="5">
        <v>204</v>
      </c>
      <c r="Z1771" s="5">
        <v>37</v>
      </c>
      <c r="AA1771" s="5">
        <v>42</v>
      </c>
      <c r="AB1771" s="5">
        <v>23</v>
      </c>
      <c r="AC1771" s="5">
        <v>90</v>
      </c>
      <c r="AD1771" s="5">
        <v>29</v>
      </c>
      <c r="AE1771" s="5">
        <v>128</v>
      </c>
      <c r="AF1771" s="5">
        <v>157</v>
      </c>
      <c r="AG1771" s="5">
        <v>68</v>
      </c>
      <c r="AH1771" s="5">
        <v>26</v>
      </c>
      <c r="AI1771" s="5">
        <v>18</v>
      </c>
      <c r="AJ1771" s="5">
        <v>444</v>
      </c>
      <c r="AK1771">
        <v>1991</v>
      </c>
      <c r="AL1771" t="s">
        <v>488</v>
      </c>
      <c r="AM1771" s="1">
        <v>33552</v>
      </c>
      <c r="AN1771">
        <v>201</v>
      </c>
      <c r="AO1771">
        <v>213</v>
      </c>
      <c r="AP1771" t="s">
        <v>500</v>
      </c>
    </row>
    <row r="1772" spans="1:42" x14ac:dyDescent="0.35">
      <c r="A1772" t="s">
        <v>434</v>
      </c>
      <c r="B1772" t="s">
        <v>7</v>
      </c>
      <c r="C1772" s="1" t="s">
        <v>510</v>
      </c>
      <c r="D1772">
        <v>0</v>
      </c>
      <c r="E1772">
        <v>9</v>
      </c>
      <c r="F1772">
        <v>0</v>
      </c>
      <c r="G1772">
        <v>6</v>
      </c>
      <c r="H1772">
        <f>Table1[[#This Row],[Games Before Injury]]*Table1[[#This Row],[Minutes per Game]]</f>
        <v>17.617567567567569</v>
      </c>
      <c r="I1772">
        <v>1</v>
      </c>
      <c r="J1772">
        <f>Table1[[#This Row],[Minutes]]/Table1[[#This Row],[Games Played]]</f>
        <v>17.617567567567569</v>
      </c>
      <c r="K1772" s="1">
        <v>43552</v>
      </c>
      <c r="L1772" s="1">
        <v>43575</v>
      </c>
      <c r="M1772" s="1">
        <v>43389</v>
      </c>
      <c r="N1772" s="1">
        <v>43629</v>
      </c>
      <c r="O1772">
        <v>3</v>
      </c>
      <c r="P1772">
        <f>DATEDIF(Table1[[#This Row],[Birth Date]],Table1[[#This Row],[Date Returned]],"y")</f>
        <v>27</v>
      </c>
      <c r="Q1772" t="s">
        <v>501</v>
      </c>
      <c r="R1772" t="s">
        <v>9</v>
      </c>
      <c r="S1772">
        <f>DATEDIF(Table1[[#This Row],[Date Occurred]],Table1[[#This Row],[Date Returned]],"d")</f>
        <v>23</v>
      </c>
      <c r="T1772">
        <v>74</v>
      </c>
      <c r="U1772" s="5">
        <v>1303.7</v>
      </c>
      <c r="V1772" s="5">
        <v>163</v>
      </c>
      <c r="W1772" s="5">
        <v>361</v>
      </c>
      <c r="X1772" s="5">
        <v>81</v>
      </c>
      <c r="Y1772" s="5">
        <v>204</v>
      </c>
      <c r="Z1772" s="5">
        <v>37</v>
      </c>
      <c r="AA1772" s="5">
        <v>42</v>
      </c>
      <c r="AB1772" s="5">
        <v>23</v>
      </c>
      <c r="AC1772" s="5">
        <v>90</v>
      </c>
      <c r="AD1772" s="5">
        <v>29</v>
      </c>
      <c r="AE1772" s="5">
        <v>128</v>
      </c>
      <c r="AF1772" s="5">
        <v>157</v>
      </c>
      <c r="AG1772" s="5">
        <v>68</v>
      </c>
      <c r="AH1772" s="5">
        <v>26</v>
      </c>
      <c r="AI1772" s="5">
        <v>18</v>
      </c>
      <c r="AJ1772" s="5">
        <v>444</v>
      </c>
      <c r="AK1772">
        <v>1991</v>
      </c>
      <c r="AL1772" t="s">
        <v>488</v>
      </c>
      <c r="AM1772" s="1">
        <v>33552</v>
      </c>
      <c r="AN1772">
        <v>201</v>
      </c>
      <c r="AO1772">
        <v>213</v>
      </c>
      <c r="AP1772" t="s">
        <v>500</v>
      </c>
    </row>
    <row r="1773" spans="1:42" x14ac:dyDescent="0.35">
      <c r="A1773" t="s">
        <v>434</v>
      </c>
      <c r="B1773" t="s">
        <v>436</v>
      </c>
      <c r="C1773" s="1" t="s">
        <v>511</v>
      </c>
      <c r="D1773">
        <v>0</v>
      </c>
      <c r="E1773">
        <v>10</v>
      </c>
      <c r="F1773">
        <v>0</v>
      </c>
      <c r="G1773">
        <v>7</v>
      </c>
      <c r="H1773">
        <f>Table1[[#This Row],[Games Before Injury]]*Table1[[#This Row],[Minutes per Game]]</f>
        <v>361.59830508474573</v>
      </c>
      <c r="I1773">
        <v>13</v>
      </c>
      <c r="J1773">
        <f>Table1[[#This Row],[Minutes]]/Table1[[#This Row],[Games Played]]</f>
        <v>27.815254237288134</v>
      </c>
      <c r="K1773" s="1">
        <v>43788</v>
      </c>
      <c r="L1773" s="1">
        <v>43792</v>
      </c>
      <c r="M1773" s="1">
        <v>43760</v>
      </c>
      <c r="N1773" s="1">
        <v>44115</v>
      </c>
      <c r="O1773">
        <v>3</v>
      </c>
      <c r="P1773">
        <f>DATEDIF(Table1[[#This Row],[Birth Date]],Table1[[#This Row],[Date Returned]],"y")</f>
        <v>28</v>
      </c>
      <c r="Q1773" t="s">
        <v>501</v>
      </c>
      <c r="R1773" t="s">
        <v>19</v>
      </c>
      <c r="S1773">
        <f>DATEDIF(Table1[[#This Row],[Date Occurred]],Table1[[#This Row],[Date Returned]],"d")</f>
        <v>4</v>
      </c>
      <c r="T1773">
        <v>59</v>
      </c>
      <c r="U1773" s="5">
        <v>1641.1</v>
      </c>
      <c r="V1773" s="5">
        <v>170</v>
      </c>
      <c r="W1773" s="5">
        <v>382</v>
      </c>
      <c r="X1773" s="5">
        <v>102</v>
      </c>
      <c r="Y1773" s="5">
        <v>254</v>
      </c>
      <c r="Z1773" s="5">
        <v>32</v>
      </c>
      <c r="AA1773" s="5">
        <v>32</v>
      </c>
      <c r="AB1773" s="5">
        <v>31</v>
      </c>
      <c r="AC1773" s="5">
        <v>101</v>
      </c>
      <c r="AD1773" s="5">
        <v>9</v>
      </c>
      <c r="AE1773" s="5">
        <v>102</v>
      </c>
      <c r="AF1773" s="5">
        <v>111</v>
      </c>
      <c r="AG1773" s="5">
        <v>127</v>
      </c>
      <c r="AH1773" s="5">
        <v>32</v>
      </c>
      <c r="AI1773" s="5">
        <v>15</v>
      </c>
      <c r="AJ1773" s="5">
        <v>474</v>
      </c>
      <c r="AK1773">
        <v>1991</v>
      </c>
      <c r="AL1773" t="s">
        <v>488</v>
      </c>
      <c r="AM1773" s="1">
        <v>33552</v>
      </c>
      <c r="AN1773">
        <v>201</v>
      </c>
      <c r="AO1773">
        <v>213</v>
      </c>
      <c r="AP1773" t="s">
        <v>500</v>
      </c>
    </row>
    <row r="1774" spans="1:42" x14ac:dyDescent="0.35">
      <c r="A1774" t="s">
        <v>169</v>
      </c>
      <c r="B1774" t="s">
        <v>171</v>
      </c>
      <c r="C1774" s="1" t="s">
        <v>509</v>
      </c>
      <c r="D1774">
        <v>0</v>
      </c>
      <c r="E1774">
        <v>8</v>
      </c>
      <c r="F1774">
        <v>0</v>
      </c>
      <c r="G1774">
        <v>14</v>
      </c>
      <c r="H1774">
        <f>Table1[[#This Row],[Games Before Injury]]*Table1[[#This Row],[Minutes per Game]]</f>
        <v>135.47462686567164</v>
      </c>
      <c r="I1774">
        <v>4</v>
      </c>
      <c r="J1774">
        <f>Table1[[#This Row],[Minutes]]/Table1[[#This Row],[Games Played]]</f>
        <v>33.86865671641791</v>
      </c>
      <c r="K1774" s="1">
        <v>43032</v>
      </c>
      <c r="L1774" s="1">
        <v>43036</v>
      </c>
      <c r="M1774" s="1">
        <v>43030</v>
      </c>
      <c r="N1774" s="1">
        <v>43259</v>
      </c>
      <c r="O1774">
        <v>1</v>
      </c>
      <c r="P1774">
        <f>DATEDIF(Table1[[#This Row],[Birth Date]],Table1[[#This Row],[Date Returned]],"y")</f>
        <v>32</v>
      </c>
      <c r="Q1774" t="s">
        <v>501</v>
      </c>
      <c r="R1774" t="s">
        <v>9</v>
      </c>
      <c r="S1774">
        <f>DATEDIF(Table1[[#This Row],[Date Occurred]],Table1[[#This Row],[Date Returned]],"d")</f>
        <v>4</v>
      </c>
      <c r="T1774">
        <v>67</v>
      </c>
      <c r="U1774" s="5">
        <v>2269.1999999999998</v>
      </c>
      <c r="V1774" s="5">
        <v>268</v>
      </c>
      <c r="W1774" s="5">
        <v>651</v>
      </c>
      <c r="X1774" s="5">
        <v>170</v>
      </c>
      <c r="Y1774" s="5">
        <v>462</v>
      </c>
      <c r="Z1774" s="5">
        <v>76</v>
      </c>
      <c r="AA1774" s="5">
        <v>89</v>
      </c>
      <c r="AB1774" s="5">
        <v>52</v>
      </c>
      <c r="AC1774" s="5">
        <v>132</v>
      </c>
      <c r="AD1774" s="5">
        <v>33</v>
      </c>
      <c r="AE1774" s="5">
        <v>261</v>
      </c>
      <c r="AF1774" s="5">
        <v>294</v>
      </c>
      <c r="AG1774" s="5">
        <v>105</v>
      </c>
      <c r="AH1774" s="5">
        <v>98</v>
      </c>
      <c r="AI1774" s="5">
        <v>13</v>
      </c>
      <c r="AJ1774" s="5">
        <v>782</v>
      </c>
      <c r="AK1774">
        <v>1985</v>
      </c>
      <c r="AL1774" t="s">
        <v>490</v>
      </c>
      <c r="AM1774" s="1">
        <v>31228</v>
      </c>
      <c r="AN1774">
        <v>203</v>
      </c>
      <c r="AO1774">
        <v>215</v>
      </c>
      <c r="AP1774" t="s">
        <v>500</v>
      </c>
    </row>
    <row r="1775" spans="1:42" x14ac:dyDescent="0.35">
      <c r="A1775" t="s">
        <v>169</v>
      </c>
      <c r="B1775" t="s">
        <v>17</v>
      </c>
      <c r="C1775" s="1" t="s">
        <v>509</v>
      </c>
      <c r="D1775">
        <v>0</v>
      </c>
      <c r="E1775">
        <v>8</v>
      </c>
      <c r="F1775">
        <v>0</v>
      </c>
      <c r="G1775">
        <v>14</v>
      </c>
      <c r="H1775">
        <f>Table1[[#This Row],[Games Before Injury]]*Table1[[#This Row],[Minutes per Game]]</f>
        <v>1354.7462686567164</v>
      </c>
      <c r="I1775">
        <v>40</v>
      </c>
      <c r="J1775">
        <f>Table1[[#This Row],[Minutes]]/Table1[[#This Row],[Games Played]]</f>
        <v>33.86865671641791</v>
      </c>
      <c r="K1775" s="1">
        <v>43129</v>
      </c>
      <c r="L1775" s="1">
        <v>43154</v>
      </c>
      <c r="M1775" s="1">
        <v>43030</v>
      </c>
      <c r="N1775" s="1">
        <v>43259</v>
      </c>
      <c r="O1775">
        <v>2</v>
      </c>
      <c r="P1775">
        <f>DATEDIF(Table1[[#This Row],[Birth Date]],Table1[[#This Row],[Date Returned]],"y")</f>
        <v>32</v>
      </c>
      <c r="Q1775" t="s">
        <v>501</v>
      </c>
      <c r="R1775" t="s">
        <v>19</v>
      </c>
      <c r="S1775">
        <f>DATEDIF(Table1[[#This Row],[Date Occurred]],Table1[[#This Row],[Date Returned]],"d")</f>
        <v>25</v>
      </c>
      <c r="T1775">
        <v>67</v>
      </c>
      <c r="U1775" s="5">
        <v>2269.1999999999998</v>
      </c>
      <c r="V1775" s="5">
        <v>268</v>
      </c>
      <c r="W1775" s="5">
        <v>651</v>
      </c>
      <c r="X1775" s="5">
        <v>170</v>
      </c>
      <c r="Y1775" s="5">
        <v>462</v>
      </c>
      <c r="Z1775" s="5">
        <v>76</v>
      </c>
      <c r="AA1775" s="5">
        <v>89</v>
      </c>
      <c r="AB1775" s="5">
        <v>52</v>
      </c>
      <c r="AC1775" s="5">
        <v>132</v>
      </c>
      <c r="AD1775" s="5">
        <v>33</v>
      </c>
      <c r="AE1775" s="5">
        <v>261</v>
      </c>
      <c r="AF1775" s="5">
        <v>294</v>
      </c>
      <c r="AG1775" s="5">
        <v>105</v>
      </c>
      <c r="AH1775" s="5">
        <v>98</v>
      </c>
      <c r="AI1775" s="5">
        <v>13</v>
      </c>
      <c r="AJ1775" s="5">
        <v>782</v>
      </c>
      <c r="AK1775">
        <v>1985</v>
      </c>
      <c r="AL1775" t="s">
        <v>490</v>
      </c>
      <c r="AM1775" s="1">
        <v>31228</v>
      </c>
      <c r="AN1775">
        <v>203</v>
      </c>
      <c r="AO1775">
        <v>215</v>
      </c>
      <c r="AP1775" t="s">
        <v>500</v>
      </c>
    </row>
    <row r="1776" spans="1:42" x14ac:dyDescent="0.35">
      <c r="A1776" t="s">
        <v>169</v>
      </c>
      <c r="B1776" t="s">
        <v>23</v>
      </c>
      <c r="C1776" s="1" t="s">
        <v>505</v>
      </c>
      <c r="D1776">
        <v>0</v>
      </c>
      <c r="E1776">
        <v>4</v>
      </c>
      <c r="F1776">
        <v>0</v>
      </c>
      <c r="G1776">
        <v>10</v>
      </c>
      <c r="H1776">
        <f>Table1[[#This Row],[Games Before Injury]]*Table1[[#This Row],[Minutes per Game]]</f>
        <v>282.86753246753244</v>
      </c>
      <c r="I1776">
        <v>8</v>
      </c>
      <c r="J1776">
        <f>Table1[[#This Row],[Minutes]]/Table1[[#This Row],[Games Played]]</f>
        <v>35.358441558441555</v>
      </c>
      <c r="K1776" s="1">
        <v>41594</v>
      </c>
      <c r="L1776" s="1">
        <v>41601</v>
      </c>
      <c r="M1776" s="1">
        <v>41576</v>
      </c>
      <c r="N1776" s="1">
        <v>41805</v>
      </c>
      <c r="O1776">
        <v>1</v>
      </c>
      <c r="P1776">
        <f>DATEDIF(Table1[[#This Row],[Birth Date]],Table1[[#This Row],[Date Returned]],"y")</f>
        <v>28</v>
      </c>
      <c r="Q1776" t="s">
        <v>501</v>
      </c>
      <c r="R1776" t="s">
        <v>19</v>
      </c>
      <c r="S1776">
        <f>DATEDIF(Table1[[#This Row],[Date Occurred]],Table1[[#This Row],[Date Returned]],"d")</f>
        <v>7</v>
      </c>
      <c r="T1776">
        <v>77</v>
      </c>
      <c r="U1776" s="5">
        <v>2722.6</v>
      </c>
      <c r="V1776" s="5">
        <v>389</v>
      </c>
      <c r="W1776" s="5">
        <v>853</v>
      </c>
      <c r="X1776" s="5">
        <v>180</v>
      </c>
      <c r="Y1776" s="5">
        <v>442</v>
      </c>
      <c r="Z1776" s="5">
        <v>149</v>
      </c>
      <c r="AA1776" s="5">
        <v>193</v>
      </c>
      <c r="AB1776" s="5">
        <v>132</v>
      </c>
      <c r="AC1776" s="5">
        <v>179</v>
      </c>
      <c r="AD1776" s="5">
        <v>99</v>
      </c>
      <c r="AE1776" s="5">
        <v>376</v>
      </c>
      <c r="AF1776" s="5">
        <v>475</v>
      </c>
      <c r="AG1776" s="5">
        <v>191</v>
      </c>
      <c r="AH1776" s="5">
        <v>126</v>
      </c>
      <c r="AI1776" s="5">
        <v>20</v>
      </c>
      <c r="AJ1776" s="5">
        <v>1107</v>
      </c>
      <c r="AK1776">
        <v>1985</v>
      </c>
      <c r="AL1776" t="s">
        <v>490</v>
      </c>
      <c r="AM1776" s="1">
        <v>31228</v>
      </c>
      <c r="AN1776">
        <v>203</v>
      </c>
      <c r="AO1776">
        <v>215</v>
      </c>
      <c r="AP1776" t="s">
        <v>500</v>
      </c>
    </row>
    <row r="1777" spans="1:42" x14ac:dyDescent="0.35">
      <c r="A1777" t="s">
        <v>169</v>
      </c>
      <c r="B1777" t="s">
        <v>46</v>
      </c>
      <c r="C1777" s="1" t="s">
        <v>507</v>
      </c>
      <c r="D1777">
        <v>0</v>
      </c>
      <c r="E1777">
        <v>6</v>
      </c>
      <c r="F1777">
        <v>0</v>
      </c>
      <c r="G1777">
        <v>12</v>
      </c>
      <c r="H1777">
        <f>Table1[[#This Row],[Games Before Injury]]*Table1[[#This Row],[Minutes per Game]]</f>
        <v>776.54567901234577</v>
      </c>
      <c r="I1777">
        <v>22</v>
      </c>
      <c r="J1777">
        <f>Table1[[#This Row],[Minutes]]/Table1[[#This Row],[Games Played]]</f>
        <v>35.297530864197533</v>
      </c>
      <c r="K1777" s="1">
        <v>42347</v>
      </c>
      <c r="L1777" s="1">
        <v>42350</v>
      </c>
      <c r="M1777" s="1">
        <v>42304</v>
      </c>
      <c r="N1777" s="1">
        <v>42540</v>
      </c>
      <c r="O1777">
        <v>1</v>
      </c>
      <c r="P1777">
        <f>DATEDIF(Table1[[#This Row],[Birth Date]],Table1[[#This Row],[Date Returned]],"y")</f>
        <v>30</v>
      </c>
      <c r="Q1777" t="s">
        <v>501</v>
      </c>
      <c r="R1777" t="s">
        <v>47</v>
      </c>
      <c r="S1777">
        <f>DATEDIF(Table1[[#This Row],[Date Occurred]],Table1[[#This Row],[Date Returned]],"d")</f>
        <v>3</v>
      </c>
      <c r="T1777">
        <v>81</v>
      </c>
      <c r="U1777" s="5">
        <v>2859.1</v>
      </c>
      <c r="V1777" s="5">
        <v>357</v>
      </c>
      <c r="W1777" s="5">
        <v>859</v>
      </c>
      <c r="X1777" s="5">
        <v>185</v>
      </c>
      <c r="Y1777" s="5">
        <v>499</v>
      </c>
      <c r="Z1777" s="5">
        <v>126</v>
      </c>
      <c r="AA1777" s="5">
        <v>161</v>
      </c>
      <c r="AB1777" s="5">
        <v>113</v>
      </c>
      <c r="AC1777" s="5">
        <v>177</v>
      </c>
      <c r="AD1777" s="5">
        <v>67</v>
      </c>
      <c r="AE1777" s="5">
        <v>299</v>
      </c>
      <c r="AF1777" s="5">
        <v>366</v>
      </c>
      <c r="AG1777" s="5">
        <v>188</v>
      </c>
      <c r="AH1777" s="5">
        <v>160</v>
      </c>
      <c r="AI1777" s="5">
        <v>26</v>
      </c>
      <c r="AJ1777" s="5">
        <v>1025</v>
      </c>
      <c r="AK1777">
        <v>1985</v>
      </c>
      <c r="AL1777" t="s">
        <v>490</v>
      </c>
      <c r="AM1777" s="1">
        <v>31228</v>
      </c>
      <c r="AN1777">
        <v>203</v>
      </c>
      <c r="AO1777">
        <v>215</v>
      </c>
      <c r="AP1777" t="s">
        <v>500</v>
      </c>
    </row>
    <row r="1778" spans="1:42" x14ac:dyDescent="0.35">
      <c r="A1778" t="s">
        <v>169</v>
      </c>
      <c r="B1778" t="s">
        <v>41</v>
      </c>
      <c r="C1778" s="1" t="s">
        <v>510</v>
      </c>
      <c r="D1778">
        <v>0</v>
      </c>
      <c r="E1778">
        <v>9</v>
      </c>
      <c r="F1778">
        <v>0</v>
      </c>
      <c r="G1778">
        <v>15</v>
      </c>
      <c r="H1778">
        <f>Table1[[#This Row],[Games Before Injury]]*Table1[[#This Row],[Minutes per Game]]</f>
        <v>2314.8579710144932</v>
      </c>
      <c r="I1778">
        <v>68</v>
      </c>
      <c r="J1778">
        <f>Table1[[#This Row],[Minutes]]/Table1[[#This Row],[Games Played]]</f>
        <v>34.042028985507251</v>
      </c>
      <c r="K1778" s="1">
        <v>43545</v>
      </c>
      <c r="L1778" s="1">
        <v>43550</v>
      </c>
      <c r="M1778" s="1">
        <v>43389</v>
      </c>
      <c r="N1778" s="1">
        <v>43629</v>
      </c>
      <c r="O1778">
        <v>3</v>
      </c>
      <c r="P1778">
        <f>DATEDIF(Table1[[#This Row],[Birth Date]],Table1[[#This Row],[Date Returned]],"y")</f>
        <v>33</v>
      </c>
      <c r="Q1778" t="s">
        <v>501</v>
      </c>
      <c r="R1778" t="s">
        <v>19</v>
      </c>
      <c r="S1778">
        <f>DATEDIF(Table1[[#This Row],[Date Occurred]],Table1[[#This Row],[Date Returned]],"d")</f>
        <v>5</v>
      </c>
      <c r="T1778">
        <v>69</v>
      </c>
      <c r="U1778" s="5">
        <v>2348.9</v>
      </c>
      <c r="V1778" s="5">
        <v>294</v>
      </c>
      <c r="W1778" s="5">
        <v>736</v>
      </c>
      <c r="X1778" s="5">
        <v>145</v>
      </c>
      <c r="Y1778" s="5">
        <v>434</v>
      </c>
      <c r="Z1778" s="5">
        <v>130</v>
      </c>
      <c r="AA1778" s="5">
        <v>164</v>
      </c>
      <c r="AB1778" s="5">
        <v>106</v>
      </c>
      <c r="AC1778" s="5">
        <v>130</v>
      </c>
      <c r="AD1778" s="5">
        <v>50</v>
      </c>
      <c r="AE1778" s="5">
        <v>321</v>
      </c>
      <c r="AF1778" s="5">
        <v>371</v>
      </c>
      <c r="AG1778" s="5">
        <v>252</v>
      </c>
      <c r="AH1778" s="5">
        <v>91</v>
      </c>
      <c r="AI1778" s="5">
        <v>21</v>
      </c>
      <c r="AJ1778" s="5">
        <v>863</v>
      </c>
      <c r="AK1778">
        <v>1985</v>
      </c>
      <c r="AL1778" t="s">
        <v>490</v>
      </c>
      <c r="AM1778" s="1">
        <v>31228</v>
      </c>
      <c r="AN1778">
        <v>203</v>
      </c>
      <c r="AO1778">
        <v>215</v>
      </c>
      <c r="AP1778" t="s">
        <v>500</v>
      </c>
    </row>
    <row r="1779" spans="1:42" x14ac:dyDescent="0.35">
      <c r="A1779" t="s">
        <v>169</v>
      </c>
      <c r="B1779" t="s">
        <v>41</v>
      </c>
      <c r="C1779" s="1" t="s">
        <v>510</v>
      </c>
      <c r="D1779">
        <v>0</v>
      </c>
      <c r="E1779">
        <v>9</v>
      </c>
      <c r="F1779">
        <v>0</v>
      </c>
      <c r="G1779">
        <v>15</v>
      </c>
      <c r="H1779">
        <f>Table1[[#This Row],[Games Before Injury]]*Table1[[#This Row],[Minutes per Game]]</f>
        <v>34.042028985507251</v>
      </c>
      <c r="I1779">
        <v>1</v>
      </c>
      <c r="J1779">
        <f>Table1[[#This Row],[Minutes]]/Table1[[#This Row],[Games Played]]</f>
        <v>34.042028985507251</v>
      </c>
      <c r="K1779" s="1">
        <v>43551</v>
      </c>
      <c r="L1779" s="1">
        <v>43629</v>
      </c>
      <c r="M1779" s="1">
        <v>43389</v>
      </c>
      <c r="N1779" s="1">
        <v>43629</v>
      </c>
      <c r="O1779">
        <v>4</v>
      </c>
      <c r="P1779">
        <f>DATEDIF(Table1[[#This Row],[Birth Date]],Table1[[#This Row],[Date Returned]],"y")</f>
        <v>33</v>
      </c>
      <c r="Q1779" t="s">
        <v>11</v>
      </c>
      <c r="R1779" t="s">
        <v>19</v>
      </c>
      <c r="S1779">
        <f>DATEDIF(Table1[[#This Row],[Date Occurred]],Table1[[#This Row],[Date Returned]],"d")</f>
        <v>78</v>
      </c>
      <c r="T1779">
        <v>69</v>
      </c>
      <c r="U1779" s="5">
        <v>2348.9</v>
      </c>
      <c r="V1779" s="5">
        <v>294</v>
      </c>
      <c r="W1779" s="5">
        <v>736</v>
      </c>
      <c r="X1779" s="5">
        <v>145</v>
      </c>
      <c r="Y1779" s="5">
        <v>434</v>
      </c>
      <c r="Z1779" s="5">
        <v>130</v>
      </c>
      <c r="AA1779" s="5">
        <v>164</v>
      </c>
      <c r="AB1779" s="5">
        <v>106</v>
      </c>
      <c r="AC1779" s="5">
        <v>130</v>
      </c>
      <c r="AD1779" s="5">
        <v>50</v>
      </c>
      <c r="AE1779" s="5">
        <v>321</v>
      </c>
      <c r="AF1779" s="5">
        <v>371</v>
      </c>
      <c r="AG1779" s="5">
        <v>252</v>
      </c>
      <c r="AH1779" s="5">
        <v>91</v>
      </c>
      <c r="AI1779" s="5">
        <v>21</v>
      </c>
      <c r="AJ1779" s="5">
        <v>863</v>
      </c>
      <c r="AK1779">
        <v>1985</v>
      </c>
      <c r="AL1779" t="s">
        <v>490</v>
      </c>
      <c r="AM1779" s="1">
        <v>31228</v>
      </c>
      <c r="AN1779">
        <v>203</v>
      </c>
      <c r="AO1779">
        <v>215</v>
      </c>
      <c r="AP1779" t="s">
        <v>500</v>
      </c>
    </row>
    <row r="1780" spans="1:42" x14ac:dyDescent="0.35">
      <c r="A1780" t="s">
        <v>454</v>
      </c>
      <c r="B1780" t="s">
        <v>107</v>
      </c>
      <c r="C1780" s="1" t="s">
        <v>504</v>
      </c>
      <c r="D1780">
        <v>0</v>
      </c>
      <c r="E1780">
        <v>3</v>
      </c>
      <c r="F1780">
        <v>0</v>
      </c>
      <c r="G1780">
        <v>12</v>
      </c>
      <c r="H1780">
        <f>Table1[[#This Row],[Games Before Injury]]*Table1[[#This Row],[Minutes per Game]]</f>
        <v>2032.378787878788</v>
      </c>
      <c r="I1780">
        <v>62</v>
      </c>
      <c r="J1780">
        <f>Table1[[#This Row],[Minutes]]/Table1[[#This Row],[Games Played]]</f>
        <v>32.780303030303031</v>
      </c>
      <c r="K1780" s="1">
        <v>41347</v>
      </c>
      <c r="L1780" s="1">
        <v>41353</v>
      </c>
      <c r="M1780" s="1">
        <v>41212</v>
      </c>
      <c r="N1780" s="1">
        <v>41445</v>
      </c>
      <c r="O1780">
        <v>1</v>
      </c>
      <c r="P1780">
        <f>DATEDIF(Table1[[#This Row],[Birth Date]],Table1[[#This Row],[Date Returned]],"y")</f>
        <v>30</v>
      </c>
      <c r="Q1780" t="s">
        <v>501</v>
      </c>
      <c r="R1780" t="s">
        <v>27</v>
      </c>
      <c r="S1780">
        <f>DATEDIF(Table1[[#This Row],[Date Occurred]],Table1[[#This Row],[Date Returned]],"d")</f>
        <v>6</v>
      </c>
      <c r="T1780">
        <v>66</v>
      </c>
      <c r="U1780" s="5">
        <v>2163.5</v>
      </c>
      <c r="V1780" s="5">
        <f>576/Table1[[#This Row],[Games Played]]</f>
        <v>8.7272727272727266</v>
      </c>
      <c r="W1780" s="5">
        <v>400</v>
      </c>
      <c r="X1780" s="5">
        <v>0</v>
      </c>
      <c r="Y1780" s="5">
        <v>0</v>
      </c>
      <c r="Z1780" s="5">
        <v>179</v>
      </c>
      <c r="AA1780" s="5">
        <v>258</v>
      </c>
      <c r="AB1780" s="5">
        <v>87</v>
      </c>
      <c r="AC1780" s="5">
        <v>188</v>
      </c>
      <c r="AD1780" s="5">
        <v>269</v>
      </c>
      <c r="AE1780" s="5">
        <v>434</v>
      </c>
      <c r="AF1780" s="5">
        <v>703</v>
      </c>
      <c r="AG1780" s="5">
        <v>62</v>
      </c>
      <c r="AH1780" s="5">
        <v>42</v>
      </c>
      <c r="AI1780" s="5">
        <v>75</v>
      </c>
      <c r="AJ1780" s="5">
        <v>689</v>
      </c>
      <c r="AK1780">
        <v>1982</v>
      </c>
      <c r="AL1780" t="s">
        <v>492</v>
      </c>
      <c r="AM1780" s="1">
        <v>30226</v>
      </c>
      <c r="AN1780">
        <v>216</v>
      </c>
      <c r="AO1780">
        <v>240</v>
      </c>
      <c r="AP1780" t="s">
        <v>499</v>
      </c>
    </row>
    <row r="1781" spans="1:42" x14ac:dyDescent="0.35">
      <c r="A1781" t="s">
        <v>454</v>
      </c>
      <c r="B1781" t="s">
        <v>455</v>
      </c>
      <c r="C1781" s="1" t="s">
        <v>504</v>
      </c>
      <c r="D1781">
        <v>0</v>
      </c>
      <c r="E1781">
        <v>3</v>
      </c>
      <c r="F1781">
        <v>0</v>
      </c>
      <c r="G1781">
        <v>12</v>
      </c>
      <c r="H1781">
        <f>Table1[[#This Row],[Games Before Injury]]*Table1[[#This Row],[Minutes per Game]]</f>
        <v>32.780303030303031</v>
      </c>
      <c r="I1781">
        <v>1</v>
      </c>
      <c r="J1781">
        <f>Table1[[#This Row],[Minutes]]/Table1[[#This Row],[Games Played]]</f>
        <v>32.780303030303031</v>
      </c>
      <c r="K1781" s="1">
        <v>41355</v>
      </c>
      <c r="L1781" s="1">
        <v>41381</v>
      </c>
      <c r="M1781" s="1">
        <v>41212</v>
      </c>
      <c r="N1781" s="1">
        <v>41445</v>
      </c>
      <c r="O1781">
        <v>2</v>
      </c>
      <c r="P1781">
        <f>DATEDIF(Table1[[#This Row],[Birth Date]],Table1[[#This Row],[Date Returned]],"y")</f>
        <v>30</v>
      </c>
      <c r="Q1781" t="s">
        <v>501</v>
      </c>
      <c r="R1781" t="s">
        <v>27</v>
      </c>
      <c r="S1781">
        <f>DATEDIF(Table1[[#This Row],[Date Occurred]],Table1[[#This Row],[Date Returned]],"d")</f>
        <v>26</v>
      </c>
      <c r="T1781">
        <v>66</v>
      </c>
      <c r="U1781" s="5">
        <v>2163.5</v>
      </c>
      <c r="V1781" s="5">
        <f>576/Table1[[#This Row],[Games Played]]</f>
        <v>8.7272727272727266</v>
      </c>
      <c r="W1781" s="5">
        <v>400</v>
      </c>
      <c r="X1781" s="5">
        <v>0</v>
      </c>
      <c r="Y1781" s="5">
        <v>0</v>
      </c>
      <c r="Z1781" s="5">
        <v>179</v>
      </c>
      <c r="AA1781" s="5">
        <v>258</v>
      </c>
      <c r="AB1781" s="5">
        <v>87</v>
      </c>
      <c r="AC1781" s="5">
        <v>188</v>
      </c>
      <c r="AD1781" s="5">
        <v>269</v>
      </c>
      <c r="AE1781" s="5">
        <v>434</v>
      </c>
      <c r="AF1781" s="5">
        <v>703</v>
      </c>
      <c r="AG1781" s="5">
        <v>62</v>
      </c>
      <c r="AH1781" s="5">
        <v>42</v>
      </c>
      <c r="AI1781" s="5">
        <v>75</v>
      </c>
      <c r="AJ1781" s="5">
        <v>689</v>
      </c>
      <c r="AK1781">
        <v>1982</v>
      </c>
      <c r="AL1781" t="s">
        <v>492</v>
      </c>
      <c r="AM1781" s="1">
        <v>30226</v>
      </c>
      <c r="AN1781">
        <v>216</v>
      </c>
      <c r="AO1781">
        <v>240</v>
      </c>
      <c r="AP1781" t="s">
        <v>499</v>
      </c>
    </row>
    <row r="1782" spans="1:42" x14ac:dyDescent="0.35">
      <c r="A1782" t="s">
        <v>454</v>
      </c>
      <c r="B1782" t="s">
        <v>53</v>
      </c>
      <c r="C1782" s="1" t="s">
        <v>506</v>
      </c>
      <c r="D1782">
        <v>0</v>
      </c>
      <c r="E1782">
        <v>5</v>
      </c>
      <c r="F1782">
        <v>0</v>
      </c>
      <c r="G1782">
        <v>14</v>
      </c>
      <c r="H1782">
        <f>Table1[[#This Row],[Games Before Injury]]*Table1[[#This Row],[Minutes per Game]]</f>
        <v>944.79733333333331</v>
      </c>
      <c r="I1782">
        <v>31</v>
      </c>
      <c r="J1782">
        <f>Table1[[#This Row],[Minutes]]/Table1[[#This Row],[Games Played]]</f>
        <v>30.477333333333334</v>
      </c>
      <c r="K1782" s="1">
        <v>42001</v>
      </c>
      <c r="L1782" s="1">
        <v>42003</v>
      </c>
      <c r="M1782" s="1">
        <v>41940</v>
      </c>
      <c r="N1782" s="1">
        <v>42171</v>
      </c>
      <c r="O1782">
        <v>1</v>
      </c>
      <c r="P1782">
        <f>DATEDIF(Table1[[#This Row],[Birth Date]],Table1[[#This Row],[Date Returned]],"y")</f>
        <v>32</v>
      </c>
      <c r="Q1782" t="s">
        <v>501</v>
      </c>
      <c r="R1782" t="s">
        <v>47</v>
      </c>
      <c r="S1782">
        <f>DATEDIF(Table1[[#This Row],[Date Occurred]],Table1[[#This Row],[Date Returned]],"d")</f>
        <v>2</v>
      </c>
      <c r="T1782">
        <v>75</v>
      </c>
      <c r="U1782" s="5">
        <v>2285.8000000000002</v>
      </c>
      <c r="V1782" s="5">
        <v>293</v>
      </c>
      <c r="W1782" s="5">
        <v>440</v>
      </c>
      <c r="X1782" s="5">
        <v>0</v>
      </c>
      <c r="Y1782" s="5">
        <v>0</v>
      </c>
      <c r="Z1782" s="5">
        <v>185</v>
      </c>
      <c r="AA1782" s="5">
        <v>257</v>
      </c>
      <c r="AB1782" s="5">
        <v>105</v>
      </c>
      <c r="AC1782" s="5">
        <v>169</v>
      </c>
      <c r="AD1782" s="5">
        <v>294</v>
      </c>
      <c r="AE1782" s="5">
        <v>570</v>
      </c>
      <c r="AF1782" s="5">
        <v>864</v>
      </c>
      <c r="AG1782" s="5">
        <v>84</v>
      </c>
      <c r="AH1782" s="5">
        <v>42</v>
      </c>
      <c r="AI1782" s="5">
        <v>91</v>
      </c>
      <c r="AJ1782" s="5">
        <v>771</v>
      </c>
      <c r="AK1782">
        <v>1982</v>
      </c>
      <c r="AL1782" t="s">
        <v>492</v>
      </c>
      <c r="AM1782" s="1">
        <v>30226</v>
      </c>
      <c r="AN1782">
        <v>216</v>
      </c>
      <c r="AO1782">
        <v>240</v>
      </c>
      <c r="AP1782" t="s">
        <v>499</v>
      </c>
    </row>
    <row r="1783" spans="1:42" x14ac:dyDescent="0.35">
      <c r="A1783" t="s">
        <v>454</v>
      </c>
      <c r="B1783" t="s">
        <v>7</v>
      </c>
      <c r="C1783" s="1" t="s">
        <v>506</v>
      </c>
      <c r="D1783">
        <v>0</v>
      </c>
      <c r="E1783">
        <v>5</v>
      </c>
      <c r="F1783">
        <v>0</v>
      </c>
      <c r="G1783">
        <v>14</v>
      </c>
      <c r="H1783">
        <f>Table1[[#This Row],[Games Before Injury]]*Table1[[#This Row],[Minutes per Game]]</f>
        <v>213.34133333333335</v>
      </c>
      <c r="I1783">
        <v>7</v>
      </c>
      <c r="J1783">
        <f>Table1[[#This Row],[Minutes]]/Table1[[#This Row],[Games Played]]</f>
        <v>30.477333333333334</v>
      </c>
      <c r="K1783" s="1">
        <v>42018</v>
      </c>
      <c r="L1783" s="1">
        <v>42020</v>
      </c>
      <c r="M1783" s="1">
        <v>41940</v>
      </c>
      <c r="N1783" s="1">
        <v>42171</v>
      </c>
      <c r="O1783">
        <v>1</v>
      </c>
      <c r="P1783">
        <f>DATEDIF(Table1[[#This Row],[Birth Date]],Table1[[#This Row],[Date Returned]],"y")</f>
        <v>32</v>
      </c>
      <c r="Q1783" t="s">
        <v>501</v>
      </c>
      <c r="R1783" t="s">
        <v>9</v>
      </c>
      <c r="S1783">
        <f>DATEDIF(Table1[[#This Row],[Date Occurred]],Table1[[#This Row],[Date Returned]],"d")</f>
        <v>2</v>
      </c>
      <c r="T1783">
        <v>75</v>
      </c>
      <c r="U1783" s="5">
        <v>2285.8000000000002</v>
      </c>
      <c r="V1783" s="5">
        <v>293</v>
      </c>
      <c r="W1783" s="5">
        <v>440</v>
      </c>
      <c r="X1783" s="5">
        <v>0</v>
      </c>
      <c r="Y1783" s="5">
        <v>0</v>
      </c>
      <c r="Z1783" s="5">
        <v>185</v>
      </c>
      <c r="AA1783" s="5">
        <v>257</v>
      </c>
      <c r="AB1783" s="5">
        <v>105</v>
      </c>
      <c r="AC1783" s="5">
        <v>169</v>
      </c>
      <c r="AD1783" s="5">
        <v>294</v>
      </c>
      <c r="AE1783" s="5">
        <v>570</v>
      </c>
      <c r="AF1783" s="5">
        <v>864</v>
      </c>
      <c r="AG1783" s="5">
        <v>84</v>
      </c>
      <c r="AH1783" s="5">
        <v>42</v>
      </c>
      <c r="AI1783" s="5">
        <v>91</v>
      </c>
      <c r="AJ1783" s="5">
        <v>771</v>
      </c>
      <c r="AK1783">
        <v>1982</v>
      </c>
      <c r="AL1783" t="s">
        <v>492</v>
      </c>
      <c r="AM1783" s="1">
        <v>30226</v>
      </c>
      <c r="AN1783">
        <v>216</v>
      </c>
      <c r="AO1783">
        <v>240</v>
      </c>
      <c r="AP1783" t="s">
        <v>499</v>
      </c>
    </row>
    <row r="1784" spans="1:42" x14ac:dyDescent="0.35">
      <c r="A1784" t="s">
        <v>454</v>
      </c>
      <c r="B1784" t="s">
        <v>7</v>
      </c>
      <c r="C1784" s="1" t="s">
        <v>506</v>
      </c>
      <c r="D1784">
        <v>0</v>
      </c>
      <c r="E1784">
        <v>5</v>
      </c>
      <c r="F1784">
        <v>0</v>
      </c>
      <c r="G1784">
        <v>14</v>
      </c>
      <c r="H1784">
        <f>Table1[[#This Row],[Games Before Injury]]*Table1[[#This Row],[Minutes per Game]]</f>
        <v>426.68266666666671</v>
      </c>
      <c r="I1784">
        <v>14</v>
      </c>
      <c r="J1784">
        <f>Table1[[#This Row],[Minutes]]/Table1[[#This Row],[Games Played]]</f>
        <v>30.477333333333334</v>
      </c>
      <c r="K1784" s="1">
        <v>42046</v>
      </c>
      <c r="L1784" s="1">
        <v>42054</v>
      </c>
      <c r="M1784" s="1">
        <v>41940</v>
      </c>
      <c r="N1784" s="1">
        <v>42171</v>
      </c>
      <c r="O1784">
        <v>2</v>
      </c>
      <c r="P1784">
        <f>DATEDIF(Table1[[#This Row],[Birth Date]],Table1[[#This Row],[Date Returned]],"y")</f>
        <v>32</v>
      </c>
      <c r="Q1784" t="s">
        <v>501</v>
      </c>
      <c r="R1784" t="s">
        <v>9</v>
      </c>
      <c r="S1784">
        <f>DATEDIF(Table1[[#This Row],[Date Occurred]],Table1[[#This Row],[Date Returned]],"d")</f>
        <v>8</v>
      </c>
      <c r="T1784">
        <v>75</v>
      </c>
      <c r="U1784" s="5">
        <v>2285.8000000000002</v>
      </c>
      <c r="V1784" s="5">
        <v>293</v>
      </c>
      <c r="W1784" s="5">
        <v>440</v>
      </c>
      <c r="X1784" s="5">
        <v>0</v>
      </c>
      <c r="Y1784" s="5">
        <v>0</v>
      </c>
      <c r="Z1784" s="5">
        <v>185</v>
      </c>
      <c r="AA1784" s="5">
        <v>257</v>
      </c>
      <c r="AB1784" s="5">
        <v>105</v>
      </c>
      <c r="AC1784" s="5">
        <v>169</v>
      </c>
      <c r="AD1784" s="5">
        <v>294</v>
      </c>
      <c r="AE1784" s="5">
        <v>570</v>
      </c>
      <c r="AF1784" s="5">
        <v>864</v>
      </c>
      <c r="AG1784" s="5">
        <v>84</v>
      </c>
      <c r="AH1784" s="5">
        <v>42</v>
      </c>
      <c r="AI1784" s="5">
        <v>91</v>
      </c>
      <c r="AJ1784" s="5">
        <v>771</v>
      </c>
      <c r="AK1784">
        <v>1982</v>
      </c>
      <c r="AL1784" t="s">
        <v>492</v>
      </c>
      <c r="AM1784" s="1">
        <v>30226</v>
      </c>
      <c r="AN1784">
        <v>216</v>
      </c>
      <c r="AO1784">
        <v>240</v>
      </c>
      <c r="AP1784" t="s">
        <v>499</v>
      </c>
    </row>
    <row r="1785" spans="1:42" x14ac:dyDescent="0.35">
      <c r="A1785" t="s">
        <v>454</v>
      </c>
      <c r="B1785" t="s">
        <v>445</v>
      </c>
      <c r="C1785" s="1" t="s">
        <v>506</v>
      </c>
      <c r="D1785">
        <v>0</v>
      </c>
      <c r="E1785">
        <v>5</v>
      </c>
      <c r="F1785">
        <v>0</v>
      </c>
      <c r="G1785">
        <v>14</v>
      </c>
      <c r="H1785">
        <f>Table1[[#This Row],[Games Before Injury]]*Table1[[#This Row],[Minutes per Game]]</f>
        <v>121.90933333333334</v>
      </c>
      <c r="I1785">
        <v>4</v>
      </c>
      <c r="J1785">
        <f>Table1[[#This Row],[Minutes]]/Table1[[#This Row],[Games Played]]</f>
        <v>30.477333333333334</v>
      </c>
      <c r="K1785" s="1">
        <v>42063</v>
      </c>
      <c r="L1785" s="1">
        <v>42068</v>
      </c>
      <c r="M1785" s="1">
        <v>41940</v>
      </c>
      <c r="N1785" s="1">
        <v>42171</v>
      </c>
      <c r="O1785">
        <v>1</v>
      </c>
      <c r="P1785">
        <f>DATEDIF(Table1[[#This Row],[Birth Date]],Table1[[#This Row],[Date Returned]],"y")</f>
        <v>32</v>
      </c>
      <c r="Q1785" t="s">
        <v>501</v>
      </c>
      <c r="R1785" t="s">
        <v>19</v>
      </c>
      <c r="S1785">
        <f>DATEDIF(Table1[[#This Row],[Date Occurred]],Table1[[#This Row],[Date Returned]],"d")</f>
        <v>5</v>
      </c>
      <c r="T1785">
        <v>75</v>
      </c>
      <c r="U1785" s="5">
        <v>2285.8000000000002</v>
      </c>
      <c r="V1785" s="5">
        <v>293</v>
      </c>
      <c r="W1785" s="5">
        <v>440</v>
      </c>
      <c r="X1785" s="5">
        <v>0</v>
      </c>
      <c r="Y1785" s="5">
        <v>0</v>
      </c>
      <c r="Z1785" s="5">
        <v>185</v>
      </c>
      <c r="AA1785" s="5">
        <v>257</v>
      </c>
      <c r="AB1785" s="5">
        <v>105</v>
      </c>
      <c r="AC1785" s="5">
        <v>169</v>
      </c>
      <c r="AD1785" s="5">
        <v>294</v>
      </c>
      <c r="AE1785" s="5">
        <v>570</v>
      </c>
      <c r="AF1785" s="5">
        <v>864</v>
      </c>
      <c r="AG1785" s="5">
        <v>84</v>
      </c>
      <c r="AH1785" s="5">
        <v>42</v>
      </c>
      <c r="AI1785" s="5">
        <v>91</v>
      </c>
      <c r="AJ1785" s="5">
        <v>771</v>
      </c>
      <c r="AK1785">
        <v>1982</v>
      </c>
      <c r="AL1785" t="s">
        <v>492</v>
      </c>
      <c r="AM1785" s="1">
        <v>30226</v>
      </c>
      <c r="AN1785">
        <v>216</v>
      </c>
      <c r="AO1785">
        <v>240</v>
      </c>
      <c r="AP1785" t="s">
        <v>499</v>
      </c>
    </row>
    <row r="1786" spans="1:42" x14ac:dyDescent="0.35">
      <c r="A1786" t="s">
        <v>454</v>
      </c>
      <c r="B1786" t="s">
        <v>380</v>
      </c>
      <c r="C1786" s="1" t="s">
        <v>510</v>
      </c>
      <c r="D1786">
        <v>0</v>
      </c>
      <c r="E1786">
        <v>9</v>
      </c>
      <c r="F1786">
        <v>0</v>
      </c>
      <c r="G1786">
        <v>18</v>
      </c>
      <c r="H1786">
        <f>Table1[[#This Row],[Games Before Injury]]*Table1[[#This Row],[Minutes per Game]]</f>
        <v>763.54909090909086</v>
      </c>
      <c r="I1786">
        <v>48</v>
      </c>
      <c r="J1786">
        <f>Table1[[#This Row],[Minutes]]/Table1[[#This Row],[Games Played]]</f>
        <v>15.907272727272726</v>
      </c>
      <c r="K1786" s="1">
        <v>43508</v>
      </c>
      <c r="L1786" s="1">
        <v>43517</v>
      </c>
      <c r="M1786" s="1">
        <v>43389</v>
      </c>
      <c r="N1786" s="1">
        <v>43629</v>
      </c>
      <c r="O1786">
        <v>1</v>
      </c>
      <c r="P1786">
        <f>DATEDIF(Table1[[#This Row],[Birth Date]],Table1[[#This Row],[Date Returned]],"y")</f>
        <v>36</v>
      </c>
      <c r="Q1786" t="s">
        <v>501</v>
      </c>
      <c r="R1786" t="s">
        <v>82</v>
      </c>
      <c r="S1786">
        <f>DATEDIF(Table1[[#This Row],[Date Occurred]],Table1[[#This Row],[Date Returned]],"d")</f>
        <v>9</v>
      </c>
      <c r="T1786">
        <v>55</v>
      </c>
      <c r="U1786" s="5">
        <v>874.9</v>
      </c>
      <c r="V1786" s="5">
        <v>61</v>
      </c>
      <c r="W1786" s="5">
        <v>99</v>
      </c>
      <c r="X1786" s="5">
        <v>0</v>
      </c>
      <c r="Y1786" s="5">
        <v>1</v>
      </c>
      <c r="Z1786" s="5">
        <v>51</v>
      </c>
      <c r="AA1786" s="5">
        <v>87</v>
      </c>
      <c r="AB1786" s="5">
        <v>42</v>
      </c>
      <c r="AC1786" s="5">
        <v>110</v>
      </c>
      <c r="AD1786" s="5">
        <v>92</v>
      </c>
      <c r="AE1786" s="5">
        <v>215</v>
      </c>
      <c r="AF1786" s="5">
        <v>307</v>
      </c>
      <c r="AG1786" s="5">
        <v>37</v>
      </c>
      <c r="AH1786" s="5">
        <v>21</v>
      </c>
      <c r="AI1786" s="5">
        <v>23</v>
      </c>
      <c r="AJ1786" s="5">
        <v>173</v>
      </c>
      <c r="AK1786">
        <v>1982</v>
      </c>
      <c r="AL1786" t="s">
        <v>492</v>
      </c>
      <c r="AM1786" s="1">
        <v>30226</v>
      </c>
      <c r="AN1786">
        <v>216</v>
      </c>
      <c r="AO1786">
        <v>240</v>
      </c>
      <c r="AP1786" t="s">
        <v>499</v>
      </c>
    </row>
    <row r="1787" spans="1:42" x14ac:dyDescent="0.35">
      <c r="A1787" t="s">
        <v>454</v>
      </c>
      <c r="B1787" t="s">
        <v>391</v>
      </c>
      <c r="C1787" s="1" t="s">
        <v>510</v>
      </c>
      <c r="D1787">
        <v>0</v>
      </c>
      <c r="E1787">
        <v>9</v>
      </c>
      <c r="F1787">
        <v>0</v>
      </c>
      <c r="G1787">
        <v>18</v>
      </c>
      <c r="H1787">
        <f>Table1[[#This Row],[Games Before Injury]]*Table1[[#This Row],[Minutes per Game]]</f>
        <v>79.536363636363632</v>
      </c>
      <c r="I1787">
        <v>5</v>
      </c>
      <c r="J1787">
        <f>Table1[[#This Row],[Minutes]]/Table1[[#This Row],[Games Played]]</f>
        <v>15.907272727272726</v>
      </c>
      <c r="K1787" s="1">
        <v>43528</v>
      </c>
      <c r="L1787" s="1">
        <v>43543</v>
      </c>
      <c r="M1787" s="1">
        <v>43389</v>
      </c>
      <c r="N1787" s="1">
        <v>43629</v>
      </c>
      <c r="O1787">
        <v>3</v>
      </c>
      <c r="P1787">
        <f>DATEDIF(Table1[[#This Row],[Birth Date]],Table1[[#This Row],[Date Returned]],"y")</f>
        <v>36</v>
      </c>
      <c r="Q1787" t="s">
        <v>501</v>
      </c>
      <c r="R1787" t="s">
        <v>27</v>
      </c>
      <c r="S1787">
        <f>DATEDIF(Table1[[#This Row],[Date Occurred]],Table1[[#This Row],[Date Returned]],"d")</f>
        <v>15</v>
      </c>
      <c r="T1787">
        <v>55</v>
      </c>
      <c r="U1787" s="5">
        <v>874.9</v>
      </c>
      <c r="V1787" s="5">
        <v>61</v>
      </c>
      <c r="W1787" s="5">
        <v>99</v>
      </c>
      <c r="X1787" s="5">
        <v>0</v>
      </c>
      <c r="Y1787" s="5">
        <v>1</v>
      </c>
      <c r="Z1787" s="5">
        <v>51</v>
      </c>
      <c r="AA1787" s="5">
        <v>87</v>
      </c>
      <c r="AB1787" s="5">
        <v>42</v>
      </c>
      <c r="AC1787" s="5">
        <v>110</v>
      </c>
      <c r="AD1787" s="5">
        <v>92</v>
      </c>
      <c r="AE1787" s="5">
        <v>215</v>
      </c>
      <c r="AF1787" s="5">
        <v>307</v>
      </c>
      <c r="AG1787" s="5">
        <v>37</v>
      </c>
      <c r="AH1787" s="5">
        <v>21</v>
      </c>
      <c r="AI1787" s="5">
        <v>23</v>
      </c>
      <c r="AJ1787" s="5">
        <v>173</v>
      </c>
      <c r="AK1787">
        <v>1982</v>
      </c>
      <c r="AL1787" t="s">
        <v>492</v>
      </c>
      <c r="AM1787" s="1">
        <v>30226</v>
      </c>
      <c r="AN1787">
        <v>216</v>
      </c>
      <c r="AO1787">
        <v>240</v>
      </c>
      <c r="AP1787" t="s">
        <v>499</v>
      </c>
    </row>
    <row r="1788" spans="1:42" x14ac:dyDescent="0.35">
      <c r="A1788" t="s">
        <v>221</v>
      </c>
      <c r="B1788" t="s">
        <v>72</v>
      </c>
      <c r="C1788" s="1" t="s">
        <v>508</v>
      </c>
      <c r="D1788">
        <v>0</v>
      </c>
      <c r="E1788">
        <v>7</v>
      </c>
      <c r="F1788">
        <v>0</v>
      </c>
      <c r="G1788">
        <v>4</v>
      </c>
      <c r="H1788">
        <f>Table1[[#This Row],[Games Before Injury]]*Table1[[#This Row],[Minutes per Game]]</f>
        <v>796.15522388059708</v>
      </c>
      <c r="I1788">
        <v>24</v>
      </c>
      <c r="J1788">
        <f>Table1[[#This Row],[Minutes]]/Table1[[#This Row],[Games Played]]</f>
        <v>33.173134328358209</v>
      </c>
      <c r="K1788" s="1">
        <v>42717</v>
      </c>
      <c r="L1788" s="1">
        <v>42735</v>
      </c>
      <c r="M1788" s="1">
        <v>42668</v>
      </c>
      <c r="N1788" s="1">
        <v>42898</v>
      </c>
      <c r="O1788">
        <v>1</v>
      </c>
      <c r="P1788">
        <f>DATEDIF(Table1[[#This Row],[Birth Date]],Table1[[#This Row],[Date Returned]],"y")</f>
        <v>24</v>
      </c>
      <c r="Q1788" t="s">
        <v>32</v>
      </c>
      <c r="R1788" t="s">
        <v>39</v>
      </c>
      <c r="S1788">
        <f>DATEDIF(Table1[[#This Row],[Date Occurred]],Table1[[#This Row],[Date Returned]],"d")</f>
        <v>18</v>
      </c>
      <c r="T1788">
        <v>67</v>
      </c>
      <c r="U1788" s="5">
        <v>2222.6</v>
      </c>
      <c r="V1788" s="5">
        <v>412</v>
      </c>
      <c r="W1788" s="5">
        <v>932</v>
      </c>
      <c r="X1788" s="5">
        <v>127</v>
      </c>
      <c r="Y1788" s="5">
        <v>352</v>
      </c>
      <c r="Z1788" s="5">
        <v>116</v>
      </c>
      <c r="AA1788" s="5">
        <v>154</v>
      </c>
      <c r="AB1788" s="5">
        <v>119</v>
      </c>
      <c r="AC1788" s="5">
        <v>155</v>
      </c>
      <c r="AD1788" s="5">
        <v>39</v>
      </c>
      <c r="AE1788" s="5">
        <v>252</v>
      </c>
      <c r="AF1788" s="5">
        <v>291</v>
      </c>
      <c r="AG1788" s="5">
        <v>176</v>
      </c>
      <c r="AH1788" s="5">
        <v>78</v>
      </c>
      <c r="AI1788" s="5">
        <v>21</v>
      </c>
      <c r="AJ1788" s="5">
        <v>1067</v>
      </c>
      <c r="AK1788">
        <v>1992</v>
      </c>
      <c r="AL1788" t="s">
        <v>493</v>
      </c>
      <c r="AM1788" s="1">
        <v>33728</v>
      </c>
      <c r="AN1788">
        <v>193</v>
      </c>
      <c r="AO1788">
        <v>210</v>
      </c>
      <c r="AP1788" t="s">
        <v>496</v>
      </c>
    </row>
    <row r="1789" spans="1:42" x14ac:dyDescent="0.35">
      <c r="A1789" t="s">
        <v>221</v>
      </c>
      <c r="B1789" t="s">
        <v>53</v>
      </c>
      <c r="C1789" s="1" t="s">
        <v>508</v>
      </c>
      <c r="D1789">
        <v>0</v>
      </c>
      <c r="E1789">
        <v>7</v>
      </c>
      <c r="F1789">
        <v>0</v>
      </c>
      <c r="G1789">
        <v>4</v>
      </c>
      <c r="H1789">
        <f>Table1[[#This Row],[Games Before Injury]]*Table1[[#This Row],[Minutes per Game]]</f>
        <v>796.15522388059708</v>
      </c>
      <c r="I1789">
        <v>24</v>
      </c>
      <c r="J1789">
        <f>Table1[[#This Row],[Minutes]]/Table1[[#This Row],[Games Played]]</f>
        <v>33.173134328358209</v>
      </c>
      <c r="K1789" s="1">
        <v>42790</v>
      </c>
      <c r="L1789" s="1">
        <v>42794</v>
      </c>
      <c r="M1789" s="1">
        <v>42668</v>
      </c>
      <c r="N1789" s="1">
        <v>42898</v>
      </c>
      <c r="O1789">
        <v>2</v>
      </c>
      <c r="P1789">
        <f>DATEDIF(Table1[[#This Row],[Birth Date]],Table1[[#This Row],[Date Returned]],"y")</f>
        <v>24</v>
      </c>
      <c r="Q1789" t="s">
        <v>501</v>
      </c>
      <c r="R1789" t="s">
        <v>47</v>
      </c>
      <c r="S1789">
        <f>DATEDIF(Table1[[#This Row],[Date Occurred]],Table1[[#This Row],[Date Returned]],"d")</f>
        <v>4</v>
      </c>
      <c r="T1789">
        <v>67</v>
      </c>
      <c r="U1789" s="5">
        <v>2222.6</v>
      </c>
      <c r="V1789" s="5">
        <v>412</v>
      </c>
      <c r="W1789" s="5">
        <v>932</v>
      </c>
      <c r="X1789" s="5">
        <v>127</v>
      </c>
      <c r="Y1789" s="5">
        <v>352</v>
      </c>
      <c r="Z1789" s="5">
        <v>116</v>
      </c>
      <c r="AA1789" s="5">
        <v>154</v>
      </c>
      <c r="AB1789" s="5">
        <v>119</v>
      </c>
      <c r="AC1789" s="5">
        <v>155</v>
      </c>
      <c r="AD1789" s="5">
        <v>39</v>
      </c>
      <c r="AE1789" s="5">
        <v>252</v>
      </c>
      <c r="AF1789" s="5">
        <v>291</v>
      </c>
      <c r="AG1789" s="5">
        <v>176</v>
      </c>
      <c r="AH1789" s="5">
        <v>78</v>
      </c>
      <c r="AI1789" s="5">
        <v>21</v>
      </c>
      <c r="AJ1789" s="5">
        <v>1067</v>
      </c>
      <c r="AK1789">
        <v>1992</v>
      </c>
      <c r="AL1789" t="s">
        <v>493</v>
      </c>
      <c r="AM1789" s="1">
        <v>33728</v>
      </c>
      <c r="AN1789">
        <v>193</v>
      </c>
      <c r="AO1789">
        <v>210</v>
      </c>
      <c r="AP1789" t="s">
        <v>496</v>
      </c>
    </row>
    <row r="1790" spans="1:42" x14ac:dyDescent="0.35">
      <c r="A1790" t="s">
        <v>221</v>
      </c>
      <c r="B1790" t="s">
        <v>73</v>
      </c>
      <c r="C1790" s="1" t="s">
        <v>508</v>
      </c>
      <c r="D1790">
        <v>0</v>
      </c>
      <c r="E1790">
        <v>7</v>
      </c>
      <c r="F1790">
        <v>0</v>
      </c>
      <c r="G1790">
        <v>4</v>
      </c>
      <c r="H1790">
        <f>Table1[[#This Row],[Games Before Injury]]*Table1[[#This Row],[Minutes per Game]]</f>
        <v>33.173134328358209</v>
      </c>
      <c r="I1790">
        <v>1</v>
      </c>
      <c r="J1790">
        <f>Table1[[#This Row],[Minutes]]/Table1[[#This Row],[Games Played]]</f>
        <v>33.173134328358209</v>
      </c>
      <c r="K1790" s="1">
        <v>42796</v>
      </c>
      <c r="L1790" s="1">
        <v>42801</v>
      </c>
      <c r="M1790" s="1">
        <v>42668</v>
      </c>
      <c r="N1790" s="1">
        <v>42898</v>
      </c>
      <c r="O1790">
        <v>3</v>
      </c>
      <c r="P1790">
        <f>DATEDIF(Table1[[#This Row],[Birth Date]],Table1[[#This Row],[Date Returned]],"y")</f>
        <v>24</v>
      </c>
      <c r="Q1790" t="s">
        <v>501</v>
      </c>
      <c r="R1790" t="s">
        <v>47</v>
      </c>
      <c r="S1790">
        <f>DATEDIF(Table1[[#This Row],[Date Occurred]],Table1[[#This Row],[Date Returned]],"d")</f>
        <v>5</v>
      </c>
      <c r="T1790">
        <v>67</v>
      </c>
      <c r="U1790" s="5">
        <v>2222.6</v>
      </c>
      <c r="V1790" s="5">
        <v>412</v>
      </c>
      <c r="W1790" s="5">
        <v>932</v>
      </c>
      <c r="X1790" s="5">
        <v>127</v>
      </c>
      <c r="Y1790" s="5">
        <v>352</v>
      </c>
      <c r="Z1790" s="5">
        <v>116</v>
      </c>
      <c r="AA1790" s="5">
        <v>154</v>
      </c>
      <c r="AB1790" s="5">
        <v>119</v>
      </c>
      <c r="AC1790" s="5">
        <v>155</v>
      </c>
      <c r="AD1790" s="5">
        <v>39</v>
      </c>
      <c r="AE1790" s="5">
        <v>252</v>
      </c>
      <c r="AF1790" s="5">
        <v>291</v>
      </c>
      <c r="AG1790" s="5">
        <v>176</v>
      </c>
      <c r="AH1790" s="5">
        <v>78</v>
      </c>
      <c r="AI1790" s="5">
        <v>21</v>
      </c>
      <c r="AJ1790" s="5">
        <v>1067</v>
      </c>
      <c r="AK1790">
        <v>1992</v>
      </c>
      <c r="AL1790" t="s">
        <v>493</v>
      </c>
      <c r="AM1790" s="1">
        <v>33728</v>
      </c>
      <c r="AN1790">
        <v>193</v>
      </c>
      <c r="AO1790">
        <v>210</v>
      </c>
      <c r="AP1790" t="s">
        <v>496</v>
      </c>
    </row>
    <row r="1791" spans="1:42" x14ac:dyDescent="0.35">
      <c r="A1791" t="s">
        <v>221</v>
      </c>
      <c r="B1791" t="s">
        <v>222</v>
      </c>
      <c r="C1791" s="1" t="s">
        <v>506</v>
      </c>
      <c r="D1791">
        <v>0</v>
      </c>
      <c r="E1791">
        <v>5</v>
      </c>
      <c r="F1791">
        <v>0</v>
      </c>
      <c r="G1791">
        <v>2</v>
      </c>
      <c r="H1791">
        <f>Table1[[#This Row],[Games Before Injury]]*Table1[[#This Row],[Minutes per Game]]</f>
        <v>1429.3333333333335</v>
      </c>
      <c r="I1791">
        <v>40</v>
      </c>
      <c r="J1791">
        <f>Table1[[#This Row],[Minutes]]/Table1[[#This Row],[Games Played]]</f>
        <v>35.733333333333334</v>
      </c>
      <c r="K1791" s="1">
        <v>42035</v>
      </c>
      <c r="L1791" s="1">
        <v>42037</v>
      </c>
      <c r="M1791" s="1">
        <v>41940</v>
      </c>
      <c r="N1791" s="1">
        <v>42171</v>
      </c>
      <c r="O1791">
        <v>1</v>
      </c>
      <c r="P1791">
        <f>DATEDIF(Table1[[#This Row],[Birth Date]],Table1[[#This Row],[Date Returned]],"y")</f>
        <v>22</v>
      </c>
      <c r="Q1791" t="s">
        <v>501</v>
      </c>
      <c r="R1791" t="s">
        <v>9</v>
      </c>
      <c r="S1791">
        <f>DATEDIF(Table1[[#This Row],[Date Occurred]],Table1[[#This Row],[Date Returned]],"d")</f>
        <v>2</v>
      </c>
      <c r="T1791">
        <v>72</v>
      </c>
      <c r="U1791" s="5">
        <v>2572.8000000000002</v>
      </c>
      <c r="V1791" s="5">
        <v>473</v>
      </c>
      <c r="W1791" s="5">
        <v>1086</v>
      </c>
      <c r="X1791" s="5">
        <v>84</v>
      </c>
      <c r="Y1791" s="5">
        <v>248</v>
      </c>
      <c r="Z1791" s="5">
        <v>262</v>
      </c>
      <c r="AA1791" s="5">
        <v>320</v>
      </c>
      <c r="AB1791" s="5">
        <v>204</v>
      </c>
      <c r="AC1791" s="5">
        <v>187</v>
      </c>
      <c r="AD1791" s="5">
        <v>51</v>
      </c>
      <c r="AE1791" s="5">
        <v>251</v>
      </c>
      <c r="AF1791" s="5">
        <v>302</v>
      </c>
      <c r="AG1791" s="5">
        <v>295</v>
      </c>
      <c r="AH1791" s="5">
        <v>120</v>
      </c>
      <c r="AI1791" s="5">
        <v>19</v>
      </c>
      <c r="AJ1791" s="5">
        <v>1292</v>
      </c>
      <c r="AK1791">
        <v>1992</v>
      </c>
      <c r="AL1791" t="s">
        <v>493</v>
      </c>
      <c r="AM1791" s="1">
        <v>33728</v>
      </c>
      <c r="AN1791">
        <v>193</v>
      </c>
      <c r="AO1791">
        <v>210</v>
      </c>
      <c r="AP1791" t="s">
        <v>496</v>
      </c>
    </row>
    <row r="1792" spans="1:42" x14ac:dyDescent="0.35">
      <c r="A1792" t="s">
        <v>221</v>
      </c>
      <c r="B1792" t="s">
        <v>10</v>
      </c>
      <c r="C1792" s="1" t="s">
        <v>507</v>
      </c>
      <c r="D1792">
        <v>0</v>
      </c>
      <c r="E1792">
        <v>6</v>
      </c>
      <c r="F1792">
        <v>0</v>
      </c>
      <c r="G1792">
        <v>3</v>
      </c>
      <c r="H1792">
        <f>Table1[[#This Row],[Games Before Injury]]*Table1[[#This Row],[Minutes per Game]]</f>
        <v>297.41250000000002</v>
      </c>
      <c r="I1792">
        <v>9</v>
      </c>
      <c r="J1792">
        <f>Table1[[#This Row],[Minutes]]/Table1[[#This Row],[Games Played]]</f>
        <v>33.045833333333334</v>
      </c>
      <c r="K1792" s="1">
        <v>42320</v>
      </c>
      <c r="L1792" s="1">
        <v>42326</v>
      </c>
      <c r="M1792" s="1">
        <v>42304</v>
      </c>
      <c r="N1792" s="1">
        <v>42540</v>
      </c>
      <c r="O1792">
        <v>1</v>
      </c>
      <c r="P1792">
        <f>DATEDIF(Table1[[#This Row],[Birth Date]],Table1[[#This Row],[Date Returned]],"y")</f>
        <v>23</v>
      </c>
      <c r="Q1792" t="s">
        <v>32</v>
      </c>
      <c r="R1792" t="s">
        <v>12</v>
      </c>
      <c r="S1792">
        <f>DATEDIF(Table1[[#This Row],[Date Occurred]],Table1[[#This Row],[Date Returned]],"d")</f>
        <v>6</v>
      </c>
      <c r="T1792">
        <v>72</v>
      </c>
      <c r="U1792" s="5">
        <v>2379.3000000000002</v>
      </c>
      <c r="V1792" s="5">
        <v>425</v>
      </c>
      <c r="W1792" s="5">
        <v>970</v>
      </c>
      <c r="X1792" s="5">
        <v>98</v>
      </c>
      <c r="Y1792" s="5">
        <v>282</v>
      </c>
      <c r="Z1792" s="5">
        <v>205</v>
      </c>
      <c r="AA1792" s="5">
        <v>247</v>
      </c>
      <c r="AB1792" s="5">
        <v>153</v>
      </c>
      <c r="AC1792" s="5">
        <v>174</v>
      </c>
      <c r="AD1792" s="5">
        <v>48</v>
      </c>
      <c r="AE1792" s="5">
        <v>297</v>
      </c>
      <c r="AF1792" s="5">
        <v>345</v>
      </c>
      <c r="AG1792" s="5">
        <v>282</v>
      </c>
      <c r="AH1792" s="5">
        <v>116</v>
      </c>
      <c r="AI1792" s="5">
        <v>54</v>
      </c>
      <c r="AJ1792" s="5">
        <v>1153</v>
      </c>
      <c r="AK1792">
        <v>1992</v>
      </c>
      <c r="AL1792" t="s">
        <v>493</v>
      </c>
      <c r="AM1792" s="1">
        <v>33728</v>
      </c>
      <c r="AN1792">
        <v>193</v>
      </c>
      <c r="AO1792">
        <v>210</v>
      </c>
      <c r="AP1792" t="s">
        <v>496</v>
      </c>
    </row>
    <row r="1793" spans="1:42" x14ac:dyDescent="0.35">
      <c r="A1793" t="s">
        <v>221</v>
      </c>
      <c r="B1793" t="s">
        <v>223</v>
      </c>
      <c r="C1793" s="1" t="s">
        <v>507</v>
      </c>
      <c r="D1793">
        <v>0</v>
      </c>
      <c r="E1793">
        <v>6</v>
      </c>
      <c r="F1793">
        <v>0</v>
      </c>
      <c r="G1793">
        <v>3</v>
      </c>
      <c r="H1793">
        <f>Table1[[#This Row],[Games Before Injury]]*Table1[[#This Row],[Minutes per Game]]</f>
        <v>925.2833333333333</v>
      </c>
      <c r="I1793">
        <v>28</v>
      </c>
      <c r="J1793">
        <f>Table1[[#This Row],[Minutes]]/Table1[[#This Row],[Games Played]]</f>
        <v>33.045833333333334</v>
      </c>
      <c r="K1793" s="1">
        <v>42387</v>
      </c>
      <c r="L1793" s="1">
        <v>42387</v>
      </c>
      <c r="M1793" s="1">
        <v>42304</v>
      </c>
      <c r="N1793" s="1">
        <v>42540</v>
      </c>
      <c r="O1793">
        <v>1</v>
      </c>
      <c r="P1793">
        <f>DATEDIF(Table1[[#This Row],[Birth Date]],Table1[[#This Row],[Date Returned]],"y")</f>
        <v>23</v>
      </c>
      <c r="Q1793" t="s">
        <v>501</v>
      </c>
      <c r="R1793" t="s">
        <v>19</v>
      </c>
      <c r="S1793">
        <f>DATEDIF(Table1[[#This Row],[Date Occurred]],Table1[[#This Row],[Date Returned]],"d")</f>
        <v>0</v>
      </c>
      <c r="T1793">
        <v>72</v>
      </c>
      <c r="U1793" s="5">
        <v>2379.3000000000002</v>
      </c>
      <c r="V1793" s="5">
        <v>425</v>
      </c>
      <c r="W1793" s="5">
        <v>970</v>
      </c>
      <c r="X1793" s="5">
        <v>98</v>
      </c>
      <c r="Y1793" s="5">
        <v>282</v>
      </c>
      <c r="Z1793" s="5">
        <v>205</v>
      </c>
      <c r="AA1793" s="5">
        <v>247</v>
      </c>
      <c r="AB1793" s="5">
        <v>153</v>
      </c>
      <c r="AC1793" s="5">
        <v>174</v>
      </c>
      <c r="AD1793" s="5">
        <v>48</v>
      </c>
      <c r="AE1793" s="5">
        <v>297</v>
      </c>
      <c r="AF1793" s="5">
        <v>345</v>
      </c>
      <c r="AG1793" s="5">
        <v>282</v>
      </c>
      <c r="AH1793" s="5">
        <v>116</v>
      </c>
      <c r="AI1793" s="5">
        <v>54</v>
      </c>
      <c r="AJ1793" s="5">
        <v>1153</v>
      </c>
      <c r="AK1793">
        <v>1992</v>
      </c>
      <c r="AL1793" t="s">
        <v>493</v>
      </c>
      <c r="AM1793" s="1">
        <v>33728</v>
      </c>
      <c r="AN1793">
        <v>193</v>
      </c>
      <c r="AO1793">
        <v>210</v>
      </c>
      <c r="AP1793" t="s">
        <v>496</v>
      </c>
    </row>
    <row r="1794" spans="1:42" x14ac:dyDescent="0.35">
      <c r="A1794" t="s">
        <v>221</v>
      </c>
      <c r="B1794" t="s">
        <v>46</v>
      </c>
      <c r="C1794" s="1" t="s">
        <v>507</v>
      </c>
      <c r="D1794">
        <v>0</v>
      </c>
      <c r="E1794">
        <v>6</v>
      </c>
      <c r="F1794">
        <v>0</v>
      </c>
      <c r="G1794">
        <v>3</v>
      </c>
      <c r="H1794">
        <f>Table1[[#This Row],[Games Before Injury]]*Table1[[#This Row],[Minutes per Game]]</f>
        <v>627.87083333333339</v>
      </c>
      <c r="I1794">
        <v>19</v>
      </c>
      <c r="J1794">
        <f>Table1[[#This Row],[Minutes]]/Table1[[#This Row],[Games Played]]</f>
        <v>33.045833333333334</v>
      </c>
      <c r="K1794" s="1">
        <v>42433</v>
      </c>
      <c r="L1794" s="1">
        <v>42436</v>
      </c>
      <c r="M1794" s="1">
        <v>42304</v>
      </c>
      <c r="N1794" s="1">
        <v>42540</v>
      </c>
      <c r="O1794">
        <v>1</v>
      </c>
      <c r="P1794">
        <f>DATEDIF(Table1[[#This Row],[Birth Date]],Table1[[#This Row],[Date Returned]],"y")</f>
        <v>23</v>
      </c>
      <c r="Q1794" t="s">
        <v>501</v>
      </c>
      <c r="R1794" t="s">
        <v>47</v>
      </c>
      <c r="S1794">
        <f>DATEDIF(Table1[[#This Row],[Date Occurred]],Table1[[#This Row],[Date Returned]],"d")</f>
        <v>3</v>
      </c>
      <c r="T1794">
        <v>72</v>
      </c>
      <c r="U1794" s="5">
        <v>2379.3000000000002</v>
      </c>
      <c r="V1794" s="5">
        <v>425</v>
      </c>
      <c r="W1794" s="5">
        <v>970</v>
      </c>
      <c r="X1794" s="5">
        <v>98</v>
      </c>
      <c r="Y1794" s="5">
        <v>282</v>
      </c>
      <c r="Z1794" s="5">
        <v>205</v>
      </c>
      <c r="AA1794" s="5">
        <v>247</v>
      </c>
      <c r="AB1794" s="5">
        <v>153</v>
      </c>
      <c r="AC1794" s="5">
        <v>174</v>
      </c>
      <c r="AD1794" s="5">
        <v>48</v>
      </c>
      <c r="AE1794" s="5">
        <v>297</v>
      </c>
      <c r="AF1794" s="5">
        <v>345</v>
      </c>
      <c r="AG1794" s="5">
        <v>282</v>
      </c>
      <c r="AH1794" s="5">
        <v>116</v>
      </c>
      <c r="AI1794" s="5">
        <v>54</v>
      </c>
      <c r="AJ1794" s="5">
        <v>1153</v>
      </c>
      <c r="AK1794">
        <v>1992</v>
      </c>
      <c r="AL1794" t="s">
        <v>493</v>
      </c>
      <c r="AM1794" s="1">
        <v>33728</v>
      </c>
      <c r="AN1794">
        <v>193</v>
      </c>
      <c r="AO1794">
        <v>210</v>
      </c>
      <c r="AP1794" t="s">
        <v>496</v>
      </c>
    </row>
    <row r="1795" spans="1:42" x14ac:dyDescent="0.35">
      <c r="A1795" t="s">
        <v>221</v>
      </c>
      <c r="B1795" t="s">
        <v>10</v>
      </c>
      <c r="C1795" s="1" t="s">
        <v>507</v>
      </c>
      <c r="D1795">
        <v>0</v>
      </c>
      <c r="E1795">
        <v>6</v>
      </c>
      <c r="F1795">
        <v>0</v>
      </c>
      <c r="G1795">
        <v>3</v>
      </c>
      <c r="H1795">
        <f>Table1[[#This Row],[Games Before Injury]]*Table1[[#This Row],[Minutes per Game]]</f>
        <v>198.27500000000001</v>
      </c>
      <c r="I1795">
        <v>6</v>
      </c>
      <c r="J1795">
        <f>Table1[[#This Row],[Minutes]]/Table1[[#This Row],[Games Played]]</f>
        <v>33.045833333333334</v>
      </c>
      <c r="K1795" s="1">
        <v>42470</v>
      </c>
      <c r="L1795" s="1">
        <v>42540</v>
      </c>
      <c r="M1795" s="1">
        <v>42304</v>
      </c>
      <c r="N1795" s="1">
        <v>42540</v>
      </c>
      <c r="O1795">
        <v>2</v>
      </c>
      <c r="P1795">
        <f>DATEDIF(Table1[[#This Row],[Birth Date]],Table1[[#This Row],[Date Returned]],"y")</f>
        <v>24</v>
      </c>
      <c r="Q1795" t="s">
        <v>11</v>
      </c>
      <c r="R1795" t="s">
        <v>12</v>
      </c>
      <c r="S1795">
        <f>DATEDIF(Table1[[#This Row],[Date Occurred]],Table1[[#This Row],[Date Returned]],"d")</f>
        <v>70</v>
      </c>
      <c r="T1795">
        <v>72</v>
      </c>
      <c r="U1795" s="5">
        <v>2379.3000000000002</v>
      </c>
      <c r="V1795" s="5">
        <v>425</v>
      </c>
      <c r="W1795" s="5">
        <v>970</v>
      </c>
      <c r="X1795" s="5">
        <v>98</v>
      </c>
      <c r="Y1795" s="5">
        <v>282</v>
      </c>
      <c r="Z1795" s="5">
        <v>205</v>
      </c>
      <c r="AA1795" s="5">
        <v>247</v>
      </c>
      <c r="AB1795" s="5">
        <v>153</v>
      </c>
      <c r="AC1795" s="5">
        <v>174</v>
      </c>
      <c r="AD1795" s="5">
        <v>48</v>
      </c>
      <c r="AE1795" s="5">
        <v>297</v>
      </c>
      <c r="AF1795" s="5">
        <v>345</v>
      </c>
      <c r="AG1795" s="5">
        <v>282</v>
      </c>
      <c r="AH1795" s="5">
        <v>116</v>
      </c>
      <c r="AI1795" s="5">
        <v>54</v>
      </c>
      <c r="AJ1795" s="5">
        <v>1153</v>
      </c>
      <c r="AK1795">
        <v>1992</v>
      </c>
      <c r="AL1795" t="s">
        <v>493</v>
      </c>
      <c r="AM1795" s="1">
        <v>33728</v>
      </c>
      <c r="AN1795">
        <v>193</v>
      </c>
      <c r="AO1795">
        <v>210</v>
      </c>
      <c r="AP1795" t="s">
        <v>496</v>
      </c>
    </row>
    <row r="1796" spans="1:42" x14ac:dyDescent="0.35">
      <c r="A1796" t="s">
        <v>221</v>
      </c>
      <c r="B1796" t="s">
        <v>124</v>
      </c>
      <c r="C1796" s="1" t="s">
        <v>509</v>
      </c>
      <c r="D1796">
        <v>0</v>
      </c>
      <c r="E1796">
        <v>8</v>
      </c>
      <c r="F1796">
        <v>0</v>
      </c>
      <c r="G1796">
        <v>5</v>
      </c>
      <c r="H1796">
        <f>Table1[[#This Row],[Games Before Injury]]*Table1[[#This Row],[Minutes per Game]]</f>
        <v>646.5573333333333</v>
      </c>
      <c r="I1796">
        <v>19</v>
      </c>
      <c r="J1796">
        <f>Table1[[#This Row],[Minutes]]/Table1[[#This Row],[Games Played]]</f>
        <v>34.029333333333334</v>
      </c>
      <c r="K1796" s="1">
        <v>43064</v>
      </c>
      <c r="L1796" s="1">
        <v>43066</v>
      </c>
      <c r="M1796" s="1">
        <v>43030</v>
      </c>
      <c r="N1796" s="1">
        <v>43259</v>
      </c>
      <c r="O1796">
        <v>2</v>
      </c>
      <c r="P1796">
        <f>DATEDIF(Table1[[#This Row],[Birth Date]],Table1[[#This Row],[Date Returned]],"y")</f>
        <v>25</v>
      </c>
      <c r="Q1796" t="s">
        <v>501</v>
      </c>
      <c r="R1796" t="s">
        <v>19</v>
      </c>
      <c r="S1796">
        <f>DATEDIF(Table1[[#This Row],[Date Occurred]],Table1[[#This Row],[Date Returned]],"d")</f>
        <v>2</v>
      </c>
      <c r="T1796">
        <v>75</v>
      </c>
      <c r="U1796" s="5">
        <v>2552.1999999999998</v>
      </c>
      <c r="V1796" s="5">
        <v>640</v>
      </c>
      <c r="W1796" s="5">
        <v>1342</v>
      </c>
      <c r="X1796" s="5">
        <v>161</v>
      </c>
      <c r="Y1796" s="5">
        <v>434</v>
      </c>
      <c r="Z1796" s="5">
        <v>294</v>
      </c>
      <c r="AA1796" s="5">
        <v>368</v>
      </c>
      <c r="AB1796" s="5">
        <v>219</v>
      </c>
      <c r="AC1796" s="5">
        <v>175</v>
      </c>
      <c r="AD1796" s="5">
        <v>47</v>
      </c>
      <c r="AE1796" s="5">
        <v>343</v>
      </c>
      <c r="AF1796" s="5">
        <v>390</v>
      </c>
      <c r="AG1796" s="5">
        <v>323</v>
      </c>
      <c r="AH1796" s="5">
        <v>177</v>
      </c>
      <c r="AI1796" s="5">
        <v>57</v>
      </c>
      <c r="AJ1796" s="5">
        <v>1735</v>
      </c>
      <c r="AK1796">
        <v>1992</v>
      </c>
      <c r="AL1796" t="s">
        <v>493</v>
      </c>
      <c r="AM1796" s="1">
        <v>33728</v>
      </c>
      <c r="AN1796">
        <v>193</v>
      </c>
      <c r="AO1796">
        <v>210</v>
      </c>
      <c r="AP1796" t="s">
        <v>496</v>
      </c>
    </row>
    <row r="1797" spans="1:42" x14ac:dyDescent="0.35">
      <c r="A1797" t="s">
        <v>221</v>
      </c>
      <c r="B1797" t="s">
        <v>224</v>
      </c>
      <c r="C1797" s="1" t="s">
        <v>510</v>
      </c>
      <c r="D1797">
        <v>0</v>
      </c>
      <c r="E1797">
        <v>9</v>
      </c>
      <c r="F1797">
        <v>0</v>
      </c>
      <c r="G1797">
        <v>6</v>
      </c>
      <c r="H1797">
        <f>Table1[[#This Row],[Games Before Injury]]*Table1[[#This Row],[Minutes per Game]]</f>
        <v>1146.7</v>
      </c>
      <c r="I1797">
        <v>36</v>
      </c>
      <c r="J1797">
        <f>Table1[[#This Row],[Minutes]]/Table1[[#This Row],[Games Played]]</f>
        <v>31.852777777777778</v>
      </c>
      <c r="K1797" s="1">
        <v>43489</v>
      </c>
      <c r="L1797" s="1">
        <v>43859</v>
      </c>
      <c r="M1797" s="1">
        <v>43389</v>
      </c>
      <c r="N1797" s="1">
        <v>43629</v>
      </c>
      <c r="O1797">
        <v>3</v>
      </c>
      <c r="P1797">
        <f>DATEDIF(Table1[[#This Row],[Birth Date]],Table1[[#This Row],[Date Returned]],"y")</f>
        <v>27</v>
      </c>
      <c r="Q1797" t="s">
        <v>501</v>
      </c>
      <c r="R1797" t="s">
        <v>19</v>
      </c>
      <c r="S1797">
        <f>DATEDIF(Table1[[#This Row],[Date Occurred]],Table1[[#This Row],[Date Returned]],"d")</f>
        <v>370</v>
      </c>
      <c r="T1797">
        <v>36</v>
      </c>
      <c r="U1797" s="5">
        <v>1146.7</v>
      </c>
      <c r="V1797" s="5">
        <v>249</v>
      </c>
      <c r="W1797" s="5">
        <v>588</v>
      </c>
      <c r="X1797" s="5">
        <v>74</v>
      </c>
      <c r="Y1797" s="5">
        <v>216</v>
      </c>
      <c r="Z1797" s="5">
        <v>103</v>
      </c>
      <c r="AA1797" s="5">
        <v>141</v>
      </c>
      <c r="AB1797" s="5">
        <v>82</v>
      </c>
      <c r="AC1797" s="5">
        <v>72</v>
      </c>
      <c r="AD1797" s="5">
        <v>21</v>
      </c>
      <c r="AE1797" s="5">
        <v>181</v>
      </c>
      <c r="AF1797" s="5">
        <v>202</v>
      </c>
      <c r="AG1797" s="5">
        <v>186</v>
      </c>
      <c r="AH1797" s="5">
        <v>60</v>
      </c>
      <c r="AI1797" s="5">
        <v>11</v>
      </c>
      <c r="AJ1797" s="5">
        <v>675</v>
      </c>
      <c r="AK1797">
        <v>1992</v>
      </c>
      <c r="AL1797" t="s">
        <v>493</v>
      </c>
      <c r="AM1797" s="1">
        <v>33728</v>
      </c>
      <c r="AN1797">
        <v>193</v>
      </c>
      <c r="AO1797">
        <v>210</v>
      </c>
      <c r="AP1797" t="s">
        <v>496</v>
      </c>
    </row>
    <row r="1798" spans="1:42" x14ac:dyDescent="0.35">
      <c r="A1798" t="s">
        <v>417</v>
      </c>
      <c r="B1798" t="s">
        <v>227</v>
      </c>
      <c r="C1798" s="1" t="s">
        <v>506</v>
      </c>
      <c r="D1798">
        <v>0</v>
      </c>
      <c r="E1798">
        <v>5</v>
      </c>
      <c r="F1798">
        <v>0</v>
      </c>
      <c r="G1798">
        <v>17</v>
      </c>
      <c r="H1798">
        <f>Table1[[#This Row],[Games Before Injury]]*Table1[[#This Row],[Minutes per Game]]</f>
        <v>727.4666666666667</v>
      </c>
      <c r="I1798">
        <v>44</v>
      </c>
      <c r="J1798">
        <f>Table1[[#This Row],[Minutes]]/Table1[[#This Row],[Games Played]]</f>
        <v>16.533333333333335</v>
      </c>
      <c r="K1798" s="1">
        <v>42035</v>
      </c>
      <c r="L1798" s="1">
        <v>42069</v>
      </c>
      <c r="M1798" s="1">
        <v>41940</v>
      </c>
      <c r="N1798" s="1">
        <v>42171</v>
      </c>
      <c r="O1798">
        <v>1</v>
      </c>
      <c r="P1798">
        <f>DATEDIF(Table1[[#This Row],[Birth Date]],Table1[[#This Row],[Date Returned]],"y")</f>
        <v>38</v>
      </c>
      <c r="Q1798" t="s">
        <v>501</v>
      </c>
      <c r="R1798" t="s">
        <v>9</v>
      </c>
      <c r="S1798">
        <f>DATEDIF(Table1[[#This Row],[Date Occurred]],Table1[[#This Row],[Date Returned]],"d")</f>
        <v>34</v>
      </c>
      <c r="T1798">
        <v>66</v>
      </c>
      <c r="U1798" s="5">
        <v>1091.2</v>
      </c>
      <c r="V1798" s="5">
        <v>135</v>
      </c>
      <c r="W1798" s="5">
        <v>406</v>
      </c>
      <c r="X1798" s="5">
        <v>69</v>
      </c>
      <c r="Y1798" s="5">
        <v>232</v>
      </c>
      <c r="Z1798" s="5">
        <v>45</v>
      </c>
      <c r="AA1798" s="5">
        <v>57</v>
      </c>
      <c r="AB1798" s="5">
        <v>43</v>
      </c>
      <c r="AC1798" s="5">
        <v>102</v>
      </c>
      <c r="AD1798" s="5">
        <v>27</v>
      </c>
      <c r="AE1798" s="5">
        <v>106</v>
      </c>
      <c r="AF1798" s="5">
        <v>133</v>
      </c>
      <c r="AG1798" s="5">
        <v>79</v>
      </c>
      <c r="AH1798" s="5">
        <v>43</v>
      </c>
      <c r="AI1798" s="5">
        <v>14</v>
      </c>
      <c r="AJ1798" s="5">
        <v>384</v>
      </c>
      <c r="AK1798">
        <v>1977</v>
      </c>
      <c r="AL1798" t="s">
        <v>494</v>
      </c>
      <c r="AM1798" s="1">
        <v>28151</v>
      </c>
      <c r="AN1798">
        <v>198</v>
      </c>
      <c r="AO1798">
        <v>220</v>
      </c>
      <c r="AP1798" t="s">
        <v>496</v>
      </c>
    </row>
    <row r="1799" spans="1:42" x14ac:dyDescent="0.35">
      <c r="A1799" t="s">
        <v>417</v>
      </c>
      <c r="B1799" t="s">
        <v>246</v>
      </c>
      <c r="C1799" s="1" t="s">
        <v>509</v>
      </c>
      <c r="D1799">
        <v>0</v>
      </c>
      <c r="E1799">
        <v>8</v>
      </c>
      <c r="F1799">
        <v>0</v>
      </c>
      <c r="G1799">
        <v>20</v>
      </c>
      <c r="H1799">
        <f>Table1[[#This Row],[Games Before Injury]]*Table1[[#This Row],[Minutes per Game]]</f>
        <v>353.75862068965517</v>
      </c>
      <c r="I1799">
        <v>20</v>
      </c>
      <c r="J1799">
        <f>Table1[[#This Row],[Minutes]]/Table1[[#This Row],[Games Played]]</f>
        <v>17.687931034482759</v>
      </c>
      <c r="K1799" s="1">
        <v>43092</v>
      </c>
      <c r="L1799" s="1">
        <v>43095</v>
      </c>
      <c r="M1799" s="1">
        <v>43030</v>
      </c>
      <c r="N1799" s="1">
        <v>43259</v>
      </c>
      <c r="O1799">
        <v>1</v>
      </c>
      <c r="P1799">
        <f>DATEDIF(Table1[[#This Row],[Birth Date]],Table1[[#This Row],[Date Returned]],"y")</f>
        <v>40</v>
      </c>
      <c r="Q1799" t="s">
        <v>501</v>
      </c>
      <c r="R1799" t="s">
        <v>27</v>
      </c>
      <c r="S1799">
        <f>DATEDIF(Table1[[#This Row],[Date Occurred]],Table1[[#This Row],[Date Returned]],"d")</f>
        <v>3</v>
      </c>
      <c r="T1799">
        <v>58</v>
      </c>
      <c r="U1799" s="5">
        <v>1025.9000000000001</v>
      </c>
      <c r="V1799" s="5">
        <v>114</v>
      </c>
      <c r="W1799" s="5">
        <v>283</v>
      </c>
      <c r="X1799" s="5">
        <v>57</v>
      </c>
      <c r="Y1799" s="5">
        <v>165</v>
      </c>
      <c r="Z1799" s="5">
        <v>28</v>
      </c>
      <c r="AA1799" s="5">
        <v>37</v>
      </c>
      <c r="AB1799" s="5">
        <v>36</v>
      </c>
      <c r="AC1799" s="5">
        <v>96</v>
      </c>
      <c r="AD1799" s="5">
        <v>18</v>
      </c>
      <c r="AE1799" s="5">
        <v>130</v>
      </c>
      <c r="AF1799" s="5">
        <v>148</v>
      </c>
      <c r="AG1799" s="5">
        <v>69</v>
      </c>
      <c r="AH1799" s="5">
        <v>42</v>
      </c>
      <c r="AI1799" s="5">
        <v>26</v>
      </c>
      <c r="AJ1799" s="5">
        <v>313</v>
      </c>
      <c r="AK1799">
        <v>1977</v>
      </c>
      <c r="AL1799" t="s">
        <v>494</v>
      </c>
      <c r="AM1799" s="1">
        <v>28151</v>
      </c>
      <c r="AN1799">
        <v>198</v>
      </c>
      <c r="AO1799">
        <v>220</v>
      </c>
      <c r="AP1799" t="s">
        <v>496</v>
      </c>
    </row>
    <row r="1800" spans="1:42" x14ac:dyDescent="0.35">
      <c r="A1800" t="s">
        <v>385</v>
      </c>
      <c r="B1800" t="s">
        <v>13</v>
      </c>
      <c r="C1800" s="1" t="s">
        <v>504</v>
      </c>
      <c r="D1800">
        <v>0</v>
      </c>
      <c r="E1800">
        <v>3</v>
      </c>
      <c r="F1800">
        <v>0</v>
      </c>
      <c r="G1800">
        <v>4</v>
      </c>
      <c r="H1800">
        <f>Table1[[#This Row],[Games Before Injury]]*Table1[[#This Row],[Minutes per Game]]</f>
        <v>742.56666666666661</v>
      </c>
      <c r="I1800">
        <v>22</v>
      </c>
      <c r="J1800">
        <f>Table1[[#This Row],[Minutes]]/Table1[[#This Row],[Games Played]]</f>
        <v>33.7530303030303</v>
      </c>
      <c r="K1800" s="1">
        <v>41374</v>
      </c>
      <c r="L1800" s="1">
        <v>41446</v>
      </c>
      <c r="M1800" s="1">
        <v>41212</v>
      </c>
      <c r="N1800" s="1">
        <v>41445</v>
      </c>
      <c r="O1800">
        <v>1</v>
      </c>
      <c r="P1800">
        <f>DATEDIF(Table1[[#This Row],[Birth Date]],Table1[[#This Row],[Date Returned]],"y")</f>
        <v>26</v>
      </c>
      <c r="Q1800" t="s">
        <v>11</v>
      </c>
      <c r="R1800" t="s">
        <v>9</v>
      </c>
      <c r="S1800">
        <f>DATEDIF(Table1[[#This Row],[Date Occurred]],Table1[[#This Row],[Date Returned]],"d")</f>
        <v>72</v>
      </c>
      <c r="T1800">
        <v>66</v>
      </c>
      <c r="U1800" s="5">
        <v>2227.6999999999998</v>
      </c>
      <c r="V1800" s="5">
        <f>576/Table1[[#This Row],[Games Played]]</f>
        <v>8.7272727272727266</v>
      </c>
      <c r="W1800" s="5">
        <v>763</v>
      </c>
      <c r="X1800" s="5">
        <v>129</v>
      </c>
      <c r="Y1800" s="5">
        <v>337</v>
      </c>
      <c r="Z1800" s="5">
        <v>147</v>
      </c>
      <c r="AA1800" s="5">
        <v>171</v>
      </c>
      <c r="AB1800" s="5">
        <v>73</v>
      </c>
      <c r="AC1800" s="5">
        <v>148</v>
      </c>
      <c r="AD1800" s="5">
        <v>56</v>
      </c>
      <c r="AE1800" s="5">
        <v>168</v>
      </c>
      <c r="AF1800" s="5">
        <v>224</v>
      </c>
      <c r="AG1800" s="5">
        <v>113</v>
      </c>
      <c r="AH1800" s="5">
        <v>96</v>
      </c>
      <c r="AI1800" s="5">
        <v>15</v>
      </c>
      <c r="AJ1800" s="5">
        <v>904</v>
      </c>
      <c r="AK1800">
        <v>1986</v>
      </c>
      <c r="AL1800" t="s">
        <v>492</v>
      </c>
      <c r="AM1800" s="1">
        <v>31699</v>
      </c>
      <c r="AN1800">
        <v>196</v>
      </c>
      <c r="AO1800">
        <v>220</v>
      </c>
      <c r="AP1800" t="s">
        <v>496</v>
      </c>
    </row>
    <row r="1801" spans="1:42" x14ac:dyDescent="0.35">
      <c r="A1801" t="s">
        <v>385</v>
      </c>
      <c r="B1801" t="s">
        <v>29</v>
      </c>
      <c r="C1801" s="1" t="s">
        <v>504</v>
      </c>
      <c r="D1801">
        <v>0</v>
      </c>
      <c r="E1801">
        <v>3</v>
      </c>
      <c r="F1801">
        <v>0</v>
      </c>
      <c r="G1801">
        <v>4</v>
      </c>
      <c r="H1801">
        <f>Table1[[#This Row],[Games Before Injury]]*Table1[[#This Row],[Minutes per Game]]</f>
        <v>675.06060606060601</v>
      </c>
      <c r="I1801">
        <v>20</v>
      </c>
      <c r="J1801">
        <f>Table1[[#This Row],[Minutes]]/Table1[[#This Row],[Games Played]]</f>
        <v>33.7530303030303</v>
      </c>
      <c r="K1801" s="1">
        <v>41253</v>
      </c>
      <c r="L1801" s="1">
        <v>41259</v>
      </c>
      <c r="M1801" s="1">
        <v>41212</v>
      </c>
      <c r="N1801" s="1">
        <v>41445</v>
      </c>
      <c r="O1801">
        <v>1</v>
      </c>
      <c r="P1801">
        <f>DATEDIF(Table1[[#This Row],[Birth Date]],Table1[[#This Row],[Date Returned]],"y")</f>
        <v>26</v>
      </c>
      <c r="Q1801" t="s">
        <v>8</v>
      </c>
      <c r="R1801" t="s">
        <v>19</v>
      </c>
      <c r="S1801">
        <f>DATEDIF(Table1[[#This Row],[Date Occurred]],Table1[[#This Row],[Date Returned]],"d")</f>
        <v>6</v>
      </c>
      <c r="T1801">
        <v>66</v>
      </c>
      <c r="U1801" s="5">
        <v>2227.6999999999998</v>
      </c>
      <c r="V1801" s="5">
        <f>576/Table1[[#This Row],[Games Played]]</f>
        <v>8.7272727272727266</v>
      </c>
      <c r="W1801" s="5">
        <v>763</v>
      </c>
      <c r="X1801" s="5">
        <v>129</v>
      </c>
      <c r="Y1801" s="5">
        <v>337</v>
      </c>
      <c r="Z1801" s="5">
        <v>147</v>
      </c>
      <c r="AA1801" s="5">
        <v>171</v>
      </c>
      <c r="AB1801" s="5">
        <v>73</v>
      </c>
      <c r="AC1801" s="5">
        <v>148</v>
      </c>
      <c r="AD1801" s="5">
        <v>56</v>
      </c>
      <c r="AE1801" s="5">
        <v>168</v>
      </c>
      <c r="AF1801" s="5">
        <v>224</v>
      </c>
      <c r="AG1801" s="5">
        <v>113</v>
      </c>
      <c r="AH1801" s="5">
        <v>96</v>
      </c>
      <c r="AI1801" s="5">
        <v>15</v>
      </c>
      <c r="AJ1801" s="5">
        <v>904</v>
      </c>
      <c r="AK1801">
        <v>1986</v>
      </c>
      <c r="AL1801" t="s">
        <v>492</v>
      </c>
      <c r="AM1801" s="1">
        <v>31699</v>
      </c>
      <c r="AN1801">
        <v>196</v>
      </c>
      <c r="AO1801">
        <v>220</v>
      </c>
      <c r="AP1801" t="s">
        <v>496</v>
      </c>
    </row>
    <row r="1802" spans="1:42" x14ac:dyDescent="0.35">
      <c r="A1802" t="s">
        <v>385</v>
      </c>
      <c r="B1802" t="s">
        <v>13</v>
      </c>
      <c r="C1802" s="1" t="s">
        <v>504</v>
      </c>
      <c r="D1802">
        <v>0</v>
      </c>
      <c r="E1802">
        <v>3</v>
      </c>
      <c r="F1802">
        <v>0</v>
      </c>
      <c r="G1802">
        <v>4</v>
      </c>
      <c r="H1802">
        <f>Table1[[#This Row],[Games Before Injury]]*Table1[[#This Row],[Minutes per Game]]</f>
        <v>540.0484848484848</v>
      </c>
      <c r="I1802">
        <v>16</v>
      </c>
      <c r="J1802">
        <f>Table1[[#This Row],[Minutes]]/Table1[[#This Row],[Games Played]]</f>
        <v>33.7530303030303</v>
      </c>
      <c r="K1802" s="1">
        <v>41307</v>
      </c>
      <c r="L1802" s="1">
        <v>41327</v>
      </c>
      <c r="M1802" s="1">
        <v>41212</v>
      </c>
      <c r="N1802" s="1">
        <v>41445</v>
      </c>
      <c r="O1802">
        <v>2</v>
      </c>
      <c r="P1802">
        <f>DATEDIF(Table1[[#This Row],[Birth Date]],Table1[[#This Row],[Date Returned]],"y")</f>
        <v>26</v>
      </c>
      <c r="Q1802" t="s">
        <v>501</v>
      </c>
      <c r="R1802" t="s">
        <v>9</v>
      </c>
      <c r="S1802">
        <f>DATEDIF(Table1[[#This Row],[Date Occurred]],Table1[[#This Row],[Date Returned]],"d")</f>
        <v>20</v>
      </c>
      <c r="T1802">
        <v>66</v>
      </c>
      <c r="U1802" s="5">
        <v>2227.6999999999998</v>
      </c>
      <c r="V1802" s="5">
        <f>576/Table1[[#This Row],[Games Played]]</f>
        <v>8.7272727272727266</v>
      </c>
      <c r="W1802" s="5">
        <v>763</v>
      </c>
      <c r="X1802" s="5">
        <v>129</v>
      </c>
      <c r="Y1802" s="5">
        <v>337</v>
      </c>
      <c r="Z1802" s="5">
        <v>147</v>
      </c>
      <c r="AA1802" s="5">
        <v>171</v>
      </c>
      <c r="AB1802" s="5">
        <v>73</v>
      </c>
      <c r="AC1802" s="5">
        <v>148</v>
      </c>
      <c r="AD1802" s="5">
        <v>56</v>
      </c>
      <c r="AE1802" s="5">
        <v>168</v>
      </c>
      <c r="AF1802" s="5">
        <v>224</v>
      </c>
      <c r="AG1802" s="5">
        <v>113</v>
      </c>
      <c r="AH1802" s="5">
        <v>96</v>
      </c>
      <c r="AI1802" s="5">
        <v>15</v>
      </c>
      <c r="AJ1802" s="5">
        <v>904</v>
      </c>
      <c r="AK1802">
        <v>1986</v>
      </c>
      <c r="AL1802" t="s">
        <v>492</v>
      </c>
      <c r="AM1802" s="1">
        <v>31699</v>
      </c>
      <c r="AN1802">
        <v>196</v>
      </c>
      <c r="AO1802">
        <v>220</v>
      </c>
      <c r="AP1802" t="s">
        <v>496</v>
      </c>
    </row>
    <row r="1803" spans="1:42" x14ac:dyDescent="0.35">
      <c r="A1803" t="s">
        <v>385</v>
      </c>
      <c r="B1803" t="s">
        <v>386</v>
      </c>
      <c r="C1803" s="1" t="s">
        <v>504</v>
      </c>
      <c r="D1803">
        <v>0</v>
      </c>
      <c r="E1803">
        <v>3</v>
      </c>
      <c r="F1803">
        <v>0</v>
      </c>
      <c r="G1803">
        <v>4</v>
      </c>
      <c r="H1803">
        <f>Table1[[#This Row],[Games Before Injury]]*Table1[[#This Row],[Minutes per Game]]</f>
        <v>101.2590909090909</v>
      </c>
      <c r="I1803">
        <v>3</v>
      </c>
      <c r="J1803">
        <f>Table1[[#This Row],[Minutes]]/Table1[[#This Row],[Games Played]]</f>
        <v>33.7530303030303</v>
      </c>
      <c r="K1803" s="1">
        <v>41266</v>
      </c>
      <c r="L1803" s="1">
        <v>41275</v>
      </c>
      <c r="M1803" s="1">
        <v>41212</v>
      </c>
      <c r="N1803" s="1">
        <v>41445</v>
      </c>
      <c r="O1803">
        <v>2</v>
      </c>
      <c r="P1803">
        <f>DATEDIF(Table1[[#This Row],[Birth Date]],Table1[[#This Row],[Date Returned]],"y")</f>
        <v>26</v>
      </c>
      <c r="Q1803" t="s">
        <v>8</v>
      </c>
      <c r="R1803" t="s">
        <v>19</v>
      </c>
      <c r="S1803">
        <f>DATEDIF(Table1[[#This Row],[Date Occurred]],Table1[[#This Row],[Date Returned]],"d")</f>
        <v>9</v>
      </c>
      <c r="T1803">
        <v>66</v>
      </c>
      <c r="U1803" s="5">
        <v>2227.6999999999998</v>
      </c>
      <c r="V1803" s="5">
        <f>576/Table1[[#This Row],[Games Played]]</f>
        <v>8.7272727272727266</v>
      </c>
      <c r="W1803" s="5">
        <v>763</v>
      </c>
      <c r="X1803" s="5">
        <v>129</v>
      </c>
      <c r="Y1803" s="5">
        <v>337</v>
      </c>
      <c r="Z1803" s="5">
        <v>147</v>
      </c>
      <c r="AA1803" s="5">
        <v>171</v>
      </c>
      <c r="AB1803" s="5">
        <v>73</v>
      </c>
      <c r="AC1803" s="5">
        <v>148</v>
      </c>
      <c r="AD1803" s="5">
        <v>56</v>
      </c>
      <c r="AE1803" s="5">
        <v>168</v>
      </c>
      <c r="AF1803" s="5">
        <v>224</v>
      </c>
      <c r="AG1803" s="5">
        <v>113</v>
      </c>
      <c r="AH1803" s="5">
        <v>96</v>
      </c>
      <c r="AI1803" s="5">
        <v>15</v>
      </c>
      <c r="AJ1803" s="5">
        <v>904</v>
      </c>
      <c r="AK1803">
        <v>1986</v>
      </c>
      <c r="AL1803" t="s">
        <v>492</v>
      </c>
      <c r="AM1803" s="1">
        <v>31699</v>
      </c>
      <c r="AN1803">
        <v>196</v>
      </c>
      <c r="AO1803">
        <v>220</v>
      </c>
      <c r="AP1803" t="s">
        <v>496</v>
      </c>
    </row>
    <row r="1804" spans="1:42" x14ac:dyDescent="0.35">
      <c r="A1804" t="s">
        <v>385</v>
      </c>
      <c r="B1804" t="s">
        <v>37</v>
      </c>
      <c r="C1804" s="1" t="s">
        <v>511</v>
      </c>
      <c r="D1804">
        <v>0</v>
      </c>
      <c r="E1804">
        <v>10</v>
      </c>
      <c r="F1804">
        <v>0</v>
      </c>
      <c r="G1804">
        <v>11</v>
      </c>
      <c r="H1804">
        <f>Table1[[#This Row],[Games Before Injury]]*Table1[[#This Row],[Minutes per Game]]</f>
        <v>707.59999999999991</v>
      </c>
      <c r="I1804">
        <v>29</v>
      </c>
      <c r="J1804">
        <f>Table1[[#This Row],[Minutes]]/Table1[[#This Row],[Games Played]]</f>
        <v>24.4</v>
      </c>
      <c r="K1804" s="1">
        <v>43820</v>
      </c>
      <c r="L1804" s="1">
        <v>43834</v>
      </c>
      <c r="M1804" s="1">
        <v>43760</v>
      </c>
      <c r="N1804" s="1">
        <v>44115</v>
      </c>
      <c r="O1804">
        <v>10</v>
      </c>
      <c r="P1804">
        <f>DATEDIF(Table1[[#This Row],[Birth Date]],Table1[[#This Row],[Date Returned]],"y")</f>
        <v>33</v>
      </c>
      <c r="Q1804" t="s">
        <v>501</v>
      </c>
      <c r="R1804" t="s">
        <v>19</v>
      </c>
      <c r="S1804">
        <f>DATEDIF(Table1[[#This Row],[Date Occurred]],Table1[[#This Row],[Date Returned]],"d")</f>
        <v>14</v>
      </c>
      <c r="T1804">
        <v>67</v>
      </c>
      <c r="U1804" s="5">
        <v>1634.8</v>
      </c>
      <c r="V1804" s="5">
        <v>167</v>
      </c>
      <c r="W1804" s="5">
        <v>422</v>
      </c>
      <c r="X1804" s="5">
        <v>108</v>
      </c>
      <c r="Y1804" s="5">
        <v>297</v>
      </c>
      <c r="Z1804" s="5">
        <v>52</v>
      </c>
      <c r="AA1804" s="5">
        <v>68</v>
      </c>
      <c r="AB1804" s="5">
        <v>43</v>
      </c>
      <c r="AC1804" s="5">
        <v>103</v>
      </c>
      <c r="AD1804" s="5">
        <v>22</v>
      </c>
      <c r="AE1804" s="5">
        <v>144</v>
      </c>
      <c r="AF1804" s="5">
        <v>166</v>
      </c>
      <c r="AG1804" s="5">
        <v>92</v>
      </c>
      <c r="AH1804" s="5">
        <v>38</v>
      </c>
      <c r="AI1804" s="5">
        <v>9</v>
      </c>
      <c r="AJ1804" s="5">
        <v>494</v>
      </c>
      <c r="AK1804">
        <v>1986</v>
      </c>
      <c r="AL1804" t="s">
        <v>492</v>
      </c>
      <c r="AM1804" s="1">
        <v>31699</v>
      </c>
      <c r="AN1804">
        <v>196</v>
      </c>
      <c r="AO1804">
        <v>220</v>
      </c>
      <c r="AP1804" t="s">
        <v>496</v>
      </c>
    </row>
    <row r="1805" spans="1:42" x14ac:dyDescent="0.35">
      <c r="A1805" t="s">
        <v>385</v>
      </c>
      <c r="B1805" t="s">
        <v>329</v>
      </c>
      <c r="C1805" s="1" t="s">
        <v>511</v>
      </c>
      <c r="D1805">
        <v>0</v>
      </c>
      <c r="E1805">
        <v>10</v>
      </c>
      <c r="F1805">
        <v>0</v>
      </c>
      <c r="G1805">
        <v>11</v>
      </c>
      <c r="H1805">
        <f>Table1[[#This Row],[Games Before Injury]]*Table1[[#This Row],[Minutes per Game]]</f>
        <v>927.19999999999993</v>
      </c>
      <c r="I1805">
        <v>38</v>
      </c>
      <c r="J1805">
        <f>Table1[[#This Row],[Minutes]]/Table1[[#This Row],[Games Played]]</f>
        <v>24.4</v>
      </c>
      <c r="K1805" s="1">
        <v>44046</v>
      </c>
      <c r="L1805" s="1">
        <v>44049</v>
      </c>
      <c r="M1805" s="1">
        <v>43760</v>
      </c>
      <c r="N1805" s="1">
        <v>44115</v>
      </c>
      <c r="O1805">
        <v>11</v>
      </c>
      <c r="P1805">
        <f>DATEDIF(Table1[[#This Row],[Birth Date]],Table1[[#This Row],[Date Returned]],"y")</f>
        <v>33</v>
      </c>
      <c r="Q1805" t="s">
        <v>501</v>
      </c>
      <c r="R1805" t="s">
        <v>19</v>
      </c>
      <c r="S1805">
        <f>DATEDIF(Table1[[#This Row],[Date Occurred]],Table1[[#This Row],[Date Returned]],"d")</f>
        <v>3</v>
      </c>
      <c r="T1805">
        <v>67</v>
      </c>
      <c r="U1805" s="5">
        <v>1634.8</v>
      </c>
      <c r="V1805" s="5">
        <v>167</v>
      </c>
      <c r="W1805" s="5">
        <v>422</v>
      </c>
      <c r="X1805" s="5">
        <v>108</v>
      </c>
      <c r="Y1805" s="5">
        <v>297</v>
      </c>
      <c r="Z1805" s="5">
        <v>52</v>
      </c>
      <c r="AA1805" s="5">
        <v>68</v>
      </c>
      <c r="AB1805" s="5">
        <v>43</v>
      </c>
      <c r="AC1805" s="5">
        <v>103</v>
      </c>
      <c r="AD1805" s="5">
        <v>22</v>
      </c>
      <c r="AE1805" s="5">
        <v>144</v>
      </c>
      <c r="AF1805" s="5">
        <v>166</v>
      </c>
      <c r="AG1805" s="5">
        <v>92</v>
      </c>
      <c r="AH1805" s="5">
        <v>38</v>
      </c>
      <c r="AI1805" s="5">
        <v>9</v>
      </c>
      <c r="AJ1805" s="5">
        <v>494</v>
      </c>
      <c r="AK1805">
        <v>1986</v>
      </c>
      <c r="AL1805" t="s">
        <v>492</v>
      </c>
      <c r="AM1805" s="1">
        <v>31699</v>
      </c>
      <c r="AN1805">
        <v>196</v>
      </c>
      <c r="AO1805">
        <v>220</v>
      </c>
      <c r="AP1805" t="s">
        <v>496</v>
      </c>
    </row>
    <row r="1806" spans="1:42" x14ac:dyDescent="0.35">
      <c r="A1806" t="s">
        <v>385</v>
      </c>
      <c r="B1806" t="s">
        <v>119</v>
      </c>
      <c r="C1806" s="1" t="s">
        <v>509</v>
      </c>
      <c r="D1806">
        <v>0</v>
      </c>
      <c r="E1806">
        <v>8</v>
      </c>
      <c r="F1806">
        <v>0</v>
      </c>
      <c r="G1806">
        <v>9</v>
      </c>
      <c r="H1806">
        <f>Table1[[#This Row],[Games Before Injury]]*Table1[[#This Row],[Minutes per Game]]</f>
        <v>1894.577777777778</v>
      </c>
      <c r="I1806">
        <v>56</v>
      </c>
      <c r="J1806">
        <f>Table1[[#This Row],[Minutes]]/Table1[[#This Row],[Games Played]]</f>
        <v>33.831746031746036</v>
      </c>
      <c r="K1806" s="1">
        <v>43142</v>
      </c>
      <c r="L1806" s="1">
        <v>43144</v>
      </c>
      <c r="M1806" s="1">
        <v>43030</v>
      </c>
      <c r="N1806" s="1">
        <v>43259</v>
      </c>
      <c r="O1806">
        <v>4</v>
      </c>
      <c r="P1806">
        <f>DATEDIF(Table1[[#This Row],[Birth Date]],Table1[[#This Row],[Date Returned]],"y")</f>
        <v>31</v>
      </c>
      <c r="Q1806" t="s">
        <v>501</v>
      </c>
      <c r="R1806" t="s">
        <v>47</v>
      </c>
      <c r="S1806">
        <f>DATEDIF(Table1[[#This Row],[Date Occurred]],Table1[[#This Row],[Date Returned]],"d")</f>
        <v>2</v>
      </c>
      <c r="T1806">
        <v>63</v>
      </c>
      <c r="U1806" s="5">
        <v>2131.4</v>
      </c>
      <c r="V1806" s="5">
        <v>283</v>
      </c>
      <c r="W1806" s="5">
        <v>697</v>
      </c>
      <c r="X1806" s="5">
        <v>153</v>
      </c>
      <c r="Y1806" s="5">
        <v>402</v>
      </c>
      <c r="Z1806" s="5">
        <v>83</v>
      </c>
      <c r="AA1806" s="5">
        <v>101</v>
      </c>
      <c r="AB1806" s="5">
        <v>83</v>
      </c>
      <c r="AC1806" s="5">
        <v>140</v>
      </c>
      <c r="AD1806" s="5">
        <v>28</v>
      </c>
      <c r="AE1806" s="5">
        <v>170</v>
      </c>
      <c r="AF1806" s="5">
        <v>198</v>
      </c>
      <c r="AG1806" s="5">
        <v>172</v>
      </c>
      <c r="AH1806" s="5">
        <v>76</v>
      </c>
      <c r="AI1806" s="5">
        <v>16</v>
      </c>
      <c r="AJ1806" s="5">
        <v>802</v>
      </c>
      <c r="AK1806">
        <v>1986</v>
      </c>
      <c r="AL1806" t="s">
        <v>492</v>
      </c>
      <c r="AM1806" s="1">
        <v>31699</v>
      </c>
      <c r="AN1806">
        <v>196</v>
      </c>
      <c r="AO1806">
        <v>220</v>
      </c>
      <c r="AP1806" t="s">
        <v>496</v>
      </c>
    </row>
    <row r="1807" spans="1:42" x14ac:dyDescent="0.35">
      <c r="A1807" t="s">
        <v>385</v>
      </c>
      <c r="B1807" t="s">
        <v>386</v>
      </c>
      <c r="C1807" s="1" t="s">
        <v>509</v>
      </c>
      <c r="D1807">
        <v>0</v>
      </c>
      <c r="E1807">
        <v>8</v>
      </c>
      <c r="F1807">
        <v>0</v>
      </c>
      <c r="G1807">
        <v>9</v>
      </c>
      <c r="H1807">
        <f>Table1[[#This Row],[Games Before Injury]]*Table1[[#This Row],[Minutes per Game]]</f>
        <v>202.99047619047622</v>
      </c>
      <c r="I1807">
        <v>6</v>
      </c>
      <c r="J1807">
        <f>Table1[[#This Row],[Minutes]]/Table1[[#This Row],[Games Played]]</f>
        <v>33.831746031746036</v>
      </c>
      <c r="K1807" s="1">
        <v>43163</v>
      </c>
      <c r="L1807" s="1">
        <v>43169</v>
      </c>
      <c r="M1807" s="1">
        <v>43030</v>
      </c>
      <c r="N1807" s="1">
        <v>43259</v>
      </c>
      <c r="O1807">
        <v>6</v>
      </c>
      <c r="P1807">
        <f>DATEDIF(Table1[[#This Row],[Birth Date]],Table1[[#This Row],[Date Returned]],"y")</f>
        <v>31</v>
      </c>
      <c r="Q1807" t="s">
        <v>501</v>
      </c>
      <c r="R1807" t="s">
        <v>19</v>
      </c>
      <c r="S1807">
        <f>DATEDIF(Table1[[#This Row],[Date Occurred]],Table1[[#This Row],[Date Returned]],"d")</f>
        <v>6</v>
      </c>
      <c r="T1807">
        <v>63</v>
      </c>
      <c r="U1807" s="5">
        <v>2131.4</v>
      </c>
      <c r="V1807" s="5">
        <v>283</v>
      </c>
      <c r="W1807" s="5">
        <v>697</v>
      </c>
      <c r="X1807" s="5">
        <v>153</v>
      </c>
      <c r="Y1807" s="5">
        <v>402</v>
      </c>
      <c r="Z1807" s="5">
        <v>83</v>
      </c>
      <c r="AA1807" s="5">
        <v>101</v>
      </c>
      <c r="AB1807" s="5">
        <v>83</v>
      </c>
      <c r="AC1807" s="5">
        <v>140</v>
      </c>
      <c r="AD1807" s="5">
        <v>28</v>
      </c>
      <c r="AE1807" s="5">
        <v>170</v>
      </c>
      <c r="AF1807" s="5">
        <v>198</v>
      </c>
      <c r="AG1807" s="5">
        <v>172</v>
      </c>
      <c r="AH1807" s="5">
        <v>76</v>
      </c>
      <c r="AI1807" s="5">
        <v>16</v>
      </c>
      <c r="AJ1807" s="5">
        <v>802</v>
      </c>
      <c r="AK1807">
        <v>1986</v>
      </c>
      <c r="AL1807" t="s">
        <v>492</v>
      </c>
      <c r="AM1807" s="1">
        <v>31699</v>
      </c>
      <c r="AN1807">
        <v>196</v>
      </c>
      <c r="AO1807">
        <v>220</v>
      </c>
      <c r="AP1807" t="s">
        <v>496</v>
      </c>
    </row>
    <row r="1808" spans="1:42" x14ac:dyDescent="0.35">
      <c r="A1808" t="s">
        <v>385</v>
      </c>
      <c r="B1808" t="s">
        <v>387</v>
      </c>
      <c r="C1808" s="1" t="s">
        <v>509</v>
      </c>
      <c r="D1808">
        <v>0</v>
      </c>
      <c r="E1808">
        <v>8</v>
      </c>
      <c r="F1808">
        <v>0</v>
      </c>
      <c r="G1808">
        <v>9</v>
      </c>
      <c r="H1808">
        <f>Table1[[#This Row],[Games Before Injury]]*Table1[[#This Row],[Minutes per Game]]</f>
        <v>33.831746031746036</v>
      </c>
      <c r="I1808">
        <v>1</v>
      </c>
      <c r="J1808">
        <f>Table1[[#This Row],[Minutes]]/Table1[[#This Row],[Games Played]]</f>
        <v>33.831746031746036</v>
      </c>
      <c r="K1808" s="1">
        <v>43170</v>
      </c>
      <c r="L1808" s="1">
        <v>43259</v>
      </c>
      <c r="M1808" s="1">
        <v>43030</v>
      </c>
      <c r="N1808" s="1">
        <v>43259</v>
      </c>
      <c r="O1808">
        <v>7</v>
      </c>
      <c r="P1808">
        <f>DATEDIF(Table1[[#This Row],[Birth Date]],Table1[[#This Row],[Date Returned]],"y")</f>
        <v>31</v>
      </c>
      <c r="Q1808" t="s">
        <v>11</v>
      </c>
      <c r="R1808" t="s">
        <v>19</v>
      </c>
      <c r="S1808">
        <f>DATEDIF(Table1[[#This Row],[Date Occurred]],Table1[[#This Row],[Date Returned]],"d")</f>
        <v>89</v>
      </c>
      <c r="T1808">
        <v>63</v>
      </c>
      <c r="U1808" s="5">
        <v>2131.4</v>
      </c>
      <c r="V1808" s="5">
        <v>283</v>
      </c>
      <c r="W1808" s="5">
        <v>697</v>
      </c>
      <c r="X1808" s="5">
        <v>153</v>
      </c>
      <c r="Y1808" s="5">
        <v>402</v>
      </c>
      <c r="Z1808" s="5">
        <v>83</v>
      </c>
      <c r="AA1808" s="5">
        <v>101</v>
      </c>
      <c r="AB1808" s="5">
        <v>83</v>
      </c>
      <c r="AC1808" s="5">
        <v>140</v>
      </c>
      <c r="AD1808" s="5">
        <v>28</v>
      </c>
      <c r="AE1808" s="5">
        <v>170</v>
      </c>
      <c r="AF1808" s="5">
        <v>198</v>
      </c>
      <c r="AG1808" s="5">
        <v>172</v>
      </c>
      <c r="AH1808" s="5">
        <v>76</v>
      </c>
      <c r="AI1808" s="5">
        <v>16</v>
      </c>
      <c r="AJ1808" s="5">
        <v>802</v>
      </c>
      <c r="AK1808">
        <v>1986</v>
      </c>
      <c r="AL1808" t="s">
        <v>492</v>
      </c>
      <c r="AM1808" s="1">
        <v>31699</v>
      </c>
      <c r="AN1808">
        <v>196</v>
      </c>
      <c r="AO1808">
        <v>220</v>
      </c>
      <c r="AP1808" t="s">
        <v>496</v>
      </c>
    </row>
    <row r="1809" spans="1:42" x14ac:dyDescent="0.35">
      <c r="A1809" t="s">
        <v>385</v>
      </c>
      <c r="B1809" t="s">
        <v>368</v>
      </c>
      <c r="C1809" s="1" t="s">
        <v>506</v>
      </c>
      <c r="D1809">
        <v>0</v>
      </c>
      <c r="E1809">
        <v>5</v>
      </c>
      <c r="F1809">
        <v>0</v>
      </c>
      <c r="G1809">
        <v>6</v>
      </c>
      <c r="H1809">
        <f>Table1[[#This Row],[Games Before Injury]]*Table1[[#This Row],[Minutes per Game]]</f>
        <v>2034.3658536585367</v>
      </c>
      <c r="I1809">
        <v>60</v>
      </c>
      <c r="J1809">
        <f>Table1[[#This Row],[Minutes]]/Table1[[#This Row],[Games Played]]</f>
        <v>33.90609756097561</v>
      </c>
      <c r="K1809" s="1">
        <v>42069</v>
      </c>
      <c r="L1809" s="1">
        <v>42171</v>
      </c>
      <c r="M1809" s="1">
        <v>41940</v>
      </c>
      <c r="N1809" s="1">
        <v>42171</v>
      </c>
      <c r="O1809">
        <v>3</v>
      </c>
      <c r="P1809">
        <f>DATEDIF(Table1[[#This Row],[Birth Date]],Table1[[#This Row],[Date Returned]],"y")</f>
        <v>28</v>
      </c>
      <c r="Q1809" t="s">
        <v>11</v>
      </c>
      <c r="R1809" t="s">
        <v>9</v>
      </c>
      <c r="S1809">
        <f>DATEDIF(Table1[[#This Row],[Date Occurred]],Table1[[#This Row],[Date Returned]],"d")</f>
        <v>102</v>
      </c>
      <c r="T1809">
        <v>82</v>
      </c>
      <c r="U1809" s="5">
        <v>2780.3</v>
      </c>
      <c r="V1809" s="5">
        <v>445</v>
      </c>
      <c r="W1809" s="5">
        <v>1009</v>
      </c>
      <c r="X1809" s="5">
        <v>201</v>
      </c>
      <c r="Y1809" s="5">
        <v>511</v>
      </c>
      <c r="Z1809" s="5">
        <v>252</v>
      </c>
      <c r="AA1809" s="5">
        <v>301</v>
      </c>
      <c r="AB1809" s="5">
        <v>110</v>
      </c>
      <c r="AC1809" s="5">
        <v>176</v>
      </c>
      <c r="AD1809" s="5">
        <v>51</v>
      </c>
      <c r="AE1809" s="5">
        <v>238</v>
      </c>
      <c r="AF1809" s="5">
        <v>289</v>
      </c>
      <c r="AG1809" s="5">
        <v>197</v>
      </c>
      <c r="AH1809" s="5">
        <v>76</v>
      </c>
      <c r="AI1809" s="5">
        <v>14</v>
      </c>
      <c r="AJ1809" s="5">
        <v>1343</v>
      </c>
      <c r="AK1809">
        <v>1986</v>
      </c>
      <c r="AL1809" t="s">
        <v>492</v>
      </c>
      <c r="AM1809" s="1">
        <v>31699</v>
      </c>
      <c r="AN1809">
        <v>196</v>
      </c>
      <c r="AO1809">
        <v>220</v>
      </c>
      <c r="AP1809" t="s">
        <v>496</v>
      </c>
    </row>
    <row r="1810" spans="1:42" x14ac:dyDescent="0.35">
      <c r="A1810" t="s">
        <v>385</v>
      </c>
      <c r="B1810" t="s">
        <v>109</v>
      </c>
      <c r="C1810" s="1" t="s">
        <v>507</v>
      </c>
      <c r="D1810">
        <v>0</v>
      </c>
      <c r="E1810">
        <v>6</v>
      </c>
      <c r="F1810">
        <v>1</v>
      </c>
      <c r="G1810">
        <v>7</v>
      </c>
      <c r="H1810">
        <f>Table1[[#This Row],[Games Before Injury]]*Table1[[#This Row],[Minutes per Game]]</f>
        <v>271.21025641025642</v>
      </c>
      <c r="I1810">
        <v>8</v>
      </c>
      <c r="J1810">
        <f>Table1[[#This Row],[Minutes]]/Table1[[#This Row],[Games Played]]</f>
        <v>33.901282051282053</v>
      </c>
      <c r="K1810" s="1">
        <v>42322</v>
      </c>
      <c r="L1810">
        <v>-1</v>
      </c>
      <c r="M1810" s="1">
        <v>42304</v>
      </c>
      <c r="N1810" s="1">
        <v>42540</v>
      </c>
      <c r="O1810">
        <v>4</v>
      </c>
      <c r="P1810">
        <f>DATEDIF(Table1[[#This Row],[Birth Date]],Table1[[#This Row],[Date Occurred]],"y")</f>
        <v>29</v>
      </c>
      <c r="Q1810" t="s">
        <v>32</v>
      </c>
      <c r="R1810" t="s">
        <v>9</v>
      </c>
      <c r="S1810">
        <f>DATEDIF(Table1[[#This Row],[Date Occurred]],Table1[[#This Row],[Season End Date]],"d")</f>
        <v>218</v>
      </c>
      <c r="T1810">
        <v>78</v>
      </c>
      <c r="U1810" s="5">
        <v>2644.3</v>
      </c>
      <c r="V1810" s="5">
        <v>331</v>
      </c>
      <c r="W1810" s="5">
        <v>854</v>
      </c>
      <c r="X1810" s="5">
        <v>189</v>
      </c>
      <c r="Y1810" s="5">
        <v>525</v>
      </c>
      <c r="Z1810" s="5">
        <v>126</v>
      </c>
      <c r="AA1810" s="5">
        <v>146</v>
      </c>
      <c r="AB1810" s="5">
        <v>78</v>
      </c>
      <c r="AC1810" s="5">
        <v>179</v>
      </c>
      <c r="AD1810" s="5">
        <v>27</v>
      </c>
      <c r="AE1810" s="5">
        <v>211</v>
      </c>
      <c r="AF1810" s="5">
        <v>238</v>
      </c>
      <c r="AG1810" s="5">
        <v>151</v>
      </c>
      <c r="AH1810" s="5">
        <v>78</v>
      </c>
      <c r="AI1810" s="5">
        <v>17</v>
      </c>
      <c r="AJ1810" s="5">
        <v>977</v>
      </c>
      <c r="AK1810">
        <v>1986</v>
      </c>
      <c r="AL1810" t="s">
        <v>492</v>
      </c>
      <c r="AM1810" s="1">
        <v>31699</v>
      </c>
      <c r="AN1810">
        <v>196</v>
      </c>
      <c r="AO1810">
        <v>220</v>
      </c>
      <c r="AP1810" t="s">
        <v>496</v>
      </c>
    </row>
    <row r="1811" spans="1:42" x14ac:dyDescent="0.35">
      <c r="A1811" t="s">
        <v>385</v>
      </c>
      <c r="B1811" t="s">
        <v>85</v>
      </c>
      <c r="C1811" s="1" t="s">
        <v>508</v>
      </c>
      <c r="D1811">
        <v>0</v>
      </c>
      <c r="E1811">
        <v>7</v>
      </c>
      <c r="F1811">
        <v>0</v>
      </c>
      <c r="G1811">
        <v>8</v>
      </c>
      <c r="H1811">
        <f>Table1[[#This Row],[Games Before Injury]]*Table1[[#This Row],[Minutes per Game]]</f>
        <v>1469.5397260273971</v>
      </c>
      <c r="I1811">
        <v>43</v>
      </c>
      <c r="J1811">
        <f>Table1[[#This Row],[Minutes]]/Table1[[#This Row],[Games Played]]</f>
        <v>34.175342465753424</v>
      </c>
      <c r="K1811" s="1">
        <v>42758</v>
      </c>
      <c r="L1811" s="1">
        <v>42764</v>
      </c>
      <c r="M1811" s="1">
        <v>42668</v>
      </c>
      <c r="N1811" s="1">
        <v>42898</v>
      </c>
      <c r="O1811">
        <v>3</v>
      </c>
      <c r="P1811">
        <f>DATEDIF(Table1[[#This Row],[Birth Date]],Table1[[#This Row],[Date Returned]],"y")</f>
        <v>30</v>
      </c>
      <c r="Q1811" t="s">
        <v>501</v>
      </c>
      <c r="R1811" t="s">
        <v>19</v>
      </c>
      <c r="S1811">
        <f>DATEDIF(Table1[[#This Row],[Date Occurred]],Table1[[#This Row],[Date Returned]],"d")</f>
        <v>6</v>
      </c>
      <c r="T1811">
        <v>73</v>
      </c>
      <c r="U1811" s="5">
        <v>2494.8000000000002</v>
      </c>
      <c r="V1811" s="5">
        <v>333</v>
      </c>
      <c r="W1811" s="5">
        <v>847</v>
      </c>
      <c r="X1811" s="5">
        <v>174</v>
      </c>
      <c r="Y1811" s="5">
        <v>479</v>
      </c>
      <c r="Z1811" s="5">
        <v>146</v>
      </c>
      <c r="AA1811" s="5">
        <v>179</v>
      </c>
      <c r="AB1811" s="5">
        <v>102</v>
      </c>
      <c r="AC1811" s="5">
        <v>161</v>
      </c>
      <c r="AD1811" s="5">
        <v>18</v>
      </c>
      <c r="AE1811" s="5">
        <v>241</v>
      </c>
      <c r="AF1811" s="5">
        <v>259</v>
      </c>
      <c r="AG1811" s="5">
        <v>210</v>
      </c>
      <c r="AH1811" s="5">
        <v>77</v>
      </c>
      <c r="AI1811" s="5">
        <v>15</v>
      </c>
      <c r="AJ1811" s="5">
        <v>986</v>
      </c>
      <c r="AK1811">
        <v>1986</v>
      </c>
      <c r="AL1811" t="s">
        <v>492</v>
      </c>
      <c r="AM1811" s="1">
        <v>31699</v>
      </c>
      <c r="AN1811">
        <v>196</v>
      </c>
      <c r="AO1811">
        <v>220</v>
      </c>
      <c r="AP1811" t="s">
        <v>496</v>
      </c>
    </row>
    <row r="1812" spans="1:42" x14ac:dyDescent="0.35">
      <c r="A1812" t="s">
        <v>385</v>
      </c>
      <c r="B1812" t="s">
        <v>45</v>
      </c>
      <c r="C1812" s="1" t="s">
        <v>508</v>
      </c>
      <c r="D1812">
        <v>0</v>
      </c>
      <c r="E1812">
        <v>7</v>
      </c>
      <c r="F1812">
        <v>0</v>
      </c>
      <c r="G1812">
        <v>8</v>
      </c>
      <c r="H1812">
        <f>Table1[[#This Row],[Games Before Injury]]*Table1[[#This Row],[Minutes per Game]]</f>
        <v>444.27945205479449</v>
      </c>
      <c r="I1812">
        <v>13</v>
      </c>
      <c r="J1812">
        <f>Table1[[#This Row],[Minutes]]/Table1[[#This Row],[Games Played]]</f>
        <v>34.175342465753424</v>
      </c>
      <c r="K1812" s="1">
        <v>42794</v>
      </c>
      <c r="L1812" s="1">
        <v>42799</v>
      </c>
      <c r="M1812" s="1">
        <v>42668</v>
      </c>
      <c r="N1812" s="1">
        <v>42898</v>
      </c>
      <c r="O1812">
        <v>4</v>
      </c>
      <c r="P1812">
        <f>DATEDIF(Table1[[#This Row],[Birth Date]],Table1[[#This Row],[Date Returned]],"y")</f>
        <v>30</v>
      </c>
      <c r="Q1812" t="s">
        <v>501</v>
      </c>
      <c r="R1812" t="s">
        <v>19</v>
      </c>
      <c r="S1812">
        <f>DATEDIF(Table1[[#This Row],[Date Occurred]],Table1[[#This Row],[Date Returned]],"d")</f>
        <v>5</v>
      </c>
      <c r="T1812">
        <v>73</v>
      </c>
      <c r="U1812" s="5">
        <v>2494.8000000000002</v>
      </c>
      <c r="V1812" s="5">
        <v>333</v>
      </c>
      <c r="W1812" s="5">
        <v>847</v>
      </c>
      <c r="X1812" s="5">
        <v>174</v>
      </c>
      <c r="Y1812" s="5">
        <v>479</v>
      </c>
      <c r="Z1812" s="5">
        <v>146</v>
      </c>
      <c r="AA1812" s="5">
        <v>179</v>
      </c>
      <c r="AB1812" s="5">
        <v>102</v>
      </c>
      <c r="AC1812" s="5">
        <v>161</v>
      </c>
      <c r="AD1812" s="5">
        <v>18</v>
      </c>
      <c r="AE1812" s="5">
        <v>241</v>
      </c>
      <c r="AF1812" s="5">
        <v>259</v>
      </c>
      <c r="AG1812" s="5">
        <v>210</v>
      </c>
      <c r="AH1812" s="5">
        <v>77</v>
      </c>
      <c r="AI1812" s="5">
        <v>15</v>
      </c>
      <c r="AJ1812" s="5">
        <v>986</v>
      </c>
      <c r="AK1812">
        <v>1986</v>
      </c>
      <c r="AL1812" t="s">
        <v>492</v>
      </c>
      <c r="AM1812" s="1">
        <v>31699</v>
      </c>
      <c r="AN1812">
        <v>196</v>
      </c>
      <c r="AO1812">
        <v>220</v>
      </c>
      <c r="AP1812" t="s">
        <v>496</v>
      </c>
    </row>
    <row r="1813" spans="1:42" x14ac:dyDescent="0.35">
      <c r="A1813" t="s">
        <v>385</v>
      </c>
      <c r="B1813" t="s">
        <v>24</v>
      </c>
      <c r="C1813" s="1" t="s">
        <v>508</v>
      </c>
      <c r="D1813">
        <v>0</v>
      </c>
      <c r="E1813">
        <v>7</v>
      </c>
      <c r="F1813">
        <v>0</v>
      </c>
      <c r="G1813">
        <v>8</v>
      </c>
      <c r="H1813">
        <f>Table1[[#This Row],[Games Before Injury]]*Table1[[#This Row],[Minutes per Game]]</f>
        <v>170.87671232876713</v>
      </c>
      <c r="I1813">
        <v>5</v>
      </c>
      <c r="J1813">
        <f>Table1[[#This Row],[Minutes]]/Table1[[#This Row],[Games Played]]</f>
        <v>34.175342465753424</v>
      </c>
      <c r="K1813" s="1">
        <v>42809</v>
      </c>
      <c r="L1813" s="1">
        <v>42811</v>
      </c>
      <c r="M1813" s="1">
        <v>42668</v>
      </c>
      <c r="N1813" s="1">
        <v>42898</v>
      </c>
      <c r="O1813">
        <v>5</v>
      </c>
      <c r="P1813">
        <f>DATEDIF(Table1[[#This Row],[Birth Date]],Table1[[#This Row],[Date Returned]],"y")</f>
        <v>30</v>
      </c>
      <c r="Q1813" t="s">
        <v>501</v>
      </c>
      <c r="R1813" t="s">
        <v>19</v>
      </c>
      <c r="S1813">
        <f>DATEDIF(Table1[[#This Row],[Date Occurred]],Table1[[#This Row],[Date Returned]],"d")</f>
        <v>2</v>
      </c>
      <c r="T1813">
        <v>73</v>
      </c>
      <c r="U1813" s="5">
        <v>2494.8000000000002</v>
      </c>
      <c r="V1813" s="5">
        <v>333</v>
      </c>
      <c r="W1813" s="5">
        <v>847</v>
      </c>
      <c r="X1813" s="5">
        <v>174</v>
      </c>
      <c r="Y1813" s="5">
        <v>479</v>
      </c>
      <c r="Z1813" s="5">
        <v>146</v>
      </c>
      <c r="AA1813" s="5">
        <v>179</v>
      </c>
      <c r="AB1813" s="5">
        <v>102</v>
      </c>
      <c r="AC1813" s="5">
        <v>161</v>
      </c>
      <c r="AD1813" s="5">
        <v>18</v>
      </c>
      <c r="AE1813" s="5">
        <v>241</v>
      </c>
      <c r="AF1813" s="5">
        <v>259</v>
      </c>
      <c r="AG1813" s="5">
        <v>210</v>
      </c>
      <c r="AH1813" s="5">
        <v>77</v>
      </c>
      <c r="AI1813" s="5">
        <v>15</v>
      </c>
      <c r="AJ1813" s="5">
        <v>986</v>
      </c>
      <c r="AK1813">
        <v>1986</v>
      </c>
      <c r="AL1813" t="s">
        <v>492</v>
      </c>
      <c r="AM1813" s="1">
        <v>31699</v>
      </c>
      <c r="AN1813">
        <v>196</v>
      </c>
      <c r="AO1813">
        <v>220</v>
      </c>
      <c r="AP1813" t="s">
        <v>496</v>
      </c>
    </row>
    <row r="1814" spans="1:42" x14ac:dyDescent="0.35">
      <c r="A1814" t="s">
        <v>385</v>
      </c>
      <c r="B1814" t="s">
        <v>17</v>
      </c>
      <c r="C1814" s="1" t="s">
        <v>510</v>
      </c>
      <c r="D1814">
        <v>0</v>
      </c>
      <c r="E1814">
        <v>9</v>
      </c>
      <c r="F1814">
        <v>0</v>
      </c>
      <c r="G1814">
        <v>10</v>
      </c>
      <c r="H1814">
        <f>Table1[[#This Row],[Games Before Injury]]*Table1[[#This Row],[Minutes per Game]]</f>
        <v>363.6521739130435</v>
      </c>
      <c r="I1814">
        <v>12</v>
      </c>
      <c r="J1814">
        <f>Table1[[#This Row],[Minutes]]/Table1[[#This Row],[Games Played]]</f>
        <v>30.304347826086957</v>
      </c>
      <c r="K1814" s="1">
        <v>43416</v>
      </c>
      <c r="L1814" s="1">
        <v>43418</v>
      </c>
      <c r="M1814" s="1">
        <v>43389</v>
      </c>
      <c r="N1814" s="1">
        <v>43629</v>
      </c>
      <c r="O1814">
        <v>8</v>
      </c>
      <c r="P1814">
        <f>DATEDIF(Table1[[#This Row],[Birth Date]],Table1[[#This Row],[Date Returned]],"y")</f>
        <v>32</v>
      </c>
      <c r="Q1814" t="s">
        <v>501</v>
      </c>
      <c r="R1814" t="s">
        <v>19</v>
      </c>
      <c r="S1814">
        <f>DATEDIF(Table1[[#This Row],[Date Occurred]],Table1[[#This Row],[Date Returned]],"d")</f>
        <v>2</v>
      </c>
      <c r="T1814">
        <v>69</v>
      </c>
      <c r="U1814" s="5">
        <v>2091</v>
      </c>
      <c r="V1814" s="5">
        <v>279</v>
      </c>
      <c r="W1814" s="5">
        <v>698</v>
      </c>
      <c r="X1814" s="5">
        <v>150</v>
      </c>
      <c r="Y1814" s="5">
        <v>403</v>
      </c>
      <c r="Z1814" s="5">
        <v>132</v>
      </c>
      <c r="AA1814" s="5">
        <v>163</v>
      </c>
      <c r="AB1814" s="5">
        <v>91</v>
      </c>
      <c r="AC1814" s="5">
        <v>160</v>
      </c>
      <c r="AD1814" s="5">
        <v>32</v>
      </c>
      <c r="AE1814" s="5">
        <v>138</v>
      </c>
      <c r="AF1814" s="5">
        <v>170</v>
      </c>
      <c r="AG1814" s="5">
        <v>160</v>
      </c>
      <c r="AH1814" s="5">
        <v>54</v>
      </c>
      <c r="AI1814" s="5">
        <v>17</v>
      </c>
      <c r="AJ1814" s="5">
        <v>840</v>
      </c>
      <c r="AK1814">
        <v>1986</v>
      </c>
      <c r="AL1814" t="s">
        <v>492</v>
      </c>
      <c r="AM1814" s="1">
        <v>31699</v>
      </c>
      <c r="AN1814">
        <v>196</v>
      </c>
      <c r="AO1814">
        <v>220</v>
      </c>
      <c r="AP1814" t="s">
        <v>496</v>
      </c>
    </row>
    <row r="1815" spans="1:42" x14ac:dyDescent="0.35">
      <c r="A1815" t="s">
        <v>385</v>
      </c>
      <c r="B1815" t="s">
        <v>23</v>
      </c>
      <c r="C1815" s="1" t="s">
        <v>510</v>
      </c>
      <c r="D1815">
        <v>0</v>
      </c>
      <c r="E1815">
        <v>9</v>
      </c>
      <c r="F1815">
        <v>0</v>
      </c>
      <c r="G1815">
        <v>10</v>
      </c>
      <c r="H1815">
        <f>Table1[[#This Row],[Games Before Injury]]*Table1[[#This Row],[Minutes per Game]]</f>
        <v>1666.7391304347827</v>
      </c>
      <c r="I1815">
        <v>55</v>
      </c>
      <c r="J1815">
        <f>Table1[[#This Row],[Minutes]]/Table1[[#This Row],[Games Played]]</f>
        <v>30.304347826086957</v>
      </c>
      <c r="K1815" s="1">
        <v>43556</v>
      </c>
      <c r="L1815" s="1">
        <v>43560</v>
      </c>
      <c r="M1815" s="1">
        <v>43389</v>
      </c>
      <c r="N1815" s="1">
        <v>43629</v>
      </c>
      <c r="O1815">
        <v>9</v>
      </c>
      <c r="P1815">
        <f>DATEDIF(Table1[[#This Row],[Birth Date]],Table1[[#This Row],[Date Returned]],"y")</f>
        <v>32</v>
      </c>
      <c r="Q1815" t="s">
        <v>501</v>
      </c>
      <c r="R1815" t="s">
        <v>19</v>
      </c>
      <c r="S1815">
        <f>DATEDIF(Table1[[#This Row],[Date Occurred]],Table1[[#This Row],[Date Returned]],"d")</f>
        <v>4</v>
      </c>
      <c r="T1815">
        <v>69</v>
      </c>
      <c r="U1815" s="5">
        <v>2091</v>
      </c>
      <c r="V1815" s="5">
        <v>279</v>
      </c>
      <c r="W1815" s="5">
        <v>698</v>
      </c>
      <c r="X1815" s="5">
        <v>150</v>
      </c>
      <c r="Y1815" s="5">
        <v>403</v>
      </c>
      <c r="Z1815" s="5">
        <v>132</v>
      </c>
      <c r="AA1815" s="5">
        <v>163</v>
      </c>
      <c r="AB1815" s="5">
        <v>91</v>
      </c>
      <c r="AC1815" s="5">
        <v>160</v>
      </c>
      <c r="AD1815" s="5">
        <v>32</v>
      </c>
      <c r="AE1815" s="5">
        <v>138</v>
      </c>
      <c r="AF1815" s="5">
        <v>170</v>
      </c>
      <c r="AG1815" s="5">
        <v>160</v>
      </c>
      <c r="AH1815" s="5">
        <v>54</v>
      </c>
      <c r="AI1815" s="5">
        <v>17</v>
      </c>
      <c r="AJ1815" s="5">
        <v>840</v>
      </c>
      <c r="AK1815">
        <v>1986</v>
      </c>
      <c r="AL1815" t="s">
        <v>492</v>
      </c>
      <c r="AM1815" s="1">
        <v>31699</v>
      </c>
      <c r="AN1815">
        <v>196</v>
      </c>
      <c r="AO1815">
        <v>220</v>
      </c>
      <c r="AP1815" t="s">
        <v>496</v>
      </c>
    </row>
    <row r="1816" spans="1:42" x14ac:dyDescent="0.35">
      <c r="A1816" t="s">
        <v>385</v>
      </c>
      <c r="B1816" t="s">
        <v>117</v>
      </c>
      <c r="C1816" s="1" t="s">
        <v>510</v>
      </c>
      <c r="D1816">
        <v>0</v>
      </c>
      <c r="E1816">
        <v>9</v>
      </c>
      <c r="F1816">
        <v>0</v>
      </c>
      <c r="G1816">
        <v>10</v>
      </c>
      <c r="H1816">
        <f>Table1[[#This Row],[Games Before Injury]]*Table1[[#This Row],[Minutes per Game]]</f>
        <v>60.608695652173914</v>
      </c>
      <c r="I1816">
        <v>2</v>
      </c>
      <c r="J1816">
        <f>Table1[[#This Row],[Minutes]]/Table1[[#This Row],[Games Played]]</f>
        <v>30.304347826086957</v>
      </c>
      <c r="K1816" s="1">
        <v>43565</v>
      </c>
      <c r="L1816" s="1">
        <v>43568</v>
      </c>
      <c r="M1816" s="1">
        <v>43389</v>
      </c>
      <c r="N1816" s="1">
        <v>43629</v>
      </c>
      <c r="O1816">
        <v>1</v>
      </c>
      <c r="P1816">
        <f>DATEDIF(Table1[[#This Row],[Birth Date]],Table1[[#This Row],[Date Returned]],"y")</f>
        <v>32</v>
      </c>
      <c r="Q1816" t="s">
        <v>501</v>
      </c>
      <c r="R1816" t="s">
        <v>82</v>
      </c>
      <c r="S1816">
        <f>DATEDIF(Table1[[#This Row],[Date Occurred]],Table1[[#This Row],[Date Returned]],"d")</f>
        <v>3</v>
      </c>
      <c r="T1816">
        <v>69</v>
      </c>
      <c r="U1816" s="5">
        <v>2091</v>
      </c>
      <c r="V1816" s="5">
        <v>279</v>
      </c>
      <c r="W1816" s="5">
        <v>698</v>
      </c>
      <c r="X1816" s="5">
        <v>150</v>
      </c>
      <c r="Y1816" s="5">
        <v>403</v>
      </c>
      <c r="Z1816" s="5">
        <v>132</v>
      </c>
      <c r="AA1816" s="5">
        <v>163</v>
      </c>
      <c r="AB1816" s="5">
        <v>91</v>
      </c>
      <c r="AC1816" s="5">
        <v>160</v>
      </c>
      <c r="AD1816" s="5">
        <v>32</v>
      </c>
      <c r="AE1816" s="5">
        <v>138</v>
      </c>
      <c r="AF1816" s="5">
        <v>170</v>
      </c>
      <c r="AG1816" s="5">
        <v>160</v>
      </c>
      <c r="AH1816" s="5">
        <v>54</v>
      </c>
      <c r="AI1816" s="5">
        <v>17</v>
      </c>
      <c r="AJ1816" s="5">
        <v>840</v>
      </c>
      <c r="AK1816">
        <v>1986</v>
      </c>
      <c r="AL1816" t="s">
        <v>492</v>
      </c>
      <c r="AM1816" s="1">
        <v>31699</v>
      </c>
      <c r="AN1816">
        <v>196</v>
      </c>
      <c r="AO1816">
        <v>220</v>
      </c>
      <c r="AP1816" t="s">
        <v>496</v>
      </c>
    </row>
    <row r="1817" spans="1:42" x14ac:dyDescent="0.35">
      <c r="A1817" t="s">
        <v>263</v>
      </c>
      <c r="B1817" t="s">
        <v>267</v>
      </c>
      <c r="C1817" s="1" t="s">
        <v>510</v>
      </c>
      <c r="D1817">
        <v>0</v>
      </c>
      <c r="E1817">
        <v>9</v>
      </c>
      <c r="F1817">
        <v>0</v>
      </c>
      <c r="G1817">
        <v>16</v>
      </c>
      <c r="H1817">
        <f>Table1[[#This Row],[Games Before Injury]]*Table1[[#This Row],[Minutes per Game]]</f>
        <v>413.22352941176473</v>
      </c>
      <c r="I1817">
        <v>32</v>
      </c>
      <c r="J1817">
        <f>Table1[[#This Row],[Minutes]]/Table1[[#This Row],[Games Played]]</f>
        <v>12.913235294117648</v>
      </c>
      <c r="K1817" s="1">
        <v>43466</v>
      </c>
      <c r="L1817" s="1">
        <v>43477</v>
      </c>
      <c r="M1817" s="1">
        <v>43389</v>
      </c>
      <c r="N1817" s="1">
        <v>43629</v>
      </c>
      <c r="O1817">
        <v>2</v>
      </c>
      <c r="P1817">
        <f>DATEDIF(Table1[[#This Row],[Birth Date]],Table1[[#This Row],[Date Returned]],"y")</f>
        <v>34</v>
      </c>
      <c r="Q1817" t="s">
        <v>501</v>
      </c>
      <c r="R1817" t="s">
        <v>19</v>
      </c>
      <c r="S1817">
        <f>DATEDIF(Table1[[#This Row],[Date Occurred]],Table1[[#This Row],[Date Returned]],"d")</f>
        <v>11</v>
      </c>
      <c r="T1817">
        <v>68</v>
      </c>
      <c r="U1817" s="5">
        <v>878.1</v>
      </c>
      <c r="V1817" s="5">
        <v>85</v>
      </c>
      <c r="W1817" s="5">
        <v>193</v>
      </c>
      <c r="X1817" s="5">
        <v>0</v>
      </c>
      <c r="Y1817" s="5">
        <v>4</v>
      </c>
      <c r="Z1817" s="5">
        <v>97</v>
      </c>
      <c r="AA1817" s="5">
        <v>124</v>
      </c>
      <c r="AB1817" s="5">
        <v>57</v>
      </c>
      <c r="AC1817" s="5">
        <v>151</v>
      </c>
      <c r="AD1817" s="5">
        <v>99</v>
      </c>
      <c r="AE1817" s="5">
        <v>166</v>
      </c>
      <c r="AF1817" s="5">
        <v>265</v>
      </c>
      <c r="AG1817" s="5">
        <v>91</v>
      </c>
      <c r="AH1817" s="5">
        <v>31</v>
      </c>
      <c r="AI1817" s="5">
        <v>17</v>
      </c>
      <c r="AJ1817" s="5">
        <v>267</v>
      </c>
      <c r="AK1817">
        <v>1984</v>
      </c>
      <c r="AL1817" t="s">
        <v>487</v>
      </c>
      <c r="AM1817" s="1">
        <v>30722</v>
      </c>
      <c r="AN1817">
        <v>211</v>
      </c>
      <c r="AO1817">
        <v>270</v>
      </c>
      <c r="AP1817" t="s">
        <v>499</v>
      </c>
    </row>
    <row r="1818" spans="1:42" x14ac:dyDescent="0.35">
      <c r="A1818" t="s">
        <v>263</v>
      </c>
      <c r="B1818" t="s">
        <v>267</v>
      </c>
      <c r="C1818" s="1" t="s">
        <v>510</v>
      </c>
      <c r="D1818">
        <v>0</v>
      </c>
      <c r="E1818">
        <v>9</v>
      </c>
      <c r="F1818">
        <v>0</v>
      </c>
      <c r="G1818">
        <v>16</v>
      </c>
      <c r="H1818">
        <f>Table1[[#This Row],[Games Before Injury]]*Table1[[#This Row],[Minutes per Game]]</f>
        <v>12.913235294117648</v>
      </c>
      <c r="I1818">
        <v>1</v>
      </c>
      <c r="J1818">
        <f>Table1[[#This Row],[Minutes]]/Table1[[#This Row],[Games Played]]</f>
        <v>12.913235294117648</v>
      </c>
      <c r="K1818" s="1">
        <v>43477</v>
      </c>
      <c r="L1818" s="1">
        <v>43481</v>
      </c>
      <c r="M1818" s="1">
        <v>43389</v>
      </c>
      <c r="N1818" s="1">
        <v>43629</v>
      </c>
      <c r="O1818">
        <v>3</v>
      </c>
      <c r="P1818">
        <f>DATEDIF(Table1[[#This Row],[Birth Date]],Table1[[#This Row],[Date Returned]],"y")</f>
        <v>34</v>
      </c>
      <c r="Q1818" t="s">
        <v>501</v>
      </c>
      <c r="R1818" t="s">
        <v>19</v>
      </c>
      <c r="S1818">
        <f>DATEDIF(Table1[[#This Row],[Date Occurred]],Table1[[#This Row],[Date Returned]],"d")</f>
        <v>4</v>
      </c>
      <c r="T1818">
        <v>68</v>
      </c>
      <c r="U1818" s="5">
        <v>878.1</v>
      </c>
      <c r="V1818" s="5">
        <v>85</v>
      </c>
      <c r="W1818" s="5">
        <v>193</v>
      </c>
      <c r="X1818" s="5">
        <v>0</v>
      </c>
      <c r="Y1818" s="5">
        <v>4</v>
      </c>
      <c r="Z1818" s="5">
        <v>97</v>
      </c>
      <c r="AA1818" s="5">
        <v>124</v>
      </c>
      <c r="AB1818" s="5">
        <v>57</v>
      </c>
      <c r="AC1818" s="5">
        <v>151</v>
      </c>
      <c r="AD1818" s="5">
        <v>99</v>
      </c>
      <c r="AE1818" s="5">
        <v>166</v>
      </c>
      <c r="AF1818" s="5">
        <v>265</v>
      </c>
      <c r="AG1818" s="5">
        <v>91</v>
      </c>
      <c r="AH1818" s="5">
        <v>31</v>
      </c>
      <c r="AI1818" s="5">
        <v>17</v>
      </c>
      <c r="AJ1818" s="5">
        <v>267</v>
      </c>
      <c r="AK1818">
        <v>1984</v>
      </c>
      <c r="AL1818" t="s">
        <v>487</v>
      </c>
      <c r="AM1818" s="1">
        <v>30722</v>
      </c>
      <c r="AN1818">
        <v>211</v>
      </c>
      <c r="AO1818">
        <v>270</v>
      </c>
      <c r="AP1818" t="s">
        <v>499</v>
      </c>
    </row>
    <row r="1819" spans="1:42" x14ac:dyDescent="0.35">
      <c r="A1819" t="s">
        <v>263</v>
      </c>
      <c r="B1819" t="s">
        <v>268</v>
      </c>
      <c r="C1819" s="1" t="s">
        <v>510</v>
      </c>
      <c r="D1819">
        <v>0</v>
      </c>
      <c r="E1819">
        <v>9</v>
      </c>
      <c r="F1819">
        <v>0</v>
      </c>
      <c r="G1819">
        <v>16</v>
      </c>
      <c r="H1819">
        <f>Table1[[#This Row],[Games Before Injury]]*Table1[[#This Row],[Minutes per Game]]</f>
        <v>245.35147058823532</v>
      </c>
      <c r="I1819">
        <v>19</v>
      </c>
      <c r="J1819">
        <f>Table1[[#This Row],[Minutes]]/Table1[[#This Row],[Games Played]]</f>
        <v>12.913235294117648</v>
      </c>
      <c r="K1819" s="1">
        <v>43530</v>
      </c>
      <c r="L1819" s="1">
        <v>43532</v>
      </c>
      <c r="M1819" s="1">
        <v>43389</v>
      </c>
      <c r="N1819" s="1">
        <v>43629</v>
      </c>
      <c r="O1819">
        <v>2</v>
      </c>
      <c r="P1819">
        <f>DATEDIF(Table1[[#This Row],[Birth Date]],Table1[[#This Row],[Date Returned]],"y")</f>
        <v>35</v>
      </c>
      <c r="Q1819" t="s">
        <v>501</v>
      </c>
      <c r="R1819" t="s">
        <v>9</v>
      </c>
      <c r="S1819">
        <f>DATEDIF(Table1[[#This Row],[Date Occurred]],Table1[[#This Row],[Date Returned]],"d")</f>
        <v>2</v>
      </c>
      <c r="T1819">
        <v>68</v>
      </c>
      <c r="U1819" s="5">
        <v>878.1</v>
      </c>
      <c r="V1819" s="5">
        <v>85</v>
      </c>
      <c r="W1819" s="5">
        <v>193</v>
      </c>
      <c r="X1819" s="5">
        <v>0</v>
      </c>
      <c r="Y1819" s="5">
        <v>4</v>
      </c>
      <c r="Z1819" s="5">
        <v>97</v>
      </c>
      <c r="AA1819" s="5">
        <v>124</v>
      </c>
      <c r="AB1819" s="5">
        <v>57</v>
      </c>
      <c r="AC1819" s="5">
        <v>151</v>
      </c>
      <c r="AD1819" s="5">
        <v>99</v>
      </c>
      <c r="AE1819" s="5">
        <v>166</v>
      </c>
      <c r="AF1819" s="5">
        <v>265</v>
      </c>
      <c r="AG1819" s="5">
        <v>91</v>
      </c>
      <c r="AH1819" s="5">
        <v>31</v>
      </c>
      <c r="AI1819" s="5">
        <v>17</v>
      </c>
      <c r="AJ1819" s="5">
        <v>267</v>
      </c>
      <c r="AK1819">
        <v>1984</v>
      </c>
      <c r="AL1819" t="s">
        <v>487</v>
      </c>
      <c r="AM1819" s="1">
        <v>30722</v>
      </c>
      <c r="AN1819">
        <v>211</v>
      </c>
      <c r="AO1819">
        <v>270</v>
      </c>
      <c r="AP1819" t="s">
        <v>499</v>
      </c>
    </row>
    <row r="1820" spans="1:42" x14ac:dyDescent="0.35">
      <c r="A1820" t="s">
        <v>263</v>
      </c>
      <c r="B1820" t="s">
        <v>123</v>
      </c>
      <c r="C1820" s="1" t="s">
        <v>506</v>
      </c>
      <c r="D1820">
        <v>0</v>
      </c>
      <c r="E1820">
        <v>5</v>
      </c>
      <c r="F1820">
        <v>0</v>
      </c>
      <c r="G1820">
        <v>12</v>
      </c>
      <c r="H1820">
        <f>Table1[[#This Row],[Games Before Injury]]*Table1[[#This Row],[Minutes per Game]]</f>
        <v>995.16986301369866</v>
      </c>
      <c r="I1820">
        <v>42</v>
      </c>
      <c r="J1820">
        <f>Table1[[#This Row],[Minutes]]/Table1[[#This Row],[Games Played]]</f>
        <v>23.694520547945206</v>
      </c>
      <c r="K1820" s="1">
        <v>42033</v>
      </c>
      <c r="L1820" s="1">
        <v>42044</v>
      </c>
      <c r="M1820" s="1">
        <v>41940</v>
      </c>
      <c r="N1820" s="1">
        <v>42171</v>
      </c>
      <c r="O1820">
        <v>1</v>
      </c>
      <c r="P1820">
        <f>DATEDIF(Table1[[#This Row],[Birth Date]],Table1[[#This Row],[Date Returned]],"y")</f>
        <v>30</v>
      </c>
      <c r="Q1820" t="s">
        <v>501</v>
      </c>
      <c r="R1820" t="s">
        <v>19</v>
      </c>
      <c r="S1820">
        <f>DATEDIF(Table1[[#This Row],[Date Occurred]],Table1[[#This Row],[Date Returned]],"d")</f>
        <v>11</v>
      </c>
      <c r="T1820">
        <v>73</v>
      </c>
      <c r="U1820" s="5">
        <v>1729.7</v>
      </c>
      <c r="V1820" s="5">
        <v>240</v>
      </c>
      <c r="W1820" s="5">
        <v>529</v>
      </c>
      <c r="X1820" s="5">
        <v>0</v>
      </c>
      <c r="Y1820" s="5">
        <v>3</v>
      </c>
      <c r="Z1820" s="5">
        <v>126</v>
      </c>
      <c r="AA1820" s="5">
        <v>160</v>
      </c>
      <c r="AB1820" s="5">
        <v>133</v>
      </c>
      <c r="AC1820" s="5">
        <v>170</v>
      </c>
      <c r="AD1820" s="5">
        <v>197</v>
      </c>
      <c r="AE1820" s="5">
        <v>303</v>
      </c>
      <c r="AF1820" s="5">
        <v>500</v>
      </c>
      <c r="AG1820" s="5">
        <v>178</v>
      </c>
      <c r="AH1820" s="5">
        <v>80</v>
      </c>
      <c r="AI1820" s="5">
        <v>21</v>
      </c>
      <c r="AJ1820" s="5">
        <v>606</v>
      </c>
      <c r="AK1820">
        <v>1984</v>
      </c>
      <c r="AL1820" t="s">
        <v>487</v>
      </c>
      <c r="AM1820" s="1">
        <v>30722</v>
      </c>
      <c r="AN1820">
        <v>211</v>
      </c>
      <c r="AO1820">
        <v>270</v>
      </c>
      <c r="AP1820" t="s">
        <v>499</v>
      </c>
    </row>
    <row r="1821" spans="1:42" x14ac:dyDescent="0.35">
      <c r="A1821" t="s">
        <v>263</v>
      </c>
      <c r="B1821" t="s">
        <v>264</v>
      </c>
      <c r="C1821" s="1" t="s">
        <v>508</v>
      </c>
      <c r="D1821">
        <v>0</v>
      </c>
      <c r="E1821">
        <v>7</v>
      </c>
      <c r="F1821">
        <v>0</v>
      </c>
      <c r="G1821">
        <v>14</v>
      </c>
      <c r="H1821">
        <f>Table1[[#This Row],[Games Before Injury]]*Table1[[#This Row],[Minutes per Game]]</f>
        <v>416.72714285714284</v>
      </c>
      <c r="I1821">
        <v>23</v>
      </c>
      <c r="J1821">
        <f>Table1[[#This Row],[Minutes]]/Table1[[#This Row],[Games Played]]</f>
        <v>18.118571428571428</v>
      </c>
      <c r="K1821" s="1">
        <v>42714</v>
      </c>
      <c r="L1821" s="1">
        <v>42721</v>
      </c>
      <c r="M1821" s="1">
        <v>42668</v>
      </c>
      <c r="N1821" s="1">
        <v>42898</v>
      </c>
      <c r="O1821">
        <v>1</v>
      </c>
      <c r="P1821">
        <f>DATEDIF(Table1[[#This Row],[Birth Date]],Table1[[#This Row],[Date Returned]],"y")</f>
        <v>32</v>
      </c>
      <c r="Q1821" t="s">
        <v>32</v>
      </c>
      <c r="R1821" t="s">
        <v>39</v>
      </c>
      <c r="S1821">
        <f>DATEDIF(Table1[[#This Row],[Date Occurred]],Table1[[#This Row],[Date Returned]],"d")</f>
        <v>7</v>
      </c>
      <c r="T1821">
        <v>70</v>
      </c>
      <c r="U1821" s="5">
        <v>1268.3</v>
      </c>
      <c r="V1821" s="5">
        <v>164</v>
      </c>
      <c r="W1821" s="5">
        <v>307</v>
      </c>
      <c r="X1821" s="5">
        <v>0</v>
      </c>
      <c r="Y1821" s="5">
        <v>2</v>
      </c>
      <c r="Z1821" s="5">
        <v>98</v>
      </c>
      <c r="AA1821" s="5">
        <v>126</v>
      </c>
      <c r="AB1821" s="5">
        <v>87</v>
      </c>
      <c r="AC1821" s="5">
        <v>166</v>
      </c>
      <c r="AD1821" s="5">
        <v>140</v>
      </c>
      <c r="AE1821" s="5">
        <v>270</v>
      </c>
      <c r="AF1821" s="5">
        <v>410</v>
      </c>
      <c r="AG1821" s="5">
        <v>132</v>
      </c>
      <c r="AH1821" s="5">
        <v>59</v>
      </c>
      <c r="AI1821" s="5">
        <v>33</v>
      </c>
      <c r="AJ1821" s="5">
        <v>426</v>
      </c>
      <c r="AK1821">
        <v>1984</v>
      </c>
      <c r="AL1821" t="s">
        <v>487</v>
      </c>
      <c r="AM1821" s="1">
        <v>30722</v>
      </c>
      <c r="AN1821">
        <v>211</v>
      </c>
      <c r="AO1821">
        <v>270</v>
      </c>
      <c r="AP1821" t="s">
        <v>499</v>
      </c>
    </row>
    <row r="1822" spans="1:42" x14ac:dyDescent="0.35">
      <c r="A1822" t="s">
        <v>263</v>
      </c>
      <c r="B1822" t="s">
        <v>265</v>
      </c>
      <c r="C1822" s="1" t="s">
        <v>508</v>
      </c>
      <c r="D1822">
        <v>0</v>
      </c>
      <c r="E1822">
        <v>7</v>
      </c>
      <c r="F1822">
        <v>0</v>
      </c>
      <c r="G1822">
        <v>14</v>
      </c>
      <c r="H1822">
        <f>Table1[[#This Row],[Games Before Injury]]*Table1[[#This Row],[Minutes per Game]]</f>
        <v>380.49</v>
      </c>
      <c r="I1822">
        <v>21</v>
      </c>
      <c r="J1822">
        <f>Table1[[#This Row],[Minutes]]/Table1[[#This Row],[Games Played]]</f>
        <v>18.118571428571428</v>
      </c>
      <c r="K1822" s="1">
        <v>42767</v>
      </c>
      <c r="L1822" s="1">
        <v>42789</v>
      </c>
      <c r="M1822" s="1">
        <v>42668</v>
      </c>
      <c r="N1822" s="1">
        <v>42898</v>
      </c>
      <c r="O1822">
        <v>1</v>
      </c>
      <c r="P1822">
        <f>DATEDIF(Table1[[#This Row],[Birth Date]],Table1[[#This Row],[Date Returned]],"y")</f>
        <v>33</v>
      </c>
      <c r="Q1822" t="s">
        <v>32</v>
      </c>
      <c r="R1822" t="s">
        <v>44</v>
      </c>
      <c r="S1822">
        <f>DATEDIF(Table1[[#This Row],[Date Occurred]],Table1[[#This Row],[Date Returned]],"d")</f>
        <v>22</v>
      </c>
      <c r="T1822">
        <v>70</v>
      </c>
      <c r="U1822" s="5">
        <v>1268.3</v>
      </c>
      <c r="V1822" s="5">
        <v>164</v>
      </c>
      <c r="W1822" s="5">
        <v>307</v>
      </c>
      <c r="X1822" s="5">
        <v>0</v>
      </c>
      <c r="Y1822" s="5">
        <v>2</v>
      </c>
      <c r="Z1822" s="5">
        <v>98</v>
      </c>
      <c r="AA1822" s="5">
        <v>126</v>
      </c>
      <c r="AB1822" s="5">
        <v>87</v>
      </c>
      <c r="AC1822" s="5">
        <v>166</v>
      </c>
      <c r="AD1822" s="5">
        <v>140</v>
      </c>
      <c r="AE1822" s="5">
        <v>270</v>
      </c>
      <c r="AF1822" s="5">
        <v>410</v>
      </c>
      <c r="AG1822" s="5">
        <v>132</v>
      </c>
      <c r="AH1822" s="5">
        <v>59</v>
      </c>
      <c r="AI1822" s="5">
        <v>33</v>
      </c>
      <c r="AJ1822" s="5">
        <v>426</v>
      </c>
      <c r="AK1822">
        <v>1984</v>
      </c>
      <c r="AL1822" t="s">
        <v>487</v>
      </c>
      <c r="AM1822" s="1">
        <v>30722</v>
      </c>
      <c r="AN1822">
        <v>211</v>
      </c>
      <c r="AO1822">
        <v>270</v>
      </c>
      <c r="AP1822" t="s">
        <v>499</v>
      </c>
    </row>
    <row r="1823" spans="1:42" x14ac:dyDescent="0.35">
      <c r="A1823" t="s">
        <v>263</v>
      </c>
      <c r="B1823" t="s">
        <v>266</v>
      </c>
      <c r="C1823" s="1" t="s">
        <v>508</v>
      </c>
      <c r="D1823">
        <v>0</v>
      </c>
      <c r="E1823">
        <v>7</v>
      </c>
      <c r="F1823">
        <v>0</v>
      </c>
      <c r="G1823">
        <v>14</v>
      </c>
      <c r="H1823">
        <f>Table1[[#This Row],[Games Before Injury]]*Table1[[#This Row],[Minutes per Game]]</f>
        <v>652.26857142857148</v>
      </c>
      <c r="I1823">
        <v>36</v>
      </c>
      <c r="J1823">
        <f>Table1[[#This Row],[Minutes]]/Table1[[#This Row],[Games Played]]</f>
        <v>18.118571428571428</v>
      </c>
      <c r="K1823" s="1">
        <v>42872</v>
      </c>
      <c r="L1823" s="1">
        <v>42887</v>
      </c>
      <c r="M1823" s="1">
        <v>42668</v>
      </c>
      <c r="N1823" s="1">
        <v>42898</v>
      </c>
      <c r="O1823">
        <v>1</v>
      </c>
      <c r="P1823">
        <f>DATEDIF(Table1[[#This Row],[Birth Date]],Table1[[#This Row],[Date Returned]],"y")</f>
        <v>33</v>
      </c>
      <c r="Q1823" t="s">
        <v>501</v>
      </c>
      <c r="R1823" t="s">
        <v>9</v>
      </c>
      <c r="S1823">
        <f>DATEDIF(Table1[[#This Row],[Date Occurred]],Table1[[#This Row],[Date Returned]],"d")</f>
        <v>15</v>
      </c>
      <c r="T1823">
        <v>70</v>
      </c>
      <c r="U1823" s="5">
        <v>1268.3</v>
      </c>
      <c r="V1823" s="5">
        <v>164</v>
      </c>
      <c r="W1823" s="5">
        <v>307</v>
      </c>
      <c r="X1823" s="5">
        <v>0</v>
      </c>
      <c r="Y1823" s="5">
        <v>2</v>
      </c>
      <c r="Z1823" s="5">
        <v>98</v>
      </c>
      <c r="AA1823" s="5">
        <v>126</v>
      </c>
      <c r="AB1823" s="5">
        <v>87</v>
      </c>
      <c r="AC1823" s="5">
        <v>166</v>
      </c>
      <c r="AD1823" s="5">
        <v>140</v>
      </c>
      <c r="AE1823" s="5">
        <v>270</v>
      </c>
      <c r="AF1823" s="5">
        <v>410</v>
      </c>
      <c r="AG1823" s="5">
        <v>132</v>
      </c>
      <c r="AH1823" s="5">
        <v>59</v>
      </c>
      <c r="AI1823" s="5">
        <v>33</v>
      </c>
      <c r="AJ1823" s="5">
        <v>426</v>
      </c>
      <c r="AK1823">
        <v>1984</v>
      </c>
      <c r="AL1823" t="s">
        <v>487</v>
      </c>
      <c r="AM1823" s="1">
        <v>30722</v>
      </c>
      <c r="AN1823">
        <v>211</v>
      </c>
      <c r="AO1823">
        <v>270</v>
      </c>
      <c r="AP1823" t="s">
        <v>499</v>
      </c>
    </row>
    <row r="1824" spans="1:42" x14ac:dyDescent="0.35">
      <c r="C1824" s="1"/>
      <c r="E1824" s="1"/>
      <c r="F1824" s="1"/>
      <c r="G1824" s="1"/>
      <c r="O1824"/>
      <c r="U1824" s="5"/>
      <c r="V1824" s="5"/>
      <c r="W1824" s="5"/>
      <c r="X1824" s="5"/>
      <c r="Y1824" s="5"/>
      <c r="Z1824" s="5"/>
      <c r="AA1824" s="5"/>
      <c r="AB1824" s="5"/>
      <c r="AC1824" s="5"/>
      <c r="AD1824" s="5"/>
      <c r="AE1824" s="5"/>
      <c r="AF1824" s="5"/>
      <c r="AG1824" s="5"/>
      <c r="AH1824" s="5"/>
      <c r="AI1824" s="5"/>
      <c r="AJ1824" s="5"/>
      <c r="AM1824" s="1"/>
    </row>
    <row r="1825" customFormat="1" x14ac:dyDescent="0.35"/>
    <row r="1826" customFormat="1" x14ac:dyDescent="0.35"/>
    <row r="1827" customFormat="1" x14ac:dyDescent="0.35"/>
    <row r="1828" customFormat="1" x14ac:dyDescent="0.35"/>
    <row r="1829" customFormat="1" x14ac:dyDescent="0.35"/>
    <row r="1830" customFormat="1" x14ac:dyDescent="0.35"/>
    <row r="1831" customFormat="1" x14ac:dyDescent="0.35"/>
    <row r="1832" customFormat="1" x14ac:dyDescent="0.35"/>
    <row r="1833" customFormat="1" x14ac:dyDescent="0.35"/>
    <row r="1834" customFormat="1" x14ac:dyDescent="0.35"/>
    <row r="1835" customFormat="1" x14ac:dyDescent="0.35"/>
    <row r="1836" customFormat="1" x14ac:dyDescent="0.35"/>
    <row r="1837" customFormat="1" x14ac:dyDescent="0.35"/>
    <row r="1838" customFormat="1" x14ac:dyDescent="0.35"/>
    <row r="1839" customFormat="1" x14ac:dyDescent="0.35"/>
  </sheetData>
  <phoneticPr fontId="1" type="noConversion"/>
  <conditionalFormatting sqref="B209:B219 B233 B252:B280 B301:B360 B362:B417">
    <cfRule type="expression" dxfId="20" priority="68">
      <formula>Q209="Paul George"</formula>
    </cfRule>
    <cfRule type="expression" priority="69">
      <formula>Q209="Paul George"</formula>
    </cfRule>
  </conditionalFormatting>
  <conditionalFormatting sqref="C419 C461 C441:C444 C465:C466 C456:C458 C426 C432:C435 E432:E435 E426 E456:E458 E465:E466 L371:L384 L425:L428 Q479:Q481 L462:L481 K418:K481">
    <cfRule type="expression" dxfId="19" priority="70">
      <formula>#REF!="Paul George"</formula>
    </cfRule>
    <cfRule type="expression" priority="71">
      <formula>#REF!="Paul George"</formula>
    </cfRule>
  </conditionalFormatting>
  <conditionalFormatting sqref="Q265:R265 Q401 L404:L405 L256:L258 Q403 L402 L295 L358:L360 Q445:Q446 Q210 Q280:Q287 Q384:Q386 Q266 Q259 Q341 Q236:Q241 Q471 Q460:Q461 Q437:Q438 Q424:Q425 Q421:Q422 Q406 Q389 Q364:Q365 Q255 Q243:Q246 Q468 Q439:R439 Q432:R432 R387 R383 Q374:Q379 R234 Q214 Q220:Q226 Q230:Q232 Q262 Q270:Q271 Q273 Q292:Q299 Q302:Q303 Q306:Q310 Q320:Q323 Q325 Q331 Q335 Q345 Q357 Q370 Q391 Q408:Q409 Q413 Q429:Q431 Q474 Q477 L303:L306 L260:L264 L281:L286 L299:L300 L289:L291 L362:L363 L266:L267 L308:L339 L386:L400 L209:L254 L365:L369 L407:L423 L431:L460 Q440 L269:L279 L341:L356">
    <cfRule type="expression" dxfId="18" priority="72">
      <formula>#REF!="Paul George"</formula>
    </cfRule>
    <cfRule type="expression" priority="73">
      <formula>#REF!="Paul George"</formula>
    </cfRule>
  </conditionalFormatting>
  <conditionalFormatting sqref="B220:B227">
    <cfRule type="expression" dxfId="17" priority="66">
      <formula>Q220="Paul George"</formula>
    </cfRule>
    <cfRule type="expression" priority="67">
      <formula>Q220="Paul George"</formula>
    </cfRule>
  </conditionalFormatting>
  <conditionalFormatting sqref="B228:B230">
    <cfRule type="expression" dxfId="16" priority="64">
      <formula>Q228="Paul George"</formula>
    </cfRule>
    <cfRule type="expression" priority="65">
      <formula>Q228="Paul George"</formula>
    </cfRule>
  </conditionalFormatting>
  <conditionalFormatting sqref="B231">
    <cfRule type="expression" dxfId="15" priority="62">
      <formula>Q231="Paul George"</formula>
    </cfRule>
    <cfRule type="expression" priority="63">
      <formula>Q231="Paul George"</formula>
    </cfRule>
  </conditionalFormatting>
  <conditionalFormatting sqref="B232">
    <cfRule type="expression" dxfId="14" priority="60">
      <formula>Q232="Paul George"</formula>
    </cfRule>
    <cfRule type="expression" priority="61">
      <formula>Q232="Paul George"</formula>
    </cfRule>
  </conditionalFormatting>
  <conditionalFormatting sqref="B234:B235">
    <cfRule type="expression" dxfId="13" priority="58">
      <formula>Q234="Paul George"</formula>
    </cfRule>
    <cfRule type="expression" priority="59">
      <formula>Q234="Paul George"</formula>
    </cfRule>
  </conditionalFormatting>
  <conditionalFormatting sqref="B236:B242">
    <cfRule type="expression" dxfId="12" priority="56">
      <formula>Q236="Paul George"</formula>
    </cfRule>
    <cfRule type="expression" priority="57">
      <formula>Q236="Paul George"</formula>
    </cfRule>
  </conditionalFormatting>
  <conditionalFormatting sqref="B243:B246">
    <cfRule type="expression" dxfId="11" priority="54">
      <formula>Q243="Paul George"</formula>
    </cfRule>
    <cfRule type="expression" priority="55">
      <formula>Q243="Paul George"</formula>
    </cfRule>
  </conditionalFormatting>
  <conditionalFormatting sqref="B247:B248">
    <cfRule type="expression" dxfId="10" priority="52">
      <formula>Q247="Paul George"</formula>
    </cfRule>
    <cfRule type="expression" priority="53">
      <formula>Q247="Paul George"</formula>
    </cfRule>
  </conditionalFormatting>
  <conditionalFormatting sqref="B249:B250">
    <cfRule type="expression" dxfId="9" priority="50">
      <formula>Q249="Paul George"</formula>
    </cfRule>
    <cfRule type="expression" priority="51">
      <formula>Q249="Paul George"</formula>
    </cfRule>
  </conditionalFormatting>
  <conditionalFormatting sqref="B251">
    <cfRule type="expression" dxfId="8" priority="48">
      <formula>Q251="Paul George"</formula>
    </cfRule>
    <cfRule type="expression" priority="49">
      <formula>Q251="Paul George"</formula>
    </cfRule>
  </conditionalFormatting>
  <conditionalFormatting sqref="B281:B289">
    <cfRule type="expression" dxfId="7" priority="46">
      <formula>Q281="Paul George"</formula>
    </cfRule>
    <cfRule type="expression" priority="47">
      <formula>Q281="Paul George"</formula>
    </cfRule>
  </conditionalFormatting>
  <conditionalFormatting sqref="B290:B291">
    <cfRule type="expression" dxfId="6" priority="44">
      <formula>Q290="Paul George"</formula>
    </cfRule>
    <cfRule type="expression" priority="45">
      <formula>Q290="Paul George"</formula>
    </cfRule>
  </conditionalFormatting>
  <conditionalFormatting sqref="B292:B295">
    <cfRule type="expression" dxfId="5" priority="42">
      <formula>Q292="Paul George"</formula>
    </cfRule>
    <cfRule type="expression" priority="43">
      <formula>Q292="Paul George"</formula>
    </cfRule>
  </conditionalFormatting>
  <conditionalFormatting sqref="B296:B300">
    <cfRule type="expression" dxfId="4" priority="40">
      <formula>Q296="Paul George"</formula>
    </cfRule>
    <cfRule type="expression" priority="41">
      <formula>Q296="Paul George"</formula>
    </cfRule>
  </conditionalFormatting>
  <conditionalFormatting sqref="C111:C114 C209 C249:C250 C315 C325 C350:C351 C419 C576 C648 C683 C1012 C39:C40 C65:C71 C145 C196 C227:C230 C262:C265 C287:C289 C367 C394:C396 C441:C444 C461 C521:C525 C543:C544 C554:C555 C566 C593:C594 C601 C619:C620 C631:C633 C652 C690 C711:C712 C726 C736 C750 C755:C756 C773:C774 C797:C798 C829:C830 C855:C857 C874:C875 C886:C888 C949:C952 C979:C982 C1003:C1004 C1027:C1030 C812:C814 C899 C968 C53:C56 C83:C86 C152:C158 C23:C24 C20 C8 C46:C47 C102 E83:E84 C59 E152:E157 C142:C143 C131:C133 C201 C257:C259 C234:C235 C216:C219 C362:C363 C328 C322 C303:C307 C465:C466 C456:C458 C432:C435 C426 C411 C404:C406 C390:C391 C373:C374 C513:C514 C506:C507 C557 C550:C551 C588:C589 C570:C573 C612:C614 C627 C656 C643:C645 C705 C734 C722:C723 C742:C745 C767:C768 C789:C791 C839:C841 C872 C866 C920 C960 C991:C992 C1017:C1019 C1008 E1008 E1017:E1019 E991:E992 E960 E920 E866 E872 E839:E841 E789:E791 E767:E768 E722:E723 E734 E705 E643:E645 E656 E627 E612:E614 E570:E573 E588:E589 E550:E551 E557 E506:E507 E513:E514 E373:E374 E390:E391 E404:E406 E411 E426 E432:E435 E456:E458 E465:E466 E322 E328 E362:E363 E216:E219 E234:E235 E257:E259 E201 E133 E142:E143 E59 E102 E46:E47 E8 E20 E23:E24 E303:E307 E742:E745 C483:C489 C109 C338:C341 E338:E341 C381:C383 E381:E383 C659 E659 C962:C964 E962:E964 K2:K1021">
    <cfRule type="cellIs" dxfId="3" priority="6" operator="greaterThan">
      <formula>"6/31/2011"</formula>
    </cfRule>
  </conditionalFormatting>
  <conditionalFormatting sqref="E39:E40 E53:E55 E65:E71 E85:E86 E109 E111:E114 E131:E132 E145 E158 E196 E209 E227:E230 E249:E250 E262:E265 E287:E289 E315 E325 E350:E351 E367 E394:E396 E419 E461 E483:E489 E521:E525 E566 E576 E593:E594 E601 E619:E620 E631:E633 E648 E652 E683 E690 E711:E712 E726 E736 E750 E755:E756 E773:E774 E797:E798 E812:E814 E829:E830 E855:E857 E874:E875 E886:E888 E949:E952 E968 E979:E982 E1003:E1004 E1012 E1027:E1030 E441:E444 E543:E544 E554:E555">
    <cfRule type="cellIs" dxfId="2" priority="3" operator="greaterThan">
      <formula>"6/31/2011"</formula>
    </cfRule>
  </conditionalFormatting>
  <conditionalFormatting sqref="AJ1:AJ1823">
    <cfRule type="cellIs" dxfId="1" priority="2" operator="lessThan">
      <formula>25</formula>
    </cfRule>
  </conditionalFormatting>
  <conditionalFormatting sqref="AC1:AC1823">
    <cfRule type="cellIs" dxfId="0" priority="1" operator="lessThan">
      <formula>5</formula>
    </cfRule>
  </conditionalFormatting>
  <hyperlinks>
    <hyperlink ref="A2" r:id="rId1" display="https://www.basketball-reference.com/players/b/brookaa01.html?utm_source=direct&amp;utm_medium=Share&amp;utm_campaign=ShareTool" xr:uid="{9117D70E-37B9-4552-8AE2-103E20BFF07D}"/>
    <hyperlink ref="A8" r:id="rId2" display="https://www.basketball-reference.com/players/g/gordoaa01.html?utm_source=direct&amp;utm_medium=Share&amp;utm_campaign=ShareTool" xr:uid="{75BD0473-057D-4057-BC89-8EFE19C867D2}"/>
    <hyperlink ref="A34" r:id="rId3" display="https://www.basketball-reference.com/players/a/anderal01.html?utm_source=direct&amp;utm_medium=Share&amp;utm_campaign=ShareTool" xr:uid="{050D1AE1-1FDD-4C12-B265-E697257B5A1E}"/>
    <hyperlink ref="A49" r:id="rId4" display="https://www.basketball-reference.com/players/a/aminual01.html?utm_source=direct&amp;utm_medium=Share&amp;utm_campaign=ShareTool" xr:uid="{AEAD3C26-90B7-400D-ABF1-66EF0E7A3351}"/>
    <hyperlink ref="A84" r:id="rId5" display="https://www.basketball-reference.com/players/v/varejan01.html?utm_source=direct&amp;utm_medium=Share&amp;utm_campaign=ShareTool" xr:uid="{656D6CC6-C100-44AE-9EBE-E7F4B2F1040D}"/>
    <hyperlink ref="A72" r:id="rId6" display="https://www.basketball-reference.com/players/s/stoudam01.html?utm_source=direct&amp;utm_medium=Share&amp;utm_campaign=ShareTool" xr:uid="{E8C0C83D-667F-46AF-A5AB-24B8960E210E}"/>
    <hyperlink ref="A138" r:id="rId7" display="https://www.basketball-reference.com/players/n/nichoan01.html?utm_source=direct&amp;utm_medium=Share&amp;utm_campaign=ShareTool" xr:uid="{8A18A095-1228-4EE4-AA8D-C5D64AF7599C}"/>
    <hyperlink ref="A143" r:id="rId8" display="https://www.basketball-reference.com/players/w/wiggian01.html?utm_source=direct&amp;utm_medium=Share&amp;utm_campaign=ShareTool" xr:uid="{03F2F9F4-7E9D-4C02-BD54-F6388FAB685A}"/>
    <hyperlink ref="A116" r:id="rId9" display="https://www.basketball-reference.com/players/m/millean02.html?utm_source=direct&amp;utm_medium=Share&amp;utm_campaign=ShareTool" xr:uid="{F8BBF3DB-4B10-4549-9C8C-3AA1D9AD8DC2}"/>
    <hyperlink ref="A131" r:id="rId10" display="https://www.basketball-reference.com/players/b/bogutan01.html?utm_source=direct&amp;utm_medium=Share&amp;utm_campaign=ShareTool" xr:uid="{A39D49A7-3A48-4CE2-9945-A2D107F99D43}"/>
    <hyperlink ref="A126" r:id="rId11" display="https://www.basketball-reference.com/players/b/bargnan01.html?utm_source=direct&amp;utm_medium=Share&amp;utm_campaign=ShareTool" xr:uid="{68E50B7C-8E4C-4FDF-BC27-A06BEA12BBA9}"/>
    <hyperlink ref="A195" r:id="rId12" display="https://www.basketball-reference.com/players/b/baynear01.html?utm_source=direct&amp;utm_medium=Share&amp;utm_campaign=ShareTool" xr:uid="{ECF3D14B-D879-44EB-A65C-B83C71AB340C}"/>
    <hyperlink ref="A283" r:id="rId13" display="https://www.basketball-reference.com/players/d/diawbo01.html?utm_source=direct&amp;utm_medium=Share&amp;utm_campaign=ShareTool" xr:uid="{326B39F7-637F-414D-AAEA-A943DA7167E8}"/>
    <hyperlink ref="A268" r:id="rId14" display="https://www.basketball-reference.com/players/m/marjabo01.html?utm_source=direct&amp;utm_medium=Share&amp;utm_campaign=ShareTool" xr:uid="{0B018F2C-EEA8-4381-8897-BC54995123D3}"/>
    <hyperlink ref="A330" r:id="rId15" display="https://www.basketball-reference.com/players/r/roberbr01.html?utm_source=direct&amp;utm_medium=Share&amp;utm_campaign=ShareTool" xr:uid="{EEC814A8-7E57-4F01-AAF8-85E41966554C}"/>
    <hyperlink ref="A317" r:id="rId16" display="https://www.basketball-reference.com/players/k/knighbr03.html?utm_source=direct&amp;utm_medium=Share&amp;utm_campaign=ShareTool" xr:uid="{572359B9-C6D8-4D68-A86B-5F4AE229D484}"/>
    <hyperlink ref="A310" r:id="rId17" display="https://www.basketball-reference.com/players/j/jennibr01.html?utm_source=direct&amp;utm_medium=Share&amp;utm_campaign=ShareTool" xr:uid="{2784949E-AF29-4AD4-8BC4-C2A69FEC8176}"/>
    <hyperlink ref="A371" r:id="rId18" display="https://www.basketball-reference.com/players/l/landrca01.html?utm_source=direct&amp;utm_medium=Share&amp;utm_campaign=ShareTool" xr:uid="{D888E12E-D4E3-445E-9834-3F0B2C4C806F}"/>
    <hyperlink ref="A366" r:id="rId19" display="https://www.basketball-reference.com/players/p/payneca01.html?utm_source=direct&amp;utm_medium=Share&amp;utm_campaign=ShareTool" xr:uid="{A5E8F3D8-8D15-43B8-A1B5-370FE1D96C8D}"/>
    <hyperlink ref="A446" r:id="rId20" display="https://www.basketball-reference.com/players/c/capelca01.html?utm_source=direct&amp;utm_medium=Share&amp;utm_campaign=ShareTool" xr:uid="{1FCFBC4A-9828-46E0-8BDD-45EBD7DFE3E3}"/>
    <hyperlink ref="A465" r:id="rId21" display="https://www.basketball-reference.com/players/b/breweco01.html?utm_source=direct&amp;utm_medium=Share&amp;utm_campaign=ShareTool" xr:uid="{0778D556-625C-4420-AFA4-878684DBBEE4}"/>
    <hyperlink ref="A473" r:id="rId22" display="https://www.basketball-reference.com/players/j/josepco01.html?utm_source=direct&amp;utm_medium=Share&amp;utm_campaign=ShareTool" xr:uid="{6AAFFCD1-9CDC-45B1-9286-67BB20ED08A3}"/>
    <hyperlink ref="A482" r:id="rId23" display="https://www.basketball-reference.com/players/l/leeco01.html?utm_source=direct&amp;utm_medium=Share&amp;utm_campaign=ShareTool" xr:uid="{BE480326-4423-4533-B5AE-13B1EEE0C688}"/>
    <hyperlink ref="A496" r:id="rId24" display="https://www.basketball-reference.com/players/a/augusdj01.html?utm_source=direct&amp;utm_medium=Share&amp;utm_campaign=ShareTool" xr:uid="{C80C2442-43EF-4DE2-BB87-1A5EE0640EE3}"/>
    <hyperlink ref="A518" r:id="rId25" display="https://www.basketball-reference.com/players/r/russeda01.html?utm_source=direct&amp;utm_medium=Share&amp;utm_campaign=ShareTool" xr:uid="{6F64286A-202B-4897-AB1B-D8C3DA46D7D5}"/>
    <hyperlink ref="A563" r:id="rId26" display="https://www.basketball-reference.com/players/a/arthuda01.html?utm_source=direct&amp;utm_medium=Share&amp;utm_campaign=ShareTool" xr:uid="{0BA29826-CBD6-4A63-84B2-3A700AFAEB33}"/>
    <hyperlink ref="A559" r:id="rId27" display="https://www.basketball-reference.com/players/m/milleda01.html?utm_source=direct&amp;utm_medium=Share&amp;utm_campaign=ShareTool" xr:uid="{8554E007-6D8C-41BC-8EB3-420CED14DB1A}"/>
    <hyperlink ref="A582" r:id="rId28" display="https://www.basketball-reference.com/players/w/westda01.html?utm_source=direct&amp;utm_medium=Share&amp;utm_campaign=ShareTool" xr:uid="{DA493542-F988-453A-ABB1-AFD4AFB73BE3}"/>
    <hyperlink ref="A576" r:id="rId29" display="https://www.basketball-reference.com/players/l/leeda02.html?utm_source=direct&amp;utm_medium=Share&amp;utm_campaign=ShareTool" xr:uid="{D71A848B-29B5-489E-8C7D-54E88D74B666}"/>
    <hyperlink ref="A589" r:id="rId30" display="https://www.basketball-reference.com/players/j/jordade01.html?utm_source=direct&amp;utm_medium=Share&amp;utm_campaign=ShareTool" xr:uid="{314FCDFD-0B0A-4442-9F43-5719294B1E4C}"/>
    <hyperlink ref="A612" r:id="rId31" display="https://www.basketball-reference.com/players/d/derozde01.html?utm_source=direct&amp;utm_medium=Share&amp;utm_campaign=ShareTool" xr:uid="{79AE2FBE-0B45-434C-A2C8-3311682827EC}"/>
    <hyperlink ref="A653" r:id="rId32" display="https://www.basketball-reference.com/players/w/willide01.html?utm_source=direct&amp;utm_medium=Share&amp;utm_campaign=ShareTool" xr:uid="{8B1B8315-0A4B-47B9-8B46-5CC61A2F46B1}"/>
    <hyperlink ref="A681" r:id="rId33" display="https://www.basketball-reference.com/players/w/willide02.html?utm_source=direct&amp;utm_medium=Share&amp;utm_campaign=ShareTool" xr:uid="{EA5D3070-D6F1-4D7E-8F74-08F4C0F32618}"/>
    <hyperlink ref="A687" r:id="rId34" display="https://www.basketball-reference.com/players/b/bookede01.html?utm_source=direct&amp;utm_medium=Share&amp;utm_campaign=ShareTool" xr:uid="{3BECF734-94E8-4C94-984E-BB4DEE88BA31}"/>
    <hyperlink ref="A729" r:id="rId35" display="https://www.basketball-reference.com/players/m/motiedo01.html?utm_source=direct&amp;utm_medium=Share&amp;utm_campaign=ShareTool" xr:uid="{17FC27F0-E55E-4AB7-87BA-BFA99660CDBB}"/>
    <hyperlink ref="A708" r:id="rId36" display="https://www.basketball-reference.com/players/w/waitedi01.html?utm_source=direct&amp;utm_medium=Share&amp;utm_campaign=ShareTool" xr:uid="{31985EB5-5F95-4584-89FB-E62429A4B203}"/>
    <hyperlink ref="A769" r:id="rId37" display="https://www.basketball-reference.com/players/p/poweldw01.html?utm_source=direct&amp;utm_medium=Share&amp;utm_campaign=ShareTool" xr:uid="{F618501C-0B0A-449A-9310-0E07B596F5F5}"/>
    <hyperlink ref="A716" r:id="rId38" display="https://www.basketball-reference.com/players/n/nowitdi01.html?utm_source=direct&amp;utm_medium=Share&amp;utm_campaign=ShareTool" xr:uid="{BF8F7535-DDA6-4A9E-BA38-E3C3C9D4374C}"/>
    <hyperlink ref="A760" r:id="rId39" display="https://www.basketball-reference.com/players/h/howardw01.html?utm_source=direct&amp;utm_medium=Share&amp;utm_campaign=ShareTool" xr:uid="{C9C26514-A85D-4CB6-8AF2-62F58E08F347}"/>
    <hyperlink ref="A755" r:id="rId40" display="https://www.basketball-reference.com/players/g/goodedr01.html?utm_source=direct&amp;utm_medium=Share&amp;utm_campaign=ShareTool" xr:uid="{57A58A32-0A86-4553-926F-908D67684CD0}"/>
    <hyperlink ref="A802" r:id="rId41" display="https://www.basketball-reference.com/players/p/paytoel01.html?utm_source=direct&amp;utm_medium=Share&amp;utm_campaign=ShareTool" xr:uid="{B7BF9727-6ABA-4ED6-84F6-20F2E04C37FA}"/>
    <hyperlink ref="A796" r:id="rId42" display="https://www.basketball-reference.com/players/u/udohek01.html?utm_source=direct&amp;utm_medium=Share&amp;utm_campaign=ShareTool" xr:uid="{408D44C0-D89A-4195-91BC-2DCC7B01E318}"/>
    <hyperlink ref="A808" r:id="rId43" display="https://www.basketball-reference.com/players/b/brandel01.html?utm_source=direct&amp;utm_medium=Share&amp;utm_campaign=ShareTool" xr:uid="{129DF398-51C1-4007-BDD1-5902EE60EBB8}"/>
    <hyperlink ref="A880" r:id="rId44" display="https://www.basketball-reference.com/players/k/kaminfr01.html?utm_source=direct&amp;utm_medium=Share&amp;utm_campaign=ShareTool" xr:uid="{5D402F30-506F-4819-97D1-C06741CFB07B}"/>
    <hyperlink ref="A901" r:id="rId45" display="https://www.basketball-reference.com/players/n/nealga01.html?utm_source=direct&amp;utm_medium=Share&amp;utm_campaign=ShareTool" xr:uid="{0751BD10-F802-4D28-8269-F7A1EC715FBD}"/>
    <hyperlink ref="A930" r:id="rId46" display="https://www.basketball-reference.com/players/h/hendege02.html?utm_source=direct&amp;utm_medium=Share&amp;utm_campaign=ShareTool" xr:uid="{0F1332D3-BDBE-49A3-8FD5-37CDE04CC571}"/>
    <hyperlink ref="A954" r:id="rId47" display="https://www.basketball-reference.com/players/d/dragigo01.html?utm_source=direct&amp;utm_medium=Share&amp;utm_campaign=ShareTool" xr:uid="{B6886393-B9EC-4DDA-9DF3-D82383DEA886}"/>
    <hyperlink ref="A977" r:id="rId48" display="https://www.basketball-reference.com/players/d/dienggo01.html?utm_source=direct&amp;utm_medium=Share&amp;utm_campaign=ShareTool" xr:uid="{91F6AFD4-F8AF-424E-B11D-2930596EB130}"/>
    <hyperlink ref="A998" r:id="rId49" display="https://www.basketball-reference.com/players/v/vasqugr01.html?utm_source=direct&amp;utm_medium=Share&amp;utm_campaign=ShareTool" xr:uid="{CD4CB82C-AAC5-4F7C-B3F3-B2D5BA02D877}"/>
    <hyperlink ref="A986" r:id="rId50" display="https://www.basketball-reference.com/players/m/monrogr01.html?utm_source=direct&amp;utm_medium=Share&amp;utm_campaign=ShareTool" xr:uid="{6BAB6C50-9719-40C8-BC8B-16B25FDF1DB1}"/>
    <hyperlink ref="A1020" r:id="rId51" display="https://www.basketball-reference.com/players/m/mahinia01.html?utm_source=direct&amp;utm_medium=Share&amp;utm_campaign=ShareTool" xr:uid="{AA325DA8-3C8E-4E31-8380-639FB3BD75E9}"/>
    <hyperlink ref="A1072" r:id="rId52" display="https://www.basketball-reference.com/players/h/hicksjj01.html?utm_source=direct&amp;utm_medium=Share&amp;utm_campaign=ShareTool" xr:uid="{A21CC8BE-65ED-4AF7-89E3-AF066F834D72}"/>
    <hyperlink ref="A1105" r:id="rId53" display="https://www.basketball-reference.com/players/c/crowdja01.html?utm_source=direct&amp;utm_medium=Share&amp;utm_campaign=ShareTool" xr:uid="{A9B49CCB-5D68-403A-8E8C-518F53E5862A}"/>
    <hyperlink ref="A1099" r:id="rId54" display="https://www.basketball-reference.com/players/p/parkeja01.html?utm_source=direct&amp;utm_medium=Share&amp;utm_campaign=ShareTool" xr:uid="{1021D332-F5D5-4659-B401-0F14F7C198E8}"/>
    <hyperlink ref="A1118" r:id="rId55" display="https://www.basketball-reference.com/players/s/sampsja02.html?utm_source=direct&amp;utm_medium=Share&amp;utm_campaign=ShareTool" xr:uid="{28C2374F-A2E2-4F63-BF80-7A2E4BDDB100}"/>
    <hyperlink ref="A1091" r:id="rId56" display="https://www.basketball-reference.com/players/s/smithjr01.html?utm_source=direct&amp;utm_medium=Share&amp;utm_campaign=ShareTool" xr:uid="{E9FC84D1-AEEE-4188-BD9B-E45662C8770D}"/>
    <hyperlink ref="A1113" r:id="rId57" display="https://www.basketball-reference.com/players/o/okafoja01.html?utm_source=direct&amp;utm_medium=Share&amp;utm_campaign=ShareTool" xr:uid="{10ACD76F-6B4B-449E-A0F2-5D0C419FC5E4}"/>
    <hyperlink ref="A1138" r:id="rId58" display="https://www.basketball-reference.com/players/e/ennisja01.html?utm_source=direct&amp;utm_medium=Share&amp;utm_campaign=ShareTool" xr:uid="{E429BBA6-177B-4ECF-A446-DCD4B4D9B3C9}"/>
    <hyperlink ref="A1159" r:id="rId59" display="https://www.basketball-reference.com/players/j/jonesja02.html?utm_source=direct&amp;utm_medium=Share&amp;utm_campaign=ShareTool" xr:uid="{679F1E76-611A-4ED4-BE81-2B0D8B9C57FC}"/>
    <hyperlink ref="A1150" r:id="rId60" display="https://www.basketball-reference.com/players/j/johnsja01.html?utm_source=direct&amp;utm_medium=Share&amp;utm_campaign=ShareTool" xr:uid="{F9ED1B0F-2EDD-4F2C-9525-BA756B2FA093}"/>
    <hyperlink ref="A1182" r:id="rId61" display="https://www.basketball-reference.com/players/s/sullija01.html?utm_source=direct&amp;utm_medium=Share&amp;utm_campaign=ShareTool" xr:uid="{7E6265CD-0B4D-48A3-81D5-5BF1EC4A01CF}"/>
    <hyperlink ref="A1201" r:id="rId62" display="https://www.basketball-reference.com/players/t/terryja01.html?utm_source=direct&amp;utm_medium=Share&amp;utm_campaign=ShareTool" xr:uid="{2BEDE282-2C3B-4956-A955-93292FD3E127}"/>
    <hyperlink ref="A1193" r:id="rId63" display="https://www.basketball-reference.com/players/s/smithja02.html?utm_source=direct&amp;utm_medium=Share&amp;utm_campaign=ShareTool" xr:uid="{A92B39A8-D1BA-40C9-825E-E3900F7F79D8}"/>
    <hyperlink ref="A1213" r:id="rId64" display="https://www.basketball-reference.com/players/m/mcgeeja01.html?utm_source=direct&amp;utm_medium=Share&amp;utm_campaign=ShareTool" xr:uid="{60ED4682-B350-4ECF-BA36-8AB5B598BCEF}"/>
    <hyperlink ref="A1217" r:id="rId65" display="https://www.basketball-reference.com/players/p/pendeje02.html?utm_source=direct&amp;utm_medium=Share&amp;utm_campaign=ShareTool" xr:uid="{E98AD42B-E1B6-4367-8C8A-71FFDC92A52F}"/>
    <hyperlink ref="A1226" r:id="rId66" display="https://www.basketball-reference.com/players/t/teaguje01.html?utm_source=direct&amp;utm_medium=Share&amp;utm_campaign=ShareTool" xr:uid="{E2B6A5F1-542E-461C-9AB1-8B986225F463}"/>
    <hyperlink ref="A1277" r:id="rId67" display="https://www.basketball-reference.com/players/f/fredeji01.html?utm_source=direct&amp;utm_medium=Share&amp;utm_campaign=ShareTool" xr:uid="{6BFCF0F1-D58C-4A42-B4E6-8A16F081D9B6}"/>
    <hyperlink ref="A1270" r:id="rId68" display="https://www.basketball-reference.com/players/b/bayleje01.html?utm_source=direct&amp;utm_medium=Share&amp;utm_campaign=ShareTool" xr:uid="{B31F8887-40BE-458E-A958-16A9FEA32D5A}"/>
    <hyperlink ref="A1314" r:id="rId69" display="https://www.basketball-reference.com/players/h/harrijo01.html?utm_source=direct&amp;utm_medium=Share&amp;utm_campaign=ShareTool" xr:uid="{FE402A01-4E35-4203-B849-8F60393EDABC}"/>
    <hyperlink ref="A1321" r:id="rId70" display="https://www.basketball-reference.com/players/j/johnsjo02.html?utm_source=direct&amp;utm_medium=Share&amp;utm_campaign=ShareTool" xr:uid="{FD2D2A19-4983-435A-A182-38A560E4343A}"/>
    <hyperlink ref="A1337" r:id="rId71" display="https://www.basketball-reference.com/players/j/jenkijo01.html?utm_source=direct&amp;utm_medium=Share&amp;utm_campaign=ShareTool" xr:uid="{471810C2-AFB6-4DE1-AAF1-AA30810D6ADB}"/>
    <hyperlink ref="A297" r:id="rId72" display="https://www.basketball-reference.com/players/w/wrighbr03.html?utm_source=direct&amp;utm_medium=Share&amp;utm_campaign=ShareTool" xr:uid="{C891DFEB-4779-4237-9BCC-D59D1368AD4D}"/>
    <hyperlink ref="A360" r:id="rId73" display="https://www.basketball-reference.com/players/w/watsocj01.html?utm_source=direct&amp;utm_medium=Share&amp;utm_campaign=ShareTool" xr:uid="{32C0F985-3C69-4936-90B1-C9C5DF3B56E1}"/>
    <hyperlink ref="A435" r:id="rId74" display="https://www.basketball-reference.com/players/h/hayesch01.html?utm_source=direct&amp;utm_medium=Share&amp;utm_campaign=ShareTool" xr:uid="{30CCD422-01BF-40A5-93FC-9A16356C05D2}"/>
    <hyperlink ref="A531" r:id="rId75" display="https://www.basketball-reference.com/players/g/greenda02.html?utm_source=direct&amp;utm_medium=Share&amp;utm_campaign=ShareTool" xr:uid="{00436064-39E2-4487-8EF0-F145DA34C01B}"/>
    <hyperlink ref="A627" r:id="rId76" display="https://www.basketball-reference.com/players/c/carrode01.html?utm_source=direct&amp;utm_medium=Share&amp;utm_campaign=ShareTool" xr:uid="{FCA1D3BD-4559-427C-8600-01DD5B465DDE}"/>
    <hyperlink ref="A344" r:id="rId77" display="https://www.basketball-reference.com/players/c/cabocbr01.html?utm_source=direct&amp;utm_medium=Share&amp;utm_campaign=ShareTool" xr:uid="{18003CB0-4D3D-4C49-8D12-4BADAA363C6D}"/>
    <hyperlink ref="A608" r:id="rId78" display="https://www.basketball-reference.com/players/w/wrighde01.html?utm_source=direct&amp;utm_medium=Share&amp;utm_campaign=ShareTool" xr:uid="{97AA5A5E-34F2-4D2A-9028-EA0F467C092C}"/>
    <hyperlink ref="A994" r:id="rId79" display="https://www.basketball-reference.com/players/s/smithgr02.html?utm_source=direct&amp;utm_medium=Share&amp;utm_campaign=ShareTool" xr:uid="{5C39D2BD-D709-4EDE-A53F-51B5F75837EE}"/>
    <hyperlink ref="A1328" r:id="rId80" display="https://www.basketball-reference.com/players/a/anthojo01.html?utm_source=direct&amp;utm_medium=Share&amp;utm_campaign=ShareTool" xr:uid="{9122CD34-9C47-4DE2-9059-80D15B24DFEB}"/>
    <hyperlink ref="A14" r:id="rId81" display="https://www.basketball-reference.com/players/h/horfoal01.html?utm_source=direct&amp;utm_medium=Share&amp;utm_campaign=ShareTool" xr:uid="{D665A1D2-4A7B-4C58-80CF-5C2C16A16ECA}"/>
    <hyperlink ref="A1349" r:id="rId82" display="https://www.basketball-reference.com/players/l/leuerjo01.html?utm_source=direct&amp;utm_medium=Share&amp;utm_campaign=ShareTool" xr:uid="{BD2F1A04-9DA1-4D4C-9335-6EEB2F83E2C8}"/>
    <hyperlink ref="A1342" r:id="rId83" display="https://www.basketball-reference.com/players/l/lucasjo02.html?utm_source=direct&amp;utm_medium=Share&amp;utm_campaign=ShareTool" xr:uid="{60D6E8C3-4253-4C69-A38C-A3B88908D952}"/>
    <hyperlink ref="A1308" r:id="rId84" display="https://www.basketball-reference.com/players/m/meeksjo01.html?utm_source=direct&amp;utm_medium=Share&amp;utm_campaign=ShareTool" xr:uid="{908F04B1-2E99-4265-B90A-8F485DC72CF8}"/>
    <hyperlink ref="A1301" r:id="rId85" display="https://www.basketball-reference.com/players/n/noahjo01.html?utm_source=direct&amp;utm_medium=Share&amp;utm_campaign=ShareTool" xr:uid="{81A59160-DEFB-4D99-84B2-E5B8CF888A49}"/>
    <hyperlink ref="A1265" r:id="rId86" display="https://www.basketball-reference.com/players/g/grantje02.html?utm_source=direct&amp;utm_medium=Share&amp;utm_campaign=ShareTool" xr:uid="{E19BCFFD-CF36-4A56-A523-0F9E1C57D46C}"/>
    <hyperlink ref="A1239" r:id="rId87" display="https://www.basketball-reference.com/players/g/grantje01.html?utm_source=direct&amp;utm_medium=Share&amp;utm_campaign=ShareTool" xr:uid="{348B4C7A-7186-4405-975D-ECF994D7E95B}"/>
    <hyperlink ref="A1250" r:id="rId88" display="https://www.basketball-reference.com/players/l/lambje01.html?utm_source=direct&amp;utm_medium=Share&amp;utm_campaign=ShareTool" xr:uid="{82A0A521-7404-45F0-B1E0-AF52DE6E9AF9}"/>
    <hyperlink ref="A1235" r:id="rId89" display="https://www.basketball-reference.com/players/w/witheje01.html?utm_source=direct&amp;utm_medium=Share&amp;utm_campaign=ShareTool" xr:uid="{23500917-C433-4C54-913F-393A913AAE5A}"/>
    <hyperlink ref="A1245" r:id="rId90" display="https://www.basketball-reference.com/players/e/evansje01.html?utm_source=direct&amp;utm_medium=Share&amp;utm_campaign=ShareTool" xr:uid="{897431B6-8C15-4857-A93B-5B7B799D2D99}"/>
    <hyperlink ref="A1187" r:id="rId91" display="https://www.basketball-reference.com/players/j/jackja01.html?utm_source=direct&amp;utm_medium=Share&amp;utm_campaign=ShareTool" xr:uid="{5F193F1D-0FCF-4BC9-93C9-D9F8E2A069A6}"/>
    <hyperlink ref="A1208" r:id="rId92" display="https://www.basketball-reference.com/players/t/thompja02.html?utm_source=direct&amp;utm_medium=Share&amp;utm_campaign=ShareTool" xr:uid="{A1851C73-9FD7-49E3-980A-44EC6AAF8E46}"/>
    <hyperlink ref="A1165" r:id="rId93" display="https://www.basketball-reference.com/players/g/greenja01.html?utm_source=direct&amp;utm_medium=Share&amp;utm_campaign=ShareTool" xr:uid="{664D0D5A-2832-4331-8E61-58414AE0FEC9}"/>
    <hyperlink ref="A1131" r:id="rId94" display="https://www.basketball-reference.com/players/n/nelsoja01.html?utm_source=direct&amp;utm_medium=Share&amp;utm_campaign=ShareTool" xr:uid="{8AC93FCB-02C0-4994-A27B-CD1C7911105E}"/>
    <hyperlink ref="A1077" r:id="rId95" display="https://www.basketball-reference.com/players/r/redicjj01.html?utm_source=direct&amp;utm_medium=Share&amp;utm_campaign=ShareTool" xr:uid="{8176BD33-D7B3-4115-AA58-E204B491E56C}"/>
    <hyperlink ref="A1047" r:id="rId96" display="https://www.basketball-reference.com/players/t/thomais02.html?utm_source=direct&amp;utm_medium=Share&amp;utm_campaign=ShareTool" xr:uid="{6ED77B18-774B-41F7-A3E1-1AF486B4D2A0}"/>
    <hyperlink ref="A1041" r:id="rId97" display="https://www.basketball-reference.com/players/c/canaais01.html?utm_source=direct&amp;utm_medium=Share&amp;utm_campaign=ShareTool" xr:uid="{FD0BE0DB-722E-4436-9932-9FEF03D28E63}"/>
    <hyperlink ref="A1007" r:id="rId98" display="https://www.basketball-reference.com/players/w/whiteha01.html?utm_source=direct&amp;utm_medium=Share&amp;utm_campaign=ShareTool" xr:uid="{9C944F13-9A74-427D-B6BC-889507E9C466}"/>
    <hyperlink ref="A1014" r:id="rId99" display="https://www.basketball-reference.com/players/c/clarkia01.html?utm_source=direct&amp;utm_medium=Share&amp;utm_campaign=ShareTool" xr:uid="{586D3717-319A-4CF9-BA95-CC3C1E0E2B9E}"/>
    <hyperlink ref="A948" r:id="rId100" display="https://www.basketball-reference.com/players/r/robingl02.html?utm_source=direct&amp;utm_medium=Share&amp;utm_campaign=ShareTool" xr:uid="{A3AF08F7-0DD5-4675-8F4E-23F0770C64CA}"/>
    <hyperlink ref="A936" r:id="rId101" display="https://www.basketball-reference.com/players/a/antetgi01.html?utm_source=direct&amp;utm_medium=Share&amp;utm_campaign=ShareTool" xr:uid="{D2958B2A-B1DF-46DB-874D-9DF98040F33F}"/>
    <hyperlink ref="A895" r:id="rId102" display="https://www.basketball-reference.com/players/h/harriga01.html?utm_source=direct&amp;utm_medium=Share&amp;utm_campaign=ShareTool" xr:uid="{FD8F3EDC-CBA5-48BA-87AB-54CB561ABCB2}"/>
    <hyperlink ref="A865" r:id="rId103" display="https://www.basketball-reference.com/players/f/fournev01.html?utm_source=direct&amp;utm_medium=Share&amp;utm_campaign=ShareTool" xr:uid="{63EA07E0-AC4F-4BF2-8A45-C6253C072302}"/>
    <hyperlink ref="A834" r:id="rId104" display="https://www.basketball-reference.com/players/g/gordoer01.html?utm_source=direct&amp;utm_medium=Share&amp;utm_campaign=ShareTool" xr:uid="{0FF53DE9-6075-43D1-B276-DDE16E4EA494}"/>
    <hyperlink ref="A818" r:id="rId105" display="https://www.basketball-reference.com/players/k/kanteen01.html?utm_source=direct&amp;utm_medium=Share&amp;utm_campaign=ShareTool" xr:uid="{7DFBCE17-922A-4C8F-8A6A-C5BF8E326AE1}"/>
    <hyperlink ref="A813" r:id="rId106" display="https://www.basketball-reference.com/players/m/mudiaem01.html?utm_source=direct&amp;utm_medium=Share&amp;utm_campaign=ShareTool" xr:uid="{72598712-A1D2-498C-8B1E-BC08D07458F6}"/>
    <hyperlink ref="A724" r:id="rId107" display="https://www.basketball-reference.com/players/s/sloando01.html?utm_source=direct&amp;utm_medium=Share&amp;utm_campaign=ShareTool" xr:uid="{84DB8CBF-44D9-46C3-9C2F-FE080D10BEBF}"/>
    <hyperlink ref="A701" r:id="rId108" display="https://www.basketball-reference.com/players/d/dedmode01.html?utm_source=direct&amp;utm_medium=Share&amp;utm_campaign=ShareTool" xr:uid="{BB3DA452-419C-41E4-A344-F9EB357A7B66}"/>
    <hyperlink ref="A734" r:id="rId109" display="https://www.basketball-reference.com/players/m/mcderdo01.html?utm_source=direct&amp;utm_medium=Share&amp;utm_campaign=ShareTool" xr:uid="{2336A906-17AE-41A1-BE1D-9DBA292EDD02}"/>
    <hyperlink ref="A673" r:id="rId110" display="https://www.basketball-reference.com/players/r/rosede01.html?utm_source=direct&amp;utm_medium=Share&amp;utm_campaign=ShareTool" xr:uid="{C4C301C1-A5B6-47B3-8C95-351D14AD93F1}"/>
    <hyperlink ref="A646" r:id="rId111" display="https://www.basketball-reference.com/players/s/schrode01.html?utm_source=direct&amp;utm_medium=Share&amp;utm_campaign=ShareTool" xr:uid="{9856334A-6CB4-42F0-9EB3-3F843CE32587}"/>
    <hyperlink ref="A619" r:id="rId112" display="https://www.basketball-reference.com/players/c/couside01.html?utm_source=direct&amp;utm_medium=Share&amp;utm_campaign=ShareTool" xr:uid="{B365AD0A-A19D-40C8-9A57-22B431AAE6FD}"/>
    <hyperlink ref="A599" r:id="rId113" display="https://www.basketball-reference.com/players/l/liggide01.html?utm_source=direct&amp;utm_medium=Share&amp;utm_campaign=ShareTool" xr:uid="{2555E8E5-4514-43FB-868B-265997ECC238}"/>
    <hyperlink ref="A603" r:id="rId114" display="https://www.basketball-reference.com/players/b/blairde01.html?utm_source=direct&amp;utm_medium=Share&amp;utm_campaign=ShareTool" xr:uid="{590997BE-CDEC-46C1-8B73-5CB2F2BD2B60}"/>
    <hyperlink ref="A545" r:id="rId115" display="https://www.basketball-reference.com/players/c/cunnida01.html?utm_source=direct&amp;utm_medium=Share&amp;utm_campaign=ShareTool" xr:uid="{7716C0AA-8829-4D47-97CE-1404ED2B8FC4}"/>
    <hyperlink ref="A507" r:id="rId116" display="https://www.basketball-reference.com/players/l/lillada01.html?utm_source=direct&amp;utm_medium=Share&amp;utm_campaign=ShareTool" xr:uid="{DC6D4891-5981-42B4-B6AF-E7B6FBF443F6}"/>
    <hyperlink ref="A523" r:id="rId117" display="https://www.basketball-reference.com/players/g/gallida01.html?utm_source=direct&amp;utm_medium=Share&amp;utm_campaign=ShareTool" xr:uid="{F7895236-63AF-4234-A3D1-FC50D4B5A33B}"/>
    <hyperlink ref="A505" r:id="rId118" display="https://www.basketball-reference.com/players/j/jonesda02.html?utm_source=direct&amp;utm_medium=Share&amp;utm_campaign=ShareTool" xr:uid="{1D50A8F2-5976-47B2-9D4E-E7EA44A0D8D3}"/>
    <hyperlink ref="A554" r:id="rId119" display="https://www.basketball-reference.com/players/e/exumda01.html?utm_source=direct&amp;utm_medium=Share&amp;utm_campaign=ShareTool" xr:uid="{52E84258-0224-4A4C-9D20-CBBB862F891A}"/>
    <hyperlink ref="A27" r:id="rId120" display="https://www.basketball-reference.com/players/j/jeffeal01.html?utm_source=direct&amp;utm_medium=Share&amp;utm_campaign=ShareTool" xr:uid="{1EC1481E-CC71-441A-A0CA-5DFE9BC72CAC}"/>
    <hyperlink ref="A42" r:id="rId121" display="https://www.basketball-reference.com/players/l/lenal01.html?utm_source=direct&amp;utm_medium=Share&amp;utm_campaign=ShareTool" xr:uid="{F09EE2C9-DD49-419A-86E4-B75B7B95D540}"/>
    <hyperlink ref="A67" r:id="rId122" display="https://www.basketball-reference.com/players/g/geeal01.html?utm_source=direct&amp;utm_medium=Share&amp;utm_campaign=ShareTool" xr:uid="{D2688293-131E-4897-A613-B6200ED77B5E}"/>
    <hyperlink ref="A76" r:id="rId123" display="https://www.basketball-reference.com/players/j/johnsam01.html?utm_source=direct&amp;utm_medium=Share&amp;utm_campaign=ShareTool" xr:uid="{5A0264A5-E49E-4C9E-B1A6-48BB4FFEB51A}"/>
    <hyperlink ref="A60" r:id="rId124" display="https://www.basketball-reference.com/players/c/crabbal01.html?utm_source=direct&amp;utm_medium=Share&amp;utm_campaign=ShareTool" xr:uid="{E37BDB87-2458-4AD1-BB86-4EB17402E67F}"/>
    <hyperlink ref="A121" r:id="rId125" display="https://www.basketball-reference.com/players/r/roberan03.html?utm_source=direct&amp;utm_medium=Share&amp;utm_campaign=ShareTool" xr:uid="{1C5E76F2-425B-47C7-89B9-AF8A72CC1A8C}"/>
    <hyperlink ref="A180" r:id="rId126" display="https://www.basketball-reference.com/players/m/morroan01.html?utm_source=direct&amp;utm_medium=Share&amp;utm_campaign=ShareTool" xr:uid="{C4550B30-271D-434C-8490-CEB80EAE77E8}"/>
    <hyperlink ref="A186" r:id="rId127" display="https://www.basketball-reference.com/players/t/tollian01.html?utm_source=direct&amp;utm_medium=Share&amp;utm_campaign=ShareTool" xr:uid="{D8C9EEC5-B438-4F76-B2A5-297193C011BD}"/>
    <hyperlink ref="A203" r:id="rId128" display="https://www.basketball-reference.com/players/a/afflaar01.html?utm_source=direct&amp;utm_medium=Share&amp;utm_campaign=ShareTool" xr:uid="{779E86A8-537B-4B88-8B7C-373D9283ECE1}"/>
    <hyperlink ref="A244" r:id="rId129" display="https://www.basketball-reference.com/players/b/biyombi01.html?utm_source=direct&amp;utm_medium=Share&amp;utm_campaign=ShareTool" xr:uid="{942DA949-DC46-4DA9-A630-58AA9589D057}"/>
    <hyperlink ref="A238" r:id="rId130" display="https://www.basketball-reference.com/players/u/udrihbe01.html?utm_source=direct&amp;utm_medium=Share&amp;utm_campaign=ShareTool" xr:uid="{E308FC5B-8B84-43F4-9E86-9866229ECBFE}"/>
    <hyperlink ref="A231" r:id="rId131" display="https://www.basketball-reference.com/players/m/mclembe01.html?utm_source=direct&amp;utm_medium=Share&amp;utm_campaign=ShareTool" xr:uid="{436F0E76-FA7E-4E24-8EC8-AFD8078C0231}"/>
    <hyperlink ref="A491" r:id="rId132" display="https://www.basketball-reference.com/players/f/feliccr01.html?utm_source=direct&amp;utm_medium=Share&amp;utm_campaign=ShareTool" xr:uid="{873360A3-075F-4904-90EB-4145B79E0E74}"/>
    <hyperlink ref="A459" r:id="rId133" display="https://www.basketball-reference.com/players/a/aldrico01.html?utm_source=direct&amp;utm_medium=Share&amp;utm_campaign=ShareTool" xr:uid="{0058F3F2-4C37-4561-8D0F-24D98A2E35D3}"/>
    <hyperlink ref="A439" r:id="rId134" display="https://www.basketball-reference.com/players/m/mccolcj01.html?utm_source=direct&amp;utm_medium=Share&amp;utm_campaign=ShareTool" xr:uid="{6F7A6E52-5C98-40C0-92C0-7EACE4D96757}"/>
    <hyperlink ref="A452" r:id="rId135" display="https://www.basketball-reference.com/players/z/zelleco01.html?utm_source=direct&amp;utm_medium=Share&amp;utm_campaign=ShareTool" xr:uid="{E80E7661-2519-4216-A95C-A5DBF3913B1E}"/>
    <hyperlink ref="A407" r:id="rId136" display="https://www.basketball-reference.com/players/b/budinch01.html?utm_source=direct&amp;utm_medium=Share&amp;utm_campaign=ShareTool" xr:uid="{479D2AA5-B593-433B-BFEA-5C6147EF7DE9}"/>
    <hyperlink ref="A392" r:id="rId137" display="https://www.basketball-reference.com/players/p/parsoch01.html?utm_source=direct&amp;utm_medium=Share&amp;utm_campaign=ShareTool" xr:uid="{18BEF1A0-4359-4498-827A-406241C5480B}"/>
    <hyperlink ref="A400" r:id="rId138" display="https://www.basketball-reference.com/players/f/fryech01.html?utm_source=direct&amp;utm_medium=Share&amp;utm_campaign=ShareTool" xr:uid="{94FA0FDF-709D-41DE-B91E-C68CEEDBF15B}"/>
    <hyperlink ref="A412" r:id="rId139" display="https://www.basketball-reference.com/players/a/anderch01.html?utm_source=direct&amp;utm_medium=Share&amp;utm_campaign=ShareTool" xr:uid="{31E31206-0C05-445D-A69B-723C72744F6E}"/>
    <hyperlink ref="A418" r:id="rId140" display="https://www.basketball-reference.com/players/k/kamanch01.html?utm_source=direct&amp;utm_medium=Share&amp;utm_campaign=ShareTool" xr:uid="{5C3480DD-570F-446A-A838-72C3F8C45E80}"/>
    <hyperlink ref="A387" r:id="rId141" display="https://www.basketball-reference.com/players/b/butleca01.html?utm_source=direct&amp;utm_medium=Share&amp;utm_campaign=ShareTool" xr:uid="{F30F7840-11C9-4F9C-832A-E0D66BC40275}"/>
    <hyperlink ref="A304" r:id="rId142" display="https://www.basketball-reference.com/players/b/bassbr01.html?utm_source=direct&amp;utm_medium=Share&amp;utm_campaign=ShareTool" xr:uid="{F2F2F13F-898B-4C4A-8C35-7269EF494C82}"/>
    <hyperlink ref="A325" r:id="rId143" display="https://www.basketball-reference.com/players/r/rushbr01.html?utm_source=direct&amp;utm_medium=Share&amp;utm_campaign=ShareTool" xr:uid="{EB4230F4-6913-4F72-9461-349E8CA00D0C}"/>
    <hyperlink ref="A273" r:id="rId144" display="https://www.basketball-reference.com/players/p/portibo01.html?utm_source=direct&amp;utm_medium=Share&amp;utm_campaign=ShareTool" xr:uid="{A253E0ED-BCDB-4510-BF9C-636A583A889C}"/>
    <hyperlink ref="A278" r:id="rId145" display="https://www.basketball-reference.com/players/b/bogdabo01.html?utm_source=direct&amp;utm_medium=Share&amp;utm_campaign=ShareTool" xr:uid="{511AD99F-DF21-428F-8BC5-581A2475D1EE}"/>
    <hyperlink ref="A921" r:id="rId146" display="https://www.basketball-reference.com/players/g/greenge01.html?utm_source=direct&amp;utm_medium=Share&amp;utm_campaign=ShareTool" xr:uid="{23283847-B672-4E0D-A7A1-A5E0ADF2DE05}"/>
    <hyperlink ref="A89" r:id="rId147" display="https://www.basketball-reference.com/players/d/drumman01.html?utm_source=direct&amp;utm_medium=Share&amp;utm_campaign=ShareTool" xr:uid="{89318BFA-08C4-411A-8D31-C015B21D4946}"/>
    <hyperlink ref="A31" r:id="rId148" display="https://www.basketball-reference.com/players/j/jeffeal01.html?utm_source=direct&amp;utm_medium=Share&amp;utm_campaign=ShareTool" xr:uid="{742295CF-B023-4C8A-8472-7DF79CE35C45}"/>
    <hyperlink ref="A46" r:id="rId149" display="https://www.basketball-reference.com/players/l/lenal01.html?utm_source=direct&amp;utm_medium=Share&amp;utm_campaign=ShareTool" xr:uid="{58BDEB26-5646-4B5A-9E4E-6F84B65C0DFC}"/>
    <hyperlink ref="A66" r:id="rId150" display="https://www.basketball-reference.com/players/c/crabbal01.html?utm_source=direct&amp;utm_medium=Share&amp;utm_campaign=ShareTool" xr:uid="{B63DD2AE-EB13-4B5F-AD47-31DE61DBEA05}"/>
    <hyperlink ref="A83" r:id="rId151" display="https://www.basketball-reference.com/players/j/johnsam01.html?utm_source=direct&amp;utm_medium=Share&amp;utm_campaign=ShareTool" xr:uid="{DD12F7F2-AD67-4686-BECB-A008C24B8A25}"/>
    <hyperlink ref="A70" r:id="rId152" display="https://www.basketball-reference.com/players/g/geeal01.html?utm_source=direct&amp;utm_medium=Share&amp;utm_campaign=ShareTool" xr:uid="{B89FDA8B-8160-4AA4-88DD-D814AC84A780}"/>
    <hyperlink ref="A125" r:id="rId153" display="https://www.basketball-reference.com/players/r/roberan03.html?utm_source=direct&amp;utm_medium=Share&amp;utm_campaign=ShareTool" xr:uid="{44E7BA15-EF2F-45CC-9277-176D074C7C7A}"/>
    <hyperlink ref="A183" r:id="rId154" display="https://www.basketball-reference.com/players/m/morroan01.html?utm_source=direct&amp;utm_medium=Share&amp;utm_campaign=ShareTool" xr:uid="{830535A5-DA85-4384-9D30-DFB3CBBDF681}"/>
    <hyperlink ref="A190" r:id="rId155" display="https://www.basketball-reference.com/players/t/tollian01.html?utm_source=direct&amp;utm_medium=Share&amp;utm_campaign=ShareTool" xr:uid="{3A776B17-A093-4076-B102-0EE9DCC87CD9}"/>
    <hyperlink ref="A207" r:id="rId156" display="https://www.basketball-reference.com/players/a/afflaar01.html?utm_source=direct&amp;utm_medium=Share&amp;utm_campaign=ShareTool" xr:uid="{A364CA0C-CE2C-421F-A85E-170C3974C35D}"/>
    <hyperlink ref="A236" r:id="rId157" display="https://www.basketball-reference.com/players/m/mclembe01.html?utm_source=direct&amp;utm_medium=Share&amp;utm_campaign=ShareTool" xr:uid="{7742A8C6-E571-4293-942C-4A95E8EF6CFC}"/>
    <hyperlink ref="A239" r:id="rId158" display="https://www.basketball-reference.com/players/u/udrihbe01.html?utm_source=direct&amp;utm_medium=Share&amp;utm_campaign=ShareTool" xr:uid="{61AA1C5D-4DDC-4F85-96BF-B9E58D398A85}"/>
    <hyperlink ref="A251" r:id="rId159" display="https://www.basketball-reference.com/players/b/biyombi01.html?utm_source=direct&amp;utm_medium=Share&amp;utm_campaign=ShareTool" xr:uid="{57AC1C6D-72CD-43BB-A84A-AADDEBD4885C}"/>
    <hyperlink ref="A329" r:id="rId160" display="https://www.basketball-reference.com/players/r/rushbr01.html?utm_source=direct&amp;utm_medium=Share&amp;utm_campaign=ShareTool" xr:uid="{DE5ACFCE-F363-4175-BCA2-4CEB90BFC30A}"/>
    <hyperlink ref="A305" r:id="rId161" display="https://www.basketball-reference.com/players/b/bassbr01.html?utm_source=direct&amp;utm_medium=Share&amp;utm_campaign=ShareTool" xr:uid="{B2CEB51B-FB26-49B9-A3D4-C6AE3E938878}"/>
    <hyperlink ref="A413" r:id="rId162" display="https://www.basketball-reference.com/players/a/anderch01.html?utm_source=direct&amp;utm_medium=Share&amp;utm_campaign=ShareTool" xr:uid="{59F18894-9A7A-47C0-99D1-FC78B3CF574E}"/>
    <hyperlink ref="A399" r:id="rId163" display="https://www.basketball-reference.com/players/p/parsoch01.html?utm_source=direct&amp;utm_medium=Share&amp;utm_campaign=ShareTool" xr:uid="{35910A37-BFD0-44DB-9678-BBCFCBB56C69}"/>
    <hyperlink ref="A419" r:id="rId164" display="https://www.basketball-reference.com/players/k/kamanch01.html?utm_source=direct&amp;utm_medium=Share&amp;utm_campaign=ShareTool" xr:uid="{8CF202A0-B456-4E4C-B01A-6D0020B762B3}"/>
    <hyperlink ref="A406" r:id="rId165" display="https://www.basketball-reference.com/players/f/fryech01.html?utm_source=direct&amp;utm_medium=Share&amp;utm_campaign=ShareTool" xr:uid="{FE27C950-732C-4B1A-8C22-28A555ACD728}"/>
    <hyperlink ref="A408" r:id="rId166" display="https://www.basketball-reference.com/players/b/budinch01.html?utm_source=direct&amp;utm_medium=Share&amp;utm_campaign=ShareTool" xr:uid="{C82DE879-4131-443C-A51E-121F3AF17AC6}"/>
    <hyperlink ref="A445" r:id="rId167" display="https://www.basketball-reference.com/players/m/mccolcj01.html?utm_source=direct&amp;utm_medium=Share&amp;utm_campaign=ShareTool" xr:uid="{5B8B5430-E0C6-411A-AF0C-48727CD54648}"/>
    <hyperlink ref="A458" r:id="rId168" display="https://www.basketball-reference.com/players/z/zelleco01.html?utm_source=direct&amp;utm_medium=Share&amp;utm_campaign=ShareTool" xr:uid="{E9FC3556-9619-40DA-B316-DAFAE56AEC5B}"/>
    <hyperlink ref="A461" r:id="rId169" display="https://www.basketball-reference.com/players/a/aldrico01.html?utm_source=direct&amp;utm_medium=Share&amp;utm_campaign=ShareTool" xr:uid="{26D60E17-D3C5-496B-B28D-D5D03E4A25E4}"/>
    <hyperlink ref="A493" r:id="rId170" display="https://www.basketball-reference.com/players/f/feliccr01.html?utm_source=direct&amp;utm_medium=Share&amp;utm_campaign=ShareTool" xr:uid="{91ADB559-28DF-4FC5-924F-C575236BBC5C}"/>
    <hyperlink ref="A508" r:id="rId171" display="https://www.basketball-reference.com/players/l/lillada01.html?utm_source=direct&amp;utm_medium=Share&amp;utm_campaign=ShareTool" xr:uid="{0727E47B-BBF8-4254-BFE6-A9B15E052A3F}"/>
    <hyperlink ref="A506" r:id="rId172" display="https://www.basketball-reference.com/players/j/jonesda02.html?utm_source=direct&amp;utm_medium=Share&amp;utm_campaign=ShareTool" xr:uid="{FA0574DB-0BCB-4AA5-AF18-D946B7B92E6E}"/>
    <hyperlink ref="A524" r:id="rId173" display="https://www.basketball-reference.com/players/g/gallida01.html?utm_source=direct&amp;utm_medium=Share&amp;utm_campaign=ShareTool" xr:uid="{AA1BEAFB-F526-4D6A-9CE6-E0B995AD3323}"/>
    <hyperlink ref="A600" r:id="rId174" display="https://www.basketball-reference.com/players/l/liggide01.html?utm_source=direct&amp;utm_medium=Share&amp;utm_campaign=ShareTool" xr:uid="{7ADBAA00-11A1-497A-B8D4-A377CAA1D814}"/>
    <hyperlink ref="A607" r:id="rId175" display="https://www.basketball-reference.com/players/b/blairde01.html?utm_source=direct&amp;utm_medium=Share&amp;utm_campaign=ShareTool" xr:uid="{6D2983F6-066C-49D0-A3E0-95B3B1888676}"/>
    <hyperlink ref="A625" r:id="rId176" display="https://www.basketball-reference.com/players/c/couside01.html?utm_source=direct&amp;utm_medium=Share&amp;utm_campaign=ShareTool" xr:uid="{5D425C87-206B-4201-BC85-26E9A7DF94F9}"/>
    <hyperlink ref="A651" r:id="rId177" display="https://www.basketball-reference.com/players/s/schrode01.html?utm_source=direct&amp;utm_medium=Share&amp;utm_campaign=ShareTool" xr:uid="{91DCA4A8-4702-4172-B64D-A560FD61D7AC}"/>
    <hyperlink ref="A674" r:id="rId178" display="https://www.basketball-reference.com/players/r/rosede01.html?utm_source=direct&amp;utm_medium=Share&amp;utm_campaign=ShareTool" xr:uid="{6D4288B7-D6E1-4920-8062-C370E7D178AA}"/>
    <hyperlink ref="A706" r:id="rId179" display="https://www.basketball-reference.com/players/d/dedmode01.html?utm_source=direct&amp;utm_medium=Share&amp;utm_campaign=ShareTool" xr:uid="{0C3842CD-889A-42E0-8152-ED29EE1CB144}"/>
    <hyperlink ref="A735" r:id="rId180" display="https://www.basketball-reference.com/players/m/mcderdo01.html?utm_source=direct&amp;utm_medium=Share&amp;utm_campaign=ShareTool" xr:uid="{F6A69A7A-5141-4F02-9665-34030698D814}"/>
    <hyperlink ref="A725" r:id="rId181" display="https://www.basketball-reference.com/players/s/sloando01.html?utm_source=direct&amp;utm_medium=Share&amp;utm_campaign=ShareTool" xr:uid="{7E04368D-0264-467A-AA6C-A8AC08AE11EA}"/>
    <hyperlink ref="A816" r:id="rId182" display="https://www.basketball-reference.com/players/m/mudiaem01.html?utm_source=direct&amp;utm_medium=Share&amp;utm_campaign=ShareTool" xr:uid="{5D808B02-5C2D-437E-AF55-54AD9633A777}"/>
    <hyperlink ref="A855" r:id="rId183" display="https://www.basketball-reference.com/players/m/mooreet01.html?utm_source=direct&amp;utm_medium=Share&amp;utm_campaign=ShareTool" xr:uid="{724AD046-9300-417D-8181-BA32D8CE38EF}"/>
    <hyperlink ref="A866" r:id="rId184" display="https://www.basketball-reference.com/players/f/fournev01.html?utm_source=direct&amp;utm_medium=Share&amp;utm_campaign=ShareTool" xr:uid="{54B6C011-1FB9-471C-82C6-446615BD08FC}"/>
    <hyperlink ref="A923" r:id="rId185" display="https://www.basketball-reference.com/players/g/greenge01.html?utm_source=direct&amp;utm_medium=Share&amp;utm_campaign=ShareTool" xr:uid="{D5427CF9-5B3A-483A-9AEC-4F8983CD15F9}"/>
    <hyperlink ref="A947" r:id="rId186" display="https://www.basketball-reference.com/players/a/antetgi01.html?utm_source=direct&amp;utm_medium=Share&amp;utm_campaign=ShareTool" xr:uid="{57D1B36B-E76F-447B-B937-6134552B8479}"/>
    <hyperlink ref="A949" r:id="rId187" display="https://www.basketball-reference.com/players/r/robingl02.html?utm_source=direct&amp;utm_medium=Share&amp;utm_campaign=ShareTool" xr:uid="{BC8620AF-2826-45D7-8150-F3CDA2F41F10}"/>
    <hyperlink ref="A1019" r:id="rId188" display="https://www.basketball-reference.com/players/c/clarkia01.html?utm_source=direct&amp;utm_medium=Share&amp;utm_campaign=ShareTool" xr:uid="{4A329DE5-0E1E-4A18-B05D-FB29BF045690}"/>
    <hyperlink ref="A1008" r:id="rId189" display="https://www.basketball-reference.com/players/w/whiteha01.html?utm_source=direct&amp;utm_medium=Share&amp;utm_campaign=ShareTool" xr:uid="{6CF151FA-79A5-4A09-B281-423DE7B4672F}"/>
    <hyperlink ref="A1046" r:id="rId190" display="https://www.basketball-reference.com/players/c/canaais01.html?utm_source=direct&amp;utm_medium=Share&amp;utm_campaign=ShareTool" xr:uid="{8BD40593-4027-45F1-B018-58D1979D93FC}"/>
    <hyperlink ref="A1055" r:id="rId191" display="https://www.basketball-reference.com/players/t/thomais02.html?utm_source=direct&amp;utm_medium=Share&amp;utm_campaign=ShareTool" xr:uid="{D4FD10EE-7BEE-4282-9FEA-618FDB6AED47}"/>
    <hyperlink ref="A1090" r:id="rId192" display="https://www.basketball-reference.com/players/r/redicjj01.html?utm_source=direct&amp;utm_medium=Share&amp;utm_campaign=ShareTool" xr:uid="{61924172-5D62-46BE-B88E-BE2A87D0B969}"/>
    <hyperlink ref="A1166" r:id="rId193" display="https://www.basketball-reference.com/players/g/greenja01.html?utm_source=direct&amp;utm_medium=Share&amp;utm_campaign=ShareTool" xr:uid="{F7B2D165-7014-443C-80B3-9CDBEBCFA49F}"/>
    <hyperlink ref="A1212" r:id="rId194" display="https://www.basketball-reference.com/players/t/thompja02.html?utm_source=direct&amp;utm_medium=Share&amp;utm_campaign=ShareTool" xr:uid="{6BFBD18A-3037-413D-9083-A53F7DC2F2B5}"/>
    <hyperlink ref="A1188" r:id="rId195" display="https://www.basketball-reference.com/players/j/jackja01.html?utm_source=direct&amp;utm_medium=Share&amp;utm_campaign=ShareTool" xr:uid="{128FC020-49C7-4A68-9A75-C4D8AC9AA0D6}"/>
    <hyperlink ref="A1252" r:id="rId196" display="https://www.basketball-reference.com/players/l/lambje01.html?utm_source=direct&amp;utm_medium=Share&amp;utm_campaign=ShareTool" xr:uid="{6ECD6587-48AC-4F25-9E1D-2EED7738FE12}"/>
    <hyperlink ref="A1238" r:id="rId197" display="https://www.basketball-reference.com/players/w/witheje01.html?utm_source=direct&amp;utm_medium=Share&amp;utm_campaign=ShareTool" xr:uid="{24056D6A-030E-4EF3-8BBD-543CA93B25B1}"/>
    <hyperlink ref="A1244" r:id="rId198" display="https://www.basketball-reference.com/players/g/grantje01.html?utm_source=direct&amp;utm_medium=Share&amp;utm_campaign=ShareTool" xr:uid="{D43C3E62-1390-4111-AD84-7AA0E88D7513}"/>
    <hyperlink ref="A1246" r:id="rId199" display="https://www.basketball-reference.com/players/e/evansje01.html?utm_source=direct&amp;utm_medium=Share&amp;utm_campaign=ShareTool" xr:uid="{6296B440-2987-4509-B9CE-9C6E5F10D55C}"/>
    <hyperlink ref="A1267" r:id="rId200" display="https://www.basketball-reference.com/players/g/grantje02.html?utm_source=direct&amp;utm_medium=Share&amp;utm_campaign=ShareTool" xr:uid="{10493D52-B6C1-4749-AB7E-F7704BC430A4}"/>
    <hyperlink ref="A1306" r:id="rId201" display="https://www.basketball-reference.com/players/n/noahjo01.html?utm_source=direct&amp;utm_medium=Share&amp;utm_campaign=ShareTool" xr:uid="{EB2FD41F-DFE4-4ADA-8E8B-15F3FB401CE7}"/>
    <hyperlink ref="A1309" r:id="rId202" display="https://www.basketball-reference.com/players/m/meeksjo01.html?utm_source=direct&amp;utm_medium=Share&amp;utm_campaign=ShareTool" xr:uid="{AD0DCB08-1242-465E-923C-9A34B099D5A4}"/>
    <hyperlink ref="A1343" r:id="rId203" display="https://www.basketball-reference.com/players/l/lucasjo02.html?utm_source=direct&amp;utm_medium=Share&amp;utm_campaign=ShareTool" xr:uid="{A4F1A2AE-FBB5-4443-BC5D-4F8CF23ED901}"/>
    <hyperlink ref="A1351" r:id="rId204" display="https://www.basketball-reference.com/players/l/leuerjo01.html?utm_source=direct&amp;utm_medium=Share&amp;utm_campaign=ShareTool" xr:uid="{748FE33C-DEB1-4CD0-8B94-56D6B1EEB5A8}"/>
    <hyperlink ref="A276" r:id="rId205" display="https://www.basketball-reference.com/players/p/portibo01.html?utm_source=direct&amp;utm_medium=Share&amp;utm_campaign=ShareTool" xr:uid="{36F1F264-54EE-40F4-B75D-7046D65A1DBF}"/>
    <hyperlink ref="A391" r:id="rId206" display="https://www.basketball-reference.com/players/b/butleca01.html?utm_source=direct&amp;utm_medium=Share&amp;utm_campaign=ShareTool" xr:uid="{DD4F0642-10B8-4190-A805-6667710B0242}"/>
    <hyperlink ref="A555" r:id="rId207" display="https://www.basketball-reference.com/players/e/exumda01.html?utm_source=direct&amp;utm_medium=Share&amp;utm_campaign=ShareTool" xr:uid="{8C951267-FD6F-478A-A5F8-2A4D46B75C56}"/>
    <hyperlink ref="A896" r:id="rId208" display="https://www.basketball-reference.com/players/h/harriga01.html?utm_source=direct&amp;utm_medium=Share&amp;utm_campaign=ShareTool" xr:uid="{5DAA71AA-C11A-4D8F-86A7-942FEA10A3F3}"/>
    <hyperlink ref="A1132" r:id="rId209" display="https://www.basketball-reference.com/players/n/nelsoja01.html?utm_source=direct&amp;utm_medium=Share&amp;utm_campaign=ShareTool" xr:uid="{A9C8B6D0-65A5-4DB1-99F5-6E3D6B77FB5C}"/>
    <hyperlink ref="A279" r:id="rId210" display="https://www.basketball-reference.com/players/b/bogdabo01.html?utm_source=direct&amp;utm_medium=Share&amp;utm_campaign=ShareTool" xr:uid="{B37D17B3-4681-4168-A0F9-C1D4A6284F63}"/>
    <hyperlink ref="A819" r:id="rId211" display="https://www.basketball-reference.com/players/k/kanteen01.html?utm_source=direct&amp;utm_medium=Share&amp;utm_campaign=ShareTool" xr:uid="{6D92EC45-F829-4548-9446-C18B90698731}"/>
    <hyperlink ref="A835" r:id="rId212" display="https://www.basketball-reference.com/players/g/gordoer01.html?utm_source=direct&amp;utm_medium=Share&amp;utm_campaign=ShareTool" xr:uid="{BCAE957C-D8EA-4092-A7A5-77774A616004}"/>
    <hyperlink ref="A1356" r:id="rId213" display="https://www.basketball-reference.com/players/l/leuerjo01.html?utm_source=direct&amp;utm_medium=Share&amp;utm_campaign=ShareTool" xr:uid="{1DD4AE2D-CB22-4B14-B520-6E7A85FAFF8F}"/>
    <hyperlink ref="A1355" r:id="rId214" display="https://www.basketball-reference.com/players/l/leuerjo01.html?utm_source=direct&amp;utm_medium=Share&amp;utm_campaign=ShareTool" xr:uid="{C6524924-13EB-465F-8C69-55C6FD09D286}"/>
    <hyperlink ref="A1354" r:id="rId215" display="https://www.basketball-reference.com/players/l/leuerjo01.html?utm_source=direct&amp;utm_medium=Share&amp;utm_campaign=ShareTool" xr:uid="{FCCF7D24-5158-4E17-A2E1-850141880114}"/>
    <hyperlink ref="A1350" r:id="rId216" display="https://www.basketball-reference.com/players/l/leuerjo01.html?utm_source=direct&amp;utm_medium=Share&amp;utm_campaign=ShareTool" xr:uid="{D2A3D5BD-1E2C-4685-8389-33218D8A68B2}"/>
    <hyperlink ref="A1353" r:id="rId217" display="https://www.basketball-reference.com/players/l/leuerjo01.html?utm_source=direct&amp;utm_medium=Share&amp;utm_campaign=ShareTool" xr:uid="{6EBA3E02-DEE7-4A49-891A-468FC46A3D99}"/>
    <hyperlink ref="A1352" r:id="rId218" display="https://www.basketball-reference.com/players/l/leuerjo01.html?utm_source=direct&amp;utm_medium=Share&amp;utm_campaign=ShareTool" xr:uid="{0FDDA934-66AF-49C2-98FC-90F30411FB25}"/>
    <hyperlink ref="A1340" r:id="rId219" display="https://www.basketball-reference.com/players/j/jenkijo01.html?utm_source=direct&amp;utm_medium=Share&amp;utm_campaign=ShareTool" xr:uid="{39D1AEC2-35CD-4DE7-B971-83A9433D71BC}"/>
    <hyperlink ref="A1341" r:id="rId220" display="https://www.basketball-reference.com/players/j/jenkijo01.html?utm_source=direct&amp;utm_medium=Share&amp;utm_campaign=ShareTool" xr:uid="{48F57AE2-EB60-4462-B599-D02367594E3E}"/>
    <hyperlink ref="A1345" r:id="rId221" display="https://www.basketball-reference.com/players/l/lucasjo02.html?utm_source=direct&amp;utm_medium=Share&amp;utm_campaign=ShareTool" xr:uid="{AD8CD525-CFF5-499A-9841-A02A1BEF578D}"/>
    <hyperlink ref="A1339" r:id="rId222" display="https://www.basketball-reference.com/players/j/jenkijo01.html?utm_source=direct&amp;utm_medium=Share&amp;utm_campaign=ShareTool" xr:uid="{E2215AB5-3817-4DB7-A3A4-15072B88673C}"/>
    <hyperlink ref="A1344" r:id="rId223" display="https://www.basketball-reference.com/players/l/lucasjo02.html?utm_source=direct&amp;utm_medium=Share&amp;utm_campaign=ShareTool" xr:uid="{A6E39573-A6F2-43EE-959A-625A00E6AE9C}"/>
    <hyperlink ref="A1338" r:id="rId224" display="https://www.basketball-reference.com/players/j/jenkijo01.html?utm_source=direct&amp;utm_medium=Share&amp;utm_campaign=ShareTool" xr:uid="{7F0828BF-2E52-417B-987B-80CF82BFC684}"/>
    <hyperlink ref="A1324" r:id="rId225" display="https://www.basketball-reference.com/players/j/johnsjo02.html?utm_source=direct&amp;utm_medium=Share&amp;utm_campaign=ShareTool" xr:uid="{A7CC9F0D-B767-410A-B3E2-09F4191553B3}"/>
    <hyperlink ref="A1326" r:id="rId226" display="https://www.basketball-reference.com/players/j/johnsjo02.html?utm_source=direct&amp;utm_medium=Share&amp;utm_campaign=ShareTool" xr:uid="{17A1916D-C1C3-45D2-BC1F-B64138B36EF0}"/>
    <hyperlink ref="A1325" r:id="rId227" display="https://www.basketball-reference.com/players/j/johnsjo02.html?utm_source=direct&amp;utm_medium=Share&amp;utm_campaign=ShareTool" xr:uid="{BFBD5698-1918-4E0E-8AC1-D6B896DFDD02}"/>
    <hyperlink ref="A1323" r:id="rId228" display="https://www.basketball-reference.com/players/j/johnsjo02.html?utm_source=direct&amp;utm_medium=Share&amp;utm_campaign=ShareTool" xr:uid="{405D37F2-3640-4DB1-A187-281F99FA7422}"/>
    <hyperlink ref="A1329" r:id="rId229" display="https://www.basketball-reference.com/players/a/anthojo01.html?utm_source=direct&amp;utm_medium=Share&amp;utm_campaign=ShareTool" xr:uid="{653FA224-713A-45E6-832F-3CC04FE764CE}"/>
    <hyperlink ref="A1327" r:id="rId230" display="https://www.basketball-reference.com/players/j/johnsjo02.html?utm_source=direct&amp;utm_medium=Share&amp;utm_campaign=ShareTool" xr:uid="{103A967C-AC3C-4C1F-938C-737CC556C564}"/>
    <hyperlink ref="A1330" r:id="rId231" display="https://www.basketball-reference.com/players/a/anthojo01.html?utm_source=direct&amp;utm_medium=Share&amp;utm_campaign=ShareTool" xr:uid="{FB0D217B-6B7F-4219-BE7C-E06CAFBC229D}"/>
    <hyperlink ref="A1322" r:id="rId232" display="https://www.basketball-reference.com/players/j/johnsjo02.html?utm_source=direct&amp;utm_medium=Share&amp;utm_campaign=ShareTool" xr:uid="{3750B278-D8CF-437F-B7F6-68667C3EDF62}"/>
    <hyperlink ref="A1303" r:id="rId233" display="https://www.basketball-reference.com/players/n/noahjo01.html?utm_source=direct&amp;utm_medium=Share&amp;utm_campaign=ShareTool" xr:uid="{0D90B268-3D79-44A2-B71F-711A9FC15A30}"/>
    <hyperlink ref="A1318" r:id="rId234" display="https://www.basketball-reference.com/players/h/harrijo01.html?utm_source=direct&amp;utm_medium=Share&amp;utm_campaign=ShareTool" xr:uid="{0212C96E-EC56-4084-9993-78F06AE780E9}"/>
    <hyperlink ref="A1305" r:id="rId235" display="https://www.basketball-reference.com/players/n/noahjo01.html?utm_source=direct&amp;utm_medium=Share&amp;utm_campaign=ShareTool" xr:uid="{259E608D-AD77-4B90-9D27-DC9210C78BD3}"/>
    <hyperlink ref="A1317" r:id="rId236" display="https://www.basketball-reference.com/players/h/harrijo01.html?utm_source=direct&amp;utm_medium=Share&amp;utm_campaign=ShareTool" xr:uid="{D4099736-9D00-49FE-8823-6D596AD18FCB}"/>
    <hyperlink ref="A1312" r:id="rId237" display="https://www.basketball-reference.com/players/m/meeksjo01.html?utm_source=direct&amp;utm_medium=Share&amp;utm_campaign=ShareTool" xr:uid="{269AE1C5-3019-408B-B9A5-908A7CB38FE0}"/>
    <hyperlink ref="A1316" r:id="rId238" display="https://www.basketball-reference.com/players/h/harrijo01.html?utm_source=direct&amp;utm_medium=Share&amp;utm_campaign=ShareTool" xr:uid="{0E0A37A7-F162-48EA-80C6-67F0F2F7115A}"/>
    <hyperlink ref="A1304" r:id="rId239" display="https://www.basketball-reference.com/players/n/noahjo01.html?utm_source=direct&amp;utm_medium=Share&amp;utm_campaign=ShareTool" xr:uid="{6D182A13-AB13-4639-8A66-020ADBABB47C}"/>
    <hyperlink ref="A1311" r:id="rId240" display="https://www.basketball-reference.com/players/m/meeksjo01.html?utm_source=direct&amp;utm_medium=Share&amp;utm_campaign=ShareTool" xr:uid="{A6162683-970C-4898-9716-CB130AB08E03}"/>
    <hyperlink ref="A1315" r:id="rId241" display="https://www.basketball-reference.com/players/h/harrijo01.html?utm_source=direct&amp;utm_medium=Share&amp;utm_campaign=ShareTool" xr:uid="{AA591487-EA6F-477A-968E-0EE1C41E7811}"/>
    <hyperlink ref="A1302" r:id="rId242" display="https://www.basketball-reference.com/players/n/noahjo01.html?utm_source=direct&amp;utm_medium=Share&amp;utm_campaign=ShareTool" xr:uid="{469DA90E-3B64-4AC9-BEFB-CAF939E422F2}"/>
    <hyperlink ref="A1307" r:id="rId243" display="https://www.basketball-reference.com/players/n/noahjo01.html?utm_source=direct&amp;utm_medium=Share&amp;utm_campaign=ShareTool" xr:uid="{3A988730-88DA-4139-876C-71BEBFBE1ABA}"/>
    <hyperlink ref="A1313" r:id="rId244" display="https://www.basketball-reference.com/players/m/meeksjo01.html?utm_source=direct&amp;utm_medium=Share&amp;utm_campaign=ShareTool" xr:uid="{60F8AF6F-61B6-44F6-8C49-BDFD6DEDE53A}"/>
    <hyperlink ref="A1310" r:id="rId245" display="https://www.basketball-reference.com/players/m/meeksjo01.html?utm_source=direct&amp;utm_medium=Share&amp;utm_campaign=ShareTool" xr:uid="{186316FB-1B67-44D8-89CD-92EBD039E939}"/>
    <hyperlink ref="A1273" r:id="rId246" display="https://www.basketball-reference.com/players/b/bayleje01.html?utm_source=direct&amp;utm_medium=Share&amp;utm_campaign=ShareTool" xr:uid="{0D3CCA99-4164-4DAE-B4BA-5591AD7DC232}"/>
    <hyperlink ref="A1269" r:id="rId247" display="https://www.basketball-reference.com/players/g/grantje02.html?utm_source=direct&amp;utm_medium=Share&amp;utm_campaign=ShareTool" xr:uid="{7EBA75F8-4D51-4762-B305-04F6A0EF895E}"/>
    <hyperlink ref="A1275" r:id="rId248" display="https://www.basketball-reference.com/players/b/bayleje01.html?utm_source=direct&amp;utm_medium=Share&amp;utm_campaign=ShareTool" xr:uid="{86A475E1-B313-44F7-8512-DCF8B560E8E3}"/>
    <hyperlink ref="A1268" r:id="rId249" display="https://www.basketball-reference.com/players/g/grantje02.html?utm_source=direct&amp;utm_medium=Share&amp;utm_campaign=ShareTool" xr:uid="{4834E4E3-44A6-4AB2-9862-7721D097EC6C}"/>
    <hyperlink ref="A1274" r:id="rId250" display="https://www.basketball-reference.com/players/b/bayleje01.html?utm_source=direct&amp;utm_medium=Share&amp;utm_campaign=ShareTool" xr:uid="{A5467CBB-E3FF-4FBD-A0FE-0225F29D363B}"/>
    <hyperlink ref="A1266" r:id="rId251" display="https://www.basketball-reference.com/players/g/grantje02.html?utm_source=direct&amp;utm_medium=Share&amp;utm_campaign=ShareTool" xr:uid="{EDE86C3B-5B2D-4BCE-9E98-FF21B591D6DF}"/>
    <hyperlink ref="A1278" r:id="rId252" display="https://www.basketball-reference.com/players/f/fredeji01.html?utm_source=direct&amp;utm_medium=Share&amp;utm_campaign=ShareTool" xr:uid="{395AFF34-F7B1-416D-82E1-278FB2DA321A}"/>
    <hyperlink ref="A1272" r:id="rId253" display="https://www.basketball-reference.com/players/b/bayleje01.html?utm_source=direct&amp;utm_medium=Share&amp;utm_campaign=ShareTool" xr:uid="{1E468703-F6C4-47B5-A38F-EEAF40B6CC95}"/>
    <hyperlink ref="A1279" r:id="rId254" display="https://www.basketball-reference.com/players/f/fredeji01.html?utm_source=direct&amp;utm_medium=Share&amp;utm_campaign=ShareTool" xr:uid="{0A8410BD-F343-4B0A-BC53-5630F43074B3}"/>
    <hyperlink ref="A1276" r:id="rId255" display="https://www.basketball-reference.com/players/b/bayleje01.html?utm_source=direct&amp;utm_medium=Share&amp;utm_campaign=ShareTool" xr:uid="{FA934B3B-2BCF-446E-8591-79896A1DC263}"/>
    <hyperlink ref="A1280" r:id="rId256" display="https://www.basketball-reference.com/players/f/fredeji01.html?utm_source=direct&amp;utm_medium=Share&amp;utm_campaign=ShareTool" xr:uid="{FC6D7431-6054-4FDC-9950-25CA162F4ADC}"/>
    <hyperlink ref="A1271" r:id="rId257" display="https://www.basketball-reference.com/players/b/bayleje01.html?utm_source=direct&amp;utm_medium=Share&amp;utm_campaign=ShareTool" xr:uid="{D95AC388-DC6E-452F-8701-D4D2DB9F4535}"/>
    <hyperlink ref="A1249" r:id="rId258" display="https://www.basketball-reference.com/players/e/evansje01.html?utm_source=direct&amp;utm_medium=Share&amp;utm_campaign=ShareTool" xr:uid="{67D58B2B-26E3-4DA2-B1DA-257175F5A2CE}"/>
    <hyperlink ref="A1229" r:id="rId259" display="https://www.basketball-reference.com/players/t/teaguje01.html?utm_source=direct&amp;utm_medium=Share&amp;utm_campaign=ShareTool" xr:uid="{0B4B127E-A49A-44D8-B7C8-9F47C4A79F49}"/>
    <hyperlink ref="A1236" r:id="rId260" display="https://www.basketball-reference.com/players/w/witheje01.html?utm_source=direct&amp;utm_medium=Share&amp;utm_campaign=ShareTool" xr:uid="{9C48FD38-F92A-458E-AE05-2DF8DF1BA353}"/>
    <hyperlink ref="A1233" r:id="rId261" display="https://www.basketball-reference.com/players/t/teaguje01.html?utm_source=direct&amp;utm_medium=Share&amp;utm_campaign=ShareTool" xr:uid="{B4B72CDE-D2D9-466D-8521-DD317FF834FA}"/>
    <hyperlink ref="A1256" r:id="rId262" display="https://www.basketball-reference.com/players/l/lambje01.html?utm_source=direct&amp;utm_medium=Share&amp;utm_campaign=ShareTool" xr:uid="{5ED376EB-8635-4859-B719-2745E51361CA}"/>
    <hyperlink ref="A1243" r:id="rId263" display="https://www.basketball-reference.com/players/g/grantje01.html?utm_source=direct&amp;utm_medium=Share&amp;utm_campaign=ShareTool" xr:uid="{B823BF62-98B2-4CB9-8D93-4E4123E14812}"/>
    <hyperlink ref="A1232" r:id="rId264" display="https://www.basketball-reference.com/players/t/teaguje01.html?utm_source=direct&amp;utm_medium=Share&amp;utm_campaign=ShareTool" xr:uid="{C9E8950C-A184-44E2-B940-3A8B42F16AC2}"/>
    <hyperlink ref="A1255" r:id="rId265" display="https://www.basketball-reference.com/players/l/lambje01.html?utm_source=direct&amp;utm_medium=Share&amp;utm_campaign=ShareTool" xr:uid="{8A82BBA8-5396-4993-BFF5-55FD52BDE531}"/>
    <hyperlink ref="A1242" r:id="rId266" display="https://www.basketball-reference.com/players/g/grantje01.html?utm_source=direct&amp;utm_medium=Share&amp;utm_campaign=ShareTool" xr:uid="{B9BA9CB8-C08C-4672-8AF7-80E8B525877C}"/>
    <hyperlink ref="A1231" r:id="rId267" display="https://www.basketball-reference.com/players/t/teaguje01.html?utm_source=direct&amp;utm_medium=Share&amp;utm_campaign=ShareTool" xr:uid="{2FEF9CBC-9C1C-49A7-8EA0-E4411E5589A0}"/>
    <hyperlink ref="A1254" r:id="rId268" display="https://www.basketball-reference.com/players/l/lambje01.html?utm_source=direct&amp;utm_medium=Share&amp;utm_campaign=ShareTool" xr:uid="{E7B932A4-8E8C-452E-91E7-8D7BB8E21AB8}"/>
    <hyperlink ref="A1241" r:id="rId269" display="https://www.basketball-reference.com/players/g/grantje01.html?utm_source=direct&amp;utm_medium=Share&amp;utm_campaign=ShareTool" xr:uid="{F476FF5A-10F6-4649-AF82-6AE188EB02C2}"/>
    <hyperlink ref="A1237" r:id="rId270" display="https://www.basketball-reference.com/players/w/witheje01.html?utm_source=direct&amp;utm_medium=Share&amp;utm_campaign=ShareTool" xr:uid="{31EAFFF7-AEB4-4B2B-AA05-6581FD614232}"/>
    <hyperlink ref="A1230" r:id="rId271" display="https://www.basketball-reference.com/players/t/teaguje01.html?utm_source=direct&amp;utm_medium=Share&amp;utm_campaign=ShareTool" xr:uid="{EFA98466-B729-43AA-9496-6CFFC35FB3BE}"/>
    <hyperlink ref="A1251" r:id="rId272" display="https://www.basketball-reference.com/players/l/lambje01.html?utm_source=direct&amp;utm_medium=Share&amp;utm_campaign=ShareTool" xr:uid="{19C01684-33A1-404B-9182-E3561178D073}"/>
    <hyperlink ref="A1240" r:id="rId273" display="https://www.basketball-reference.com/players/g/grantje01.html?utm_source=direct&amp;utm_medium=Share&amp;utm_campaign=ShareTool" xr:uid="{8E22EAD4-9727-42C5-ADF9-D2510047FF3E}"/>
    <hyperlink ref="A1228" r:id="rId274" display="https://www.basketball-reference.com/players/t/teaguje01.html?utm_source=direct&amp;utm_medium=Share&amp;utm_campaign=ShareTool" xr:uid="{4F05B060-5077-4766-81E0-6F27C25A5F59}"/>
    <hyperlink ref="A1253" r:id="rId275" display="https://www.basketball-reference.com/players/l/lambje01.html?utm_source=direct&amp;utm_medium=Share&amp;utm_campaign=ShareTool" xr:uid="{F6656239-FBFE-422A-BC6B-466DD48B1D5E}"/>
    <hyperlink ref="A1248" r:id="rId276" display="https://www.basketball-reference.com/players/e/evansje01.html?utm_source=direct&amp;utm_medium=Share&amp;utm_campaign=ShareTool" xr:uid="{7E428161-ACB4-46DB-8DDC-E851AA48B604}"/>
    <hyperlink ref="A1234" r:id="rId277" display="https://www.basketball-reference.com/players/t/teaguje01.html?utm_source=direct&amp;utm_medium=Share&amp;utm_campaign=ShareTool" xr:uid="{4D789F13-CAF9-4887-B177-488CE1669536}"/>
    <hyperlink ref="A1257" r:id="rId278" display="https://www.basketball-reference.com/players/l/lambje01.html?utm_source=direct&amp;utm_medium=Share&amp;utm_campaign=ShareTool" xr:uid="{73C7D808-79DE-46A1-91AE-FAB2CBA18C9D}"/>
    <hyperlink ref="A1227" r:id="rId279" display="https://www.basketball-reference.com/players/t/teaguje01.html?utm_source=direct&amp;utm_medium=Share&amp;utm_campaign=ShareTool" xr:uid="{CBB73681-9A20-483E-A55C-1157894F13E4}"/>
    <hyperlink ref="A1247" r:id="rId280" display="https://www.basketball-reference.com/players/e/evansje01.html?utm_source=direct&amp;utm_medium=Share&amp;utm_campaign=ShareTool" xr:uid="{2198C690-AF42-4D5F-9A22-D849E223839C}"/>
    <hyperlink ref="A1220" r:id="rId281" display="https://www.basketball-reference.com/players/p/pendeje02.html?utm_source=direct&amp;utm_medium=Share&amp;utm_campaign=ShareTool" xr:uid="{B65FCDAF-89C4-48E7-9FD8-84E7F671B7BD}"/>
    <hyperlink ref="A1219" r:id="rId282" display="https://www.basketball-reference.com/players/p/pendeje02.html?utm_source=direct&amp;utm_medium=Share&amp;utm_campaign=ShareTool" xr:uid="{D2A7E00C-E46E-4F30-9207-CC57CDA76A4A}"/>
    <hyperlink ref="A1221" r:id="rId283" display="https://www.basketball-reference.com/players/p/pendeje02.html?utm_source=direct&amp;utm_medium=Share&amp;utm_campaign=ShareTool" xr:uid="{AB4A07F6-4007-4E43-9004-245B129CF38E}"/>
    <hyperlink ref="A1218" r:id="rId284" display="https://www.basketball-reference.com/players/p/pendeje02.html?utm_source=direct&amp;utm_medium=Share&amp;utm_campaign=ShareTool" xr:uid="{8702505B-4B19-4B98-A394-8D97A46E42B4}"/>
    <hyperlink ref="A1215" r:id="rId285" display="https://www.basketball-reference.com/players/m/mcgeeja01.html?utm_source=direct&amp;utm_medium=Share&amp;utm_campaign=ShareTool" xr:uid="{01DA44A7-135A-43AA-AACD-8607B53D3266}"/>
    <hyperlink ref="A1216" r:id="rId286" display="https://www.basketball-reference.com/players/m/mcgeeja01.html?utm_source=direct&amp;utm_medium=Share&amp;utm_campaign=ShareTool" xr:uid="{B3564173-F4E2-4135-BF08-5B4823891426}"/>
    <hyperlink ref="A1214" r:id="rId287" display="https://www.basketball-reference.com/players/m/mcgeeja01.html?utm_source=direct&amp;utm_medium=Share&amp;utm_campaign=ShareTool" xr:uid="{3BA07D48-FC47-42AF-972E-34F2BBF0CB77}"/>
    <hyperlink ref="A1191" r:id="rId288" display="https://www.basketball-reference.com/players/j/jackja01.html?utm_source=direct&amp;utm_medium=Share&amp;utm_campaign=ShareTool" xr:uid="{2B4FDE49-0ED1-4A01-B698-8627F9B21F2C}"/>
    <hyperlink ref="A1196" r:id="rId289" display="https://www.basketball-reference.com/players/s/smithja02.html?utm_source=direct&amp;utm_medium=Share&amp;utm_campaign=ShareTool" xr:uid="{18226B54-67CF-49AB-A0B5-C5DC2FE518F9}"/>
    <hyperlink ref="A1184" r:id="rId290" display="https://www.basketball-reference.com/players/s/sullija01.html?utm_source=direct&amp;utm_medium=Share&amp;utm_campaign=ShareTool" xr:uid="{0648781B-8774-489E-9DB1-C29D3FD3902E}"/>
    <hyperlink ref="A1204" r:id="rId291" display="https://www.basketball-reference.com/players/t/terryja01.html?utm_source=direct&amp;utm_medium=Share&amp;utm_campaign=ShareTool" xr:uid="{FF27DF21-6851-4FDE-BA90-C7BA622110FE}"/>
    <hyperlink ref="A1210" r:id="rId292" display="https://www.basketball-reference.com/players/t/thompja02.html?utm_source=direct&amp;utm_medium=Share&amp;utm_campaign=ShareTool" xr:uid="{8918D6E5-EFFA-470E-B59C-90041C9152D1}"/>
    <hyperlink ref="A1180" r:id="rId293" display="https://www.basketball-reference.com/players/d/dudleja01.html?utm_source=direct&amp;utm_medium=Share&amp;utm_campaign=ShareTool" xr:uid="{F6D3D9E0-CDD5-4DD1-82CF-100091918AF0}"/>
    <hyperlink ref="A1199" r:id="rId294" display="https://www.basketball-reference.com/players/s/smithja02.html?utm_source=direct&amp;utm_medium=Share&amp;utm_campaign=ShareTool" xr:uid="{1BD54A78-1905-4C2C-8268-A261286E3640}"/>
    <hyperlink ref="A1206" r:id="rId295" display="https://www.basketball-reference.com/players/t/terryja01.html?utm_source=direct&amp;utm_medium=Share&amp;utm_campaign=ShareTool" xr:uid="{064497CD-76BC-4720-86EF-F2F3EEFDB75E}"/>
    <hyperlink ref="A1198" r:id="rId296" display="https://www.basketball-reference.com/players/s/smithja02.html?utm_source=direct&amp;utm_medium=Share&amp;utm_campaign=ShareTool" xr:uid="{57AF5E2A-F814-42E4-86EC-65E2DD730B05}"/>
    <hyperlink ref="A1205" r:id="rId297" display="https://www.basketball-reference.com/players/t/terryja01.html?utm_source=direct&amp;utm_medium=Share&amp;utm_campaign=ShareTool" xr:uid="{3261DE2E-191A-4DC8-A72D-F87EC3B7FECE}"/>
    <hyperlink ref="A1185" r:id="rId298" display="https://www.basketball-reference.com/players/s/sullija01.html?utm_source=direct&amp;utm_medium=Share&amp;utm_campaign=ShareTool" xr:uid="{2AA6D8AD-7E8E-46D9-900C-72356AEBEAD4}"/>
    <hyperlink ref="A1197" r:id="rId299" display="https://www.basketball-reference.com/players/s/smithja02.html?utm_source=direct&amp;utm_medium=Share&amp;utm_campaign=ShareTool" xr:uid="{82BD0F42-DC6D-41F7-A025-79CDA0034A33}"/>
    <hyperlink ref="A1209" r:id="rId300" display="https://www.basketball-reference.com/players/t/thompja02.html?utm_source=direct&amp;utm_medium=Share&amp;utm_campaign=ShareTool" xr:uid="{706350DB-8AA6-4C3B-82FF-38F3B323DE5D}"/>
    <hyperlink ref="A1203" r:id="rId301" display="https://www.basketball-reference.com/players/t/terryja01.html?utm_source=direct&amp;utm_medium=Share&amp;utm_campaign=ShareTool" xr:uid="{D0371398-7226-4E81-9DD1-712B21C53025}"/>
    <hyperlink ref="A1183" r:id="rId302" display="https://www.basketball-reference.com/players/s/sullija01.html?utm_source=direct&amp;utm_medium=Share&amp;utm_campaign=ShareTool" xr:uid="{749C5A3A-95DC-4EB1-94E2-44F8616898BA}"/>
    <hyperlink ref="A1195" r:id="rId303" display="https://www.basketball-reference.com/players/s/smithja02.html?utm_source=direct&amp;utm_medium=Share&amp;utm_campaign=ShareTool" xr:uid="{3DC9C26E-9DBB-4711-9B6F-5AA9FDCA581E}"/>
    <hyperlink ref="A1190" r:id="rId304" display="https://www.basketball-reference.com/players/j/jackja01.html?utm_source=direct&amp;utm_medium=Share&amp;utm_campaign=ShareTool" xr:uid="{CC7A9661-356A-49C1-B885-84FB29B7C13B}"/>
    <hyperlink ref="A1211" r:id="rId305" display="https://www.basketball-reference.com/players/t/thompja02.html?utm_source=direct&amp;utm_medium=Share&amp;utm_campaign=ShareTool" xr:uid="{B16A7199-91C8-493D-8ABB-FF06C5E10153}"/>
    <hyperlink ref="A1207" r:id="rId306" display="https://www.basketball-reference.com/players/t/terryja01.html?utm_source=direct&amp;utm_medium=Share&amp;utm_campaign=ShareTool" xr:uid="{E0DE8045-48ED-4203-A4B4-EC9A532EF4AC}"/>
    <hyperlink ref="A1186" r:id="rId307" display="https://www.basketball-reference.com/players/s/sullija01.html?utm_source=direct&amp;utm_medium=Share&amp;utm_campaign=ShareTool" xr:uid="{3CB4B0C4-6ADD-4B00-BF64-13FFBB6B18CE}"/>
    <hyperlink ref="A1200" r:id="rId308" display="https://www.basketball-reference.com/players/s/smithja02.html?utm_source=direct&amp;utm_medium=Share&amp;utm_campaign=ShareTool" xr:uid="{9DF6197E-7BA3-4D44-AC51-80CEFFAD8AAC}"/>
    <hyperlink ref="A1192" r:id="rId309" display="https://www.basketball-reference.com/players/j/jackja01.html?utm_source=direct&amp;utm_medium=Share&amp;utm_campaign=ShareTool" xr:uid="{24958722-5C73-4DB2-A0CB-C6C9EC689F0C}"/>
    <hyperlink ref="A1202" r:id="rId310" display="https://www.basketball-reference.com/players/t/terryja01.html?utm_source=direct&amp;utm_medium=Share&amp;utm_campaign=ShareTool" xr:uid="{977314BE-A1B1-44B4-9167-15750E204789}"/>
    <hyperlink ref="A1194" r:id="rId311" display="https://www.basketball-reference.com/players/s/smithja02.html?utm_source=direct&amp;utm_medium=Share&amp;utm_campaign=ShareTool" xr:uid="{4E86F7E7-C194-4F3B-932F-605D27810676}"/>
    <hyperlink ref="A1189" r:id="rId312" display="https://www.basketball-reference.com/players/j/jackja01.html?utm_source=direct&amp;utm_medium=Share&amp;utm_campaign=ShareTool" xr:uid="{F4625E4D-360F-43A7-9CFE-48BACA30118B}"/>
    <hyperlink ref="A1181" r:id="rId313" display="https://www.basketball-reference.com/players/d/dudleja01.html?utm_source=direct&amp;utm_medium=Share&amp;utm_campaign=ShareTool" xr:uid="{31D09102-725E-4195-AF16-8D44A147AD76}"/>
    <hyperlink ref="A1167" r:id="rId314" display="https://www.basketball-reference.com/players/g/greenja01.html?utm_source=direct&amp;utm_medium=Share&amp;utm_campaign=ShareTool" xr:uid="{277FFAA0-FCC5-447B-A607-FC036DB44A3F}"/>
    <hyperlink ref="A1153" r:id="rId315" display="https://www.basketball-reference.com/players/j/johnsja01.html?utm_source=direct&amp;utm_medium=Share&amp;utm_campaign=ShareTool" xr:uid="{CE3D2366-7B60-4087-BE5E-D227444F98C3}"/>
    <hyperlink ref="A1162" r:id="rId316" display="https://www.basketball-reference.com/players/j/jonesja02.html?utm_source=direct&amp;utm_medium=Share&amp;utm_campaign=ShareTool" xr:uid="{D52BCB53-C20A-4F81-90C8-BFC79E680CF8}"/>
    <hyperlink ref="A1157" r:id="rId317" display="https://www.basketball-reference.com/players/j/johnsja01.html?utm_source=direct&amp;utm_medium=Share&amp;utm_campaign=ShareTool" xr:uid="{D4B7D180-20CD-4302-8668-4F794319123C}"/>
    <hyperlink ref="A1156" r:id="rId318" display="https://www.basketball-reference.com/players/j/johnsja01.html?utm_source=direct&amp;utm_medium=Share&amp;utm_campaign=ShareTool" xr:uid="{FCAE292B-8AAF-4813-9B88-8C3A931E1F4F}"/>
    <hyperlink ref="A1170" r:id="rId319" display="https://www.basketball-reference.com/players/g/greenja01.html?utm_source=direct&amp;utm_medium=Share&amp;utm_campaign=ShareTool" xr:uid="{F7D3CACA-3063-41C6-AC21-78518ACB0CA9}"/>
    <hyperlink ref="A1155" r:id="rId320" display="https://www.basketball-reference.com/players/j/johnsja01.html?utm_source=direct&amp;utm_medium=Share&amp;utm_campaign=ShareTool" xr:uid="{D1BE378D-915B-4E4F-AAE4-643EC9CD7998}"/>
    <hyperlink ref="A1169" r:id="rId321" display="https://www.basketball-reference.com/players/g/greenja01.html?utm_source=direct&amp;utm_medium=Share&amp;utm_campaign=ShareTool" xr:uid="{D7EEB67C-D1EC-4A0B-988C-C25711084D64}"/>
    <hyperlink ref="A1163" r:id="rId322" display="https://www.basketball-reference.com/players/j/jonesja02.html?utm_source=direct&amp;utm_medium=Share&amp;utm_campaign=ShareTool" xr:uid="{9B8AA772-5954-4743-B27A-424ABCCFEEE9}"/>
    <hyperlink ref="A1154" r:id="rId323" display="https://www.basketball-reference.com/players/j/johnsja01.html?utm_source=direct&amp;utm_medium=Share&amp;utm_campaign=ShareTool" xr:uid="{85F00D0D-44B9-4682-9AD3-7F7DF0A53096}"/>
    <hyperlink ref="A1168" r:id="rId324" display="https://www.basketball-reference.com/players/g/greenja01.html?utm_source=direct&amp;utm_medium=Share&amp;utm_campaign=ShareTool" xr:uid="{BFD26728-449E-48F0-860C-FB994DFE01BC}"/>
    <hyperlink ref="A1161" r:id="rId325" display="https://www.basketball-reference.com/players/j/jonesja02.html?utm_source=direct&amp;utm_medium=Share&amp;utm_campaign=ShareTool" xr:uid="{5557EAD3-C43A-4CBE-BCB0-9F24310E3BDE}"/>
    <hyperlink ref="A1152" r:id="rId326" display="https://www.basketball-reference.com/players/j/johnsja01.html?utm_source=direct&amp;utm_medium=Share&amp;utm_campaign=ShareTool" xr:uid="{476BBB5E-1AA6-447E-ABD0-64CABEA1D733}"/>
    <hyperlink ref="A1164" r:id="rId327" display="https://www.basketball-reference.com/players/j/jonesja02.html?utm_source=direct&amp;utm_medium=Share&amp;utm_campaign=ShareTool" xr:uid="{4626E72F-BDC7-4121-9B64-44EC32FA3F5B}"/>
    <hyperlink ref="A1158" r:id="rId328" display="https://www.basketball-reference.com/players/j/johnsja01.html?utm_source=direct&amp;utm_medium=Share&amp;utm_campaign=ShareTool" xr:uid="{BD6DF3A0-91D8-49E8-8139-AAD3F0F1D98E}"/>
    <hyperlink ref="A1160" r:id="rId329" display="https://www.basketball-reference.com/players/j/jonesja02.html?utm_source=direct&amp;utm_medium=Share&amp;utm_campaign=ShareTool" xr:uid="{1ACB28F8-D6E7-489C-BEAE-7B6E751B8064}"/>
    <hyperlink ref="A1151" r:id="rId330" display="https://www.basketball-reference.com/players/j/johnsja01.html?utm_source=direct&amp;utm_medium=Share&amp;utm_campaign=ShareTool" xr:uid="{2F9B3879-DC95-49F3-896A-93A7B66D610C}"/>
    <hyperlink ref="A1139" r:id="rId331" display="https://www.basketball-reference.com/players/e/ennisja01.html?utm_source=direct&amp;utm_medium=Share&amp;utm_campaign=ShareTool" xr:uid="{EF96E555-D9D6-4F5E-AA8F-E34A4778C1EE}"/>
    <hyperlink ref="A1134" r:id="rId332" display="https://www.basketball-reference.com/players/n/nelsoja01.html?utm_source=direct&amp;utm_medium=Share&amp;utm_campaign=ShareTool" xr:uid="{C3534393-E4AB-4992-8119-6A7257B4F702}"/>
    <hyperlink ref="A1143" r:id="rId333" display="https://www.basketball-reference.com/players/e/ennisja01.html?utm_source=direct&amp;utm_medium=Share&amp;utm_campaign=ShareTool" xr:uid="{170ED205-2044-46A7-9AA1-01FE06F0B564}"/>
    <hyperlink ref="A1141" r:id="rId334" display="https://www.basketball-reference.com/players/e/ennisja01.html?utm_source=direct&amp;utm_medium=Share&amp;utm_campaign=ShareTool" xr:uid="{276AB5C1-5E8A-45F6-A8DF-392D525D4ABB}"/>
    <hyperlink ref="A1136" r:id="rId335" display="https://www.basketball-reference.com/players/n/nelsoja01.html?utm_source=direct&amp;utm_medium=Share&amp;utm_campaign=ShareTool" xr:uid="{260A78EA-B57E-41F7-9BEB-9EB166A97091}"/>
    <hyperlink ref="A1140" r:id="rId336" display="https://www.basketball-reference.com/players/e/ennisja01.html?utm_source=direct&amp;utm_medium=Share&amp;utm_campaign=ShareTool" xr:uid="{46AB816B-9C4A-4DB3-9932-43AEDC7315E6}"/>
    <hyperlink ref="A1135" r:id="rId337" display="https://www.basketball-reference.com/players/n/nelsoja01.html?utm_source=direct&amp;utm_medium=Share&amp;utm_campaign=ShareTool" xr:uid="{7AC0E358-8F54-4449-B1EB-52578A6E90A0}"/>
    <hyperlink ref="A1142" r:id="rId338" display="https://www.basketball-reference.com/players/e/ennisja01.html?utm_source=direct&amp;utm_medium=Share&amp;utm_campaign=ShareTool" xr:uid="{4A7FA08B-AA8D-4D66-BC30-C30F02E3EE9F}"/>
    <hyperlink ref="A1137" r:id="rId339" display="https://www.basketball-reference.com/players/n/nelsoja01.html?utm_source=direct&amp;utm_medium=Share&amp;utm_campaign=ShareTool" xr:uid="{8405D4B4-D22B-4E25-B2D0-E9DD5C647EBE}"/>
    <hyperlink ref="A1133" r:id="rId340" display="https://www.basketball-reference.com/players/n/nelsoja01.html?utm_source=direct&amp;utm_medium=Share&amp;utm_campaign=ShareTool" xr:uid="{643AB671-03A0-4C0E-AB0B-ECAFED6293F9}"/>
    <hyperlink ref="A1129" r:id="rId341" display="https://www.basketball-reference.com/players/c/crawfja01.html?utm_source=direct&amp;utm_medium=Share&amp;utm_campaign=ShareTool" xr:uid="{5EA79237-23AA-42FA-AC31-37832AD6CFF5}"/>
    <hyperlink ref="A1125" r:id="rId342" display="https://www.basketball-reference.com/players/c/crawfja01.html?utm_source=direct&amp;utm_medium=Share&amp;utm_campaign=ShareTool" xr:uid="{68C044F0-5283-4BF7-B88F-4B68A1CAC6E9}"/>
    <hyperlink ref="A1107" r:id="rId343" display="https://www.basketball-reference.com/players/c/crowdja01.html?utm_source=direct&amp;utm_medium=Share&amp;utm_campaign=ShareTool" xr:uid="{61811BC2-F27E-48B4-930D-0559ED5F6F09}"/>
    <hyperlink ref="A1100" r:id="rId344" display="https://www.basketball-reference.com/players/p/parkeja01.html?utm_source=direct&amp;utm_medium=Share&amp;utm_campaign=ShareTool" xr:uid="{DFFE3979-02EA-47D1-A793-7A5D972C748B}"/>
    <hyperlink ref="A1119" r:id="rId345" display="https://www.basketball-reference.com/players/s/sampsja02.html?utm_source=direct&amp;utm_medium=Share&amp;utm_campaign=ShareTool" xr:uid="{6685869D-D48F-498A-91AB-7FEBF1C266C2}"/>
    <hyperlink ref="A1094" r:id="rId346" display="https://www.basketball-reference.com/players/s/smithjr01.html?utm_source=direct&amp;utm_medium=Share&amp;utm_campaign=ShareTool" xr:uid="{726EAD3D-D541-41FD-BF41-958269FC38B5}"/>
    <hyperlink ref="A1122" r:id="rId347" display="https://www.basketball-reference.com/players/s/sampsja02.html?utm_source=direct&amp;utm_medium=Share&amp;utm_campaign=ShareTool" xr:uid="{214CD89E-184B-4474-9750-A7C3C47A36C2}"/>
    <hyperlink ref="A1103" r:id="rId348" display="https://www.basketball-reference.com/players/p/parkeja01.html?utm_source=direct&amp;utm_medium=Share&amp;utm_campaign=ShareTool" xr:uid="{3DE488E7-CD15-4457-BEEC-802168A77C94}"/>
    <hyperlink ref="A1117" r:id="rId349" display="https://www.basketball-reference.com/players/o/okafoja01.html?utm_source=direct&amp;utm_medium=Share&amp;utm_campaign=ShareTool" xr:uid="{C4F99B6F-EA80-4A05-A748-B55123253D1E}"/>
    <hyperlink ref="A1112" r:id="rId350" display="https://www.basketball-reference.com/players/c/crowdja01.html?utm_source=direct&amp;utm_medium=Share&amp;utm_campaign=ShareTool" xr:uid="{BA01A0B6-67DE-4112-9D6B-D3C74FD18D74}"/>
    <hyperlink ref="A1097" r:id="rId351" display="https://www.basketball-reference.com/players/s/smithjr01.html?utm_source=direct&amp;utm_medium=Share&amp;utm_campaign=ShareTool" xr:uid="{0610E12D-6601-44FD-AB12-DA3DE3CDE810}"/>
    <hyperlink ref="A1121" r:id="rId352" display="https://www.basketball-reference.com/players/s/sampsja02.html?utm_source=direct&amp;utm_medium=Share&amp;utm_campaign=ShareTool" xr:uid="{5EA538B1-91BB-457D-869B-F4841885C1A5}"/>
    <hyperlink ref="A1104" r:id="rId353" display="https://www.basketball-reference.com/players/p/parkeja01.html?utm_source=direct&amp;utm_medium=Share&amp;utm_campaign=ShareTool" xr:uid="{A2516174-B2AC-4ED5-93DB-FE29975B4247}"/>
    <hyperlink ref="A1116" r:id="rId354" display="https://www.basketball-reference.com/players/o/okafoja01.html?utm_source=direct&amp;utm_medium=Share&amp;utm_campaign=ShareTool" xr:uid="{F258432C-7E52-483F-885C-262BA543AC27}"/>
    <hyperlink ref="A1110" r:id="rId355" display="https://www.basketball-reference.com/players/c/crowdja01.html?utm_source=direct&amp;utm_medium=Share&amp;utm_campaign=ShareTool" xr:uid="{6269758F-48E0-424A-9200-997CEA180CB7}"/>
    <hyperlink ref="A1096" r:id="rId356" display="https://www.basketball-reference.com/players/s/smithjr01.html?utm_source=direct&amp;utm_medium=Share&amp;utm_campaign=ShareTool" xr:uid="{A52FD587-AB50-4C26-9BB4-98B268CAC67A}"/>
    <hyperlink ref="A1120" r:id="rId357" display="https://www.basketball-reference.com/players/s/sampsja02.html?utm_source=direct&amp;utm_medium=Share&amp;utm_campaign=ShareTool" xr:uid="{C40F591E-B33E-44A0-BC12-1376A7D748C3}"/>
    <hyperlink ref="A1102" r:id="rId358" display="https://www.basketball-reference.com/players/p/parkeja01.html?utm_source=direct&amp;utm_medium=Share&amp;utm_campaign=ShareTool" xr:uid="{577D4541-0A6E-4305-9E71-084A8182CFC0}"/>
    <hyperlink ref="A1115" r:id="rId359" display="https://www.basketball-reference.com/players/o/okafoja01.html?utm_source=direct&amp;utm_medium=Share&amp;utm_campaign=ShareTool" xr:uid="{EFDA4134-F334-461A-B515-72677644A80E}"/>
    <hyperlink ref="A1109" r:id="rId360" display="https://www.basketball-reference.com/players/c/crowdja01.html?utm_source=direct&amp;utm_medium=Share&amp;utm_campaign=ShareTool" xr:uid="{5F1D1478-E337-49DD-8193-D4EB27497D10}"/>
    <hyperlink ref="A1095" r:id="rId361" display="https://www.basketball-reference.com/players/s/smithjr01.html?utm_source=direct&amp;utm_medium=Share&amp;utm_campaign=ShareTool" xr:uid="{2A4E190A-6708-4FCE-881B-EF2F4CCF3E05}"/>
    <hyperlink ref="A1101" r:id="rId362" display="https://www.basketball-reference.com/players/p/parkeja01.html?utm_source=direct&amp;utm_medium=Share&amp;utm_campaign=ShareTool" xr:uid="{F8C1ACFB-F569-42E8-A682-834274575A95}"/>
    <hyperlink ref="A1114" r:id="rId363" display="https://www.basketball-reference.com/players/o/okafoja01.html?utm_source=direct&amp;utm_medium=Share&amp;utm_campaign=ShareTool" xr:uid="{1D8BEFC7-55DC-4FFC-880E-182811737278}"/>
    <hyperlink ref="A1108" r:id="rId364" display="https://www.basketball-reference.com/players/c/crowdja01.html?utm_source=direct&amp;utm_medium=Share&amp;utm_campaign=ShareTool" xr:uid="{3F392F91-BAF4-41DB-9181-5768F38339C6}"/>
    <hyperlink ref="A1093" r:id="rId365" display="https://www.basketball-reference.com/players/s/smithjr01.html?utm_source=direct&amp;utm_medium=Share&amp;utm_campaign=ShareTool" xr:uid="{316CEAEF-40E2-4510-B015-1804CBE167A8}"/>
    <hyperlink ref="A1106" r:id="rId366" display="https://www.basketball-reference.com/players/c/crowdja01.html?utm_source=direct&amp;utm_medium=Share&amp;utm_campaign=ShareTool" xr:uid="{5B643A65-4F6B-4C59-9505-63FAB3BB9BEA}"/>
    <hyperlink ref="A1098" r:id="rId367" display="https://www.basketball-reference.com/players/s/smithjr01.html?utm_source=direct&amp;utm_medium=Share&amp;utm_campaign=ShareTool" xr:uid="{B5D9A799-1323-4699-9768-21244819D78F}"/>
    <hyperlink ref="A1111" r:id="rId368" display="https://www.basketball-reference.com/players/c/crowdja01.html?utm_source=direct&amp;utm_medium=Share&amp;utm_campaign=ShareTool" xr:uid="{D17FA4D3-538A-4996-868D-51A2334DD86F}"/>
    <hyperlink ref="A1092" r:id="rId369" display="https://www.basketball-reference.com/players/s/smithjr01.html?utm_source=direct&amp;utm_medium=Share&amp;utm_campaign=ShareTool" xr:uid="{98754C03-65E3-4D74-BF06-F49862717553}"/>
    <hyperlink ref="A1075" r:id="rId370" display="https://www.basketball-reference.com/players/h/hicksjj01.html?utm_source=direct&amp;utm_medium=Share&amp;utm_campaign=ShareTool" xr:uid="{C538DD9D-DA97-4A3E-BFC2-F03FFFED0421}"/>
    <hyperlink ref="A1074" r:id="rId371" display="https://www.basketball-reference.com/players/h/hicksjj01.html?utm_source=direct&amp;utm_medium=Share&amp;utm_campaign=ShareTool" xr:uid="{A0347461-5387-41E3-939A-1C28C0C3F3B0}"/>
    <hyperlink ref="A1076" r:id="rId372" display="https://www.basketball-reference.com/players/h/hicksjj01.html?utm_source=direct&amp;utm_medium=Share&amp;utm_campaign=ShareTool" xr:uid="{35F5A6E8-4C98-4136-A403-33631E804008}"/>
    <hyperlink ref="A1073" r:id="rId373" display="https://www.basketball-reference.com/players/h/hicksjj01.html?utm_source=direct&amp;utm_medium=Share&amp;utm_campaign=ShareTool" xr:uid="{FBB9D46D-B5E0-4C18-B4E1-0314FB28016B}"/>
    <hyperlink ref="A1042" r:id="rId374" display="https://www.basketball-reference.com/players/c/canaais01.html?utm_source=direct&amp;utm_medium=Share&amp;utm_campaign=ShareTool" xr:uid="{06FB3D49-F56D-473B-9DB7-A5E153624FC1}"/>
    <hyperlink ref="A1049" r:id="rId375" display="https://www.basketball-reference.com/players/t/thomais02.html?utm_source=direct&amp;utm_medium=Share&amp;utm_campaign=ShareTool" xr:uid="{6C1B2311-7CB7-4E8F-A4FB-BE02D621ABB3}"/>
    <hyperlink ref="A1053" r:id="rId376" display="https://www.basketball-reference.com/players/t/thomais02.html?utm_source=direct&amp;utm_medium=Share&amp;utm_campaign=ShareTool" xr:uid="{14BB1CEF-1488-4A3F-BDCE-3BDE8293EB13}"/>
    <hyperlink ref="A1038" r:id="rId377" display="https://www.basketball-reference.com/players/s/shumpim01.html?utm_source=direct&amp;utm_medium=Share&amp;utm_campaign=ShareTool" xr:uid="{37AA2A42-C01C-4571-9C22-EFB65087205A}"/>
    <hyperlink ref="A1052" r:id="rId378" display="https://www.basketball-reference.com/players/t/thomais02.html?utm_source=direct&amp;utm_medium=Share&amp;utm_campaign=ShareTool" xr:uid="{282656AD-9EDC-40CD-BAA6-A068BC179DA8}"/>
    <hyperlink ref="A1045" r:id="rId379" display="https://www.basketball-reference.com/players/c/canaais01.html?utm_source=direct&amp;utm_medium=Share&amp;utm_campaign=ShareTool" xr:uid="{FE8F1928-B15F-45E3-A5E2-162E78699558}"/>
    <hyperlink ref="A1051" r:id="rId380" display="https://www.basketball-reference.com/players/t/thomais02.html?utm_source=direct&amp;utm_medium=Share&amp;utm_campaign=ShareTool" xr:uid="{3B3FF572-3822-4E83-BD60-6EC63F055869}"/>
    <hyperlink ref="A1044" r:id="rId381" display="https://www.basketball-reference.com/players/c/canaais01.html?utm_source=direct&amp;utm_medium=Share&amp;utm_campaign=ShareTool" xr:uid="{04CD6616-14A2-4053-B133-F5BD6EAD5F2A}"/>
    <hyperlink ref="A1050" r:id="rId382" display="https://www.basketball-reference.com/players/t/thomais02.html?utm_source=direct&amp;utm_medium=Share&amp;utm_campaign=ShareTool" xr:uid="{023419F8-0606-459F-BE3C-5E590B3EAFCA}"/>
    <hyperlink ref="A1043" r:id="rId383" display="https://www.basketball-reference.com/players/c/canaais01.html?utm_source=direct&amp;utm_medium=Share&amp;utm_campaign=ShareTool" xr:uid="{181B78B3-2F3D-4ECA-87AF-D4F16AAE43AA}"/>
    <hyperlink ref="A1054" r:id="rId384" display="https://www.basketball-reference.com/players/t/thomais02.html?utm_source=direct&amp;utm_medium=Share&amp;utm_campaign=ShareTool" xr:uid="{40D32E3F-D69C-4CA3-A186-BFDF1107C8B4}"/>
    <hyperlink ref="A1048" r:id="rId385" display="https://www.basketball-reference.com/players/t/thomais02.html?utm_source=direct&amp;utm_medium=Share&amp;utm_campaign=ShareTool" xr:uid="{1E01521B-AC44-4F24-A86D-DB69831AA107}"/>
    <hyperlink ref="A1015" r:id="rId386" display="https://www.basketball-reference.com/players/c/clarkia01.html?utm_source=direct&amp;utm_medium=Share&amp;utm_campaign=ShareTool" xr:uid="{EAA686C6-2319-4040-90AC-9D2CF2E46A94}"/>
    <hyperlink ref="A1023" r:id="rId387" display="https://www.basketball-reference.com/players/m/mahinia01.html?utm_source=direct&amp;utm_medium=Share&amp;utm_campaign=ShareTool" xr:uid="{51659077-2851-46F8-AF2F-A4DEC4A950DA}"/>
    <hyperlink ref="A1010" r:id="rId388" display="https://www.basketball-reference.com/players/w/whiteha01.html?utm_source=direct&amp;utm_medium=Share&amp;utm_campaign=ShareTool" xr:uid="{041F2C2E-EC3E-4932-BBC6-51E3DA22B4C3}"/>
    <hyperlink ref="A1027" r:id="rId389" display="https://www.basketball-reference.com/players/m/mahinia01.html?utm_source=direct&amp;utm_medium=Share&amp;utm_campaign=ShareTool" xr:uid="{AF95AEA6-9DD8-41BD-90D1-596A08C6E8D6}"/>
    <hyperlink ref="A1013" r:id="rId390" display="https://www.basketball-reference.com/players/w/whiteha01.html?utm_source=direct&amp;utm_medium=Share&amp;utm_campaign=ShareTool" xr:uid="{85F2B2BE-7259-4AB8-8D21-748840E88D37}"/>
    <hyperlink ref="A1026" r:id="rId391" display="https://www.basketball-reference.com/players/m/mahinia01.html?utm_source=direct&amp;utm_medium=Share&amp;utm_campaign=ShareTool" xr:uid="{23826E1B-70FE-466A-A4E5-B962DCCD92AE}"/>
    <hyperlink ref="A1012" r:id="rId392" display="https://www.basketball-reference.com/players/w/whiteha01.html?utm_source=direct&amp;utm_medium=Share&amp;utm_campaign=ShareTool" xr:uid="{ECC5A34C-C522-403E-B4C4-4E397D8C82BE}"/>
    <hyperlink ref="A1025" r:id="rId393" display="https://www.basketball-reference.com/players/m/mahinia01.html?utm_source=direct&amp;utm_medium=Share&amp;utm_campaign=ShareTool" xr:uid="{08D266E4-35AB-4426-83D4-A1CDC8B125E8}"/>
    <hyperlink ref="A1018" r:id="rId394" display="https://www.basketball-reference.com/players/c/clarkia01.html?utm_source=direct&amp;utm_medium=Share&amp;utm_campaign=ShareTool" xr:uid="{74FBE124-D7D9-4B7E-B505-D01BA40B8297}"/>
    <hyperlink ref="A1011" r:id="rId395" display="https://www.basketball-reference.com/players/w/whiteha01.html?utm_source=direct&amp;utm_medium=Share&amp;utm_campaign=ShareTool" xr:uid="{E10795BB-B98C-40DD-9EF7-5195AE3DFF62}"/>
    <hyperlink ref="A1024" r:id="rId396" display="https://www.basketball-reference.com/players/m/mahinia01.html?utm_source=direct&amp;utm_medium=Share&amp;utm_campaign=ShareTool" xr:uid="{1966A076-2A68-47D1-842E-ECD28277F7EB}"/>
    <hyperlink ref="A1017" r:id="rId397" display="https://www.basketball-reference.com/players/c/clarkia01.html?utm_source=direct&amp;utm_medium=Share&amp;utm_campaign=ShareTool" xr:uid="{3EEB7527-8A18-449A-B09B-050A964D10F2}"/>
    <hyperlink ref="A1009" r:id="rId398" display="https://www.basketball-reference.com/players/w/whiteha01.html?utm_source=direct&amp;utm_medium=Share&amp;utm_campaign=ShareTool" xr:uid="{C86CAF90-EEAF-4A25-8087-992AFA97A4D0}"/>
    <hyperlink ref="A1021" r:id="rId399" display="https://www.basketball-reference.com/players/m/mahinia01.html?utm_source=direct&amp;utm_medium=Share&amp;utm_campaign=ShareTool" xr:uid="{9C671C89-0981-4628-91EC-B8592E34E353}"/>
    <hyperlink ref="A1016" r:id="rId400" display="https://www.basketball-reference.com/players/c/clarkia01.html?utm_source=direct&amp;utm_medium=Share&amp;utm_campaign=ShareTool" xr:uid="{B0339809-A57F-40D2-AC21-855DBD935CF9}"/>
    <hyperlink ref="A1028" r:id="rId401" display="https://www.basketball-reference.com/players/m/mahinia01.html?utm_source=direct&amp;utm_medium=Share&amp;utm_campaign=ShareTool" xr:uid="{52F93188-909F-49CA-B7D9-68739AE1CED9}"/>
    <hyperlink ref="A1022" r:id="rId402" display="https://www.basketball-reference.com/players/m/mahinia01.html?utm_source=direct&amp;utm_medium=Share&amp;utm_campaign=ShareTool" xr:uid="{ECBE2D29-2D5A-4DF4-9D69-A75FD55ABABD}"/>
    <hyperlink ref="A988" r:id="rId403" display="https://www.basketball-reference.com/players/m/monrogr01.html?utm_source=direct&amp;utm_medium=Share&amp;utm_campaign=ShareTool" xr:uid="{79A41173-022A-406C-AC01-E19370D76879}"/>
    <hyperlink ref="A996" r:id="rId404" display="https://www.basketball-reference.com/players/s/smithgr02.html?utm_source=direct&amp;utm_medium=Share&amp;utm_campaign=ShareTool" xr:uid="{86691C7B-9D53-4CB3-9FC2-C46A3051F90A}"/>
    <hyperlink ref="A1001" r:id="rId405" display="https://www.basketball-reference.com/players/v/vasqugr01.html?utm_source=direct&amp;utm_medium=Share&amp;utm_campaign=ShareTool" xr:uid="{F637D20C-F5A4-4F7F-B149-471AACA2C95D}"/>
    <hyperlink ref="A978" r:id="rId406" display="https://www.basketball-reference.com/players/d/dienggo01.html?utm_source=direct&amp;utm_medium=Share&amp;utm_campaign=ShareTool" xr:uid="{8B3A8466-0734-4ED7-B2C3-68FC021EF4EC}"/>
    <hyperlink ref="A991" r:id="rId407" display="https://www.basketball-reference.com/players/m/monrogr01.html?utm_source=direct&amp;utm_medium=Share&amp;utm_campaign=ShareTool" xr:uid="{C0181AA8-3FAA-4A1E-8D34-5115B77C93AE}"/>
    <hyperlink ref="A985" r:id="rId408" display="https://www.basketball-reference.com/players/d/dienggo01.html?utm_source=direct&amp;utm_medium=Share&amp;utm_campaign=ShareTool" xr:uid="{C3DCCA72-F2A6-432D-B4A9-7F50B11F9A34}"/>
    <hyperlink ref="A990" r:id="rId409" display="https://www.basketball-reference.com/players/m/monrogr01.html?utm_source=direct&amp;utm_medium=Share&amp;utm_campaign=ShareTool" xr:uid="{947CF7EC-CBB0-4D78-9689-25B286A623FD}"/>
    <hyperlink ref="A989" r:id="rId410" display="https://www.basketball-reference.com/players/m/monrogr01.html?utm_source=direct&amp;utm_medium=Share&amp;utm_campaign=ShareTool" xr:uid="{47EC8432-5894-433B-840C-E9DC06D3B3D2}"/>
    <hyperlink ref="A1000" r:id="rId411" display="https://www.basketball-reference.com/players/v/vasqugr01.html?utm_source=direct&amp;utm_medium=Share&amp;utm_campaign=ShareTool" xr:uid="{3BA47496-BAC0-4A66-A28B-ACA39925683B}"/>
    <hyperlink ref="A995" r:id="rId412" display="https://www.basketball-reference.com/players/s/smithgr02.html?utm_source=direct&amp;utm_medium=Share&amp;utm_campaign=ShareTool" xr:uid="{E9496877-4B74-4DF3-9B6C-3F863F265131}"/>
    <hyperlink ref="A993" r:id="rId413" display="https://www.basketball-reference.com/players/m/monrogr01.html?utm_source=direct&amp;utm_medium=Share&amp;utm_campaign=ShareTool" xr:uid="{A404E0CE-2C56-4973-9BC4-1E2D7C477171}"/>
    <hyperlink ref="A1002" r:id="rId414" display="https://www.basketball-reference.com/players/v/vasqugr01.html?utm_source=direct&amp;utm_medium=Share&amp;utm_campaign=ShareTool" xr:uid="{F177B766-550D-4AAA-98B8-7076E6393EF1}"/>
    <hyperlink ref="A997" r:id="rId415" display="https://www.basketball-reference.com/players/s/smithgr02.html?utm_source=direct&amp;utm_medium=Share&amp;utm_campaign=ShareTool" xr:uid="{09B1053C-C543-446F-831D-E5B817944E71}"/>
    <hyperlink ref="A992" r:id="rId416" display="https://www.basketball-reference.com/players/m/monrogr01.html?utm_source=direct&amp;utm_medium=Share&amp;utm_campaign=ShareTool" xr:uid="{8F95E3B2-E614-4082-9D36-CEBEDA69F15A}"/>
    <hyperlink ref="A999" r:id="rId417" display="https://www.basketball-reference.com/players/v/vasqugr01.html?utm_source=direct&amp;utm_medium=Share&amp;utm_campaign=ShareTool" xr:uid="{EB7962D4-A5D4-474B-83F3-0763D9D80E22}"/>
    <hyperlink ref="A987" r:id="rId418" display="https://www.basketball-reference.com/players/m/monrogr01.html?utm_source=direct&amp;utm_medium=Share&amp;utm_campaign=ShareTool" xr:uid="{BBCF5B4C-7734-46F5-BE3A-E8992F01A590}"/>
    <hyperlink ref="A981" r:id="rId419" display="https://www.basketball-reference.com/players/d/dienggo01.html?utm_source=direct&amp;utm_medium=Share&amp;utm_campaign=ShareTool" xr:uid="{70F3D431-D5D3-45F7-9070-76143CCBF0FF}"/>
    <hyperlink ref="A982" r:id="rId420" display="https://www.basketball-reference.com/players/d/dienggo01.html?utm_source=direct&amp;utm_medium=Share&amp;utm_campaign=ShareTool" xr:uid="{CD2E8CE5-DFD0-4830-BA72-2B601982CEF1}"/>
    <hyperlink ref="A957" r:id="rId421" display="https://www.basketball-reference.com/players/d/dragigo01.html?utm_source=direct&amp;utm_medium=Share&amp;utm_campaign=ShareTool" xr:uid="{2FFAC1FB-FC77-4704-AEA4-D03BFB89BFED}"/>
    <hyperlink ref="A950" r:id="rId422" display="https://www.basketball-reference.com/players/r/robingl02.html?utm_source=direct&amp;utm_medium=Share&amp;utm_campaign=ShareTool" xr:uid="{CDDBBC97-BC50-4842-9379-7216F8BD6E1E}"/>
    <hyperlink ref="A961" r:id="rId423" display="https://www.basketball-reference.com/players/d/dragigo01.html?utm_source=direct&amp;utm_medium=Share&amp;utm_campaign=ShareTool" xr:uid="{47B163C8-3D2D-4385-9C7F-B4D5717C2463}"/>
    <hyperlink ref="A952" r:id="rId424" display="https://www.basketball-reference.com/players/r/robingl02.html?utm_source=direct&amp;utm_medium=Share&amp;utm_campaign=ShareTool" xr:uid="{7B68BDFE-A03B-4445-ADA3-BC8FF24FCF66}"/>
    <hyperlink ref="A960" r:id="rId425" display="https://www.basketball-reference.com/players/d/dragigo01.html?utm_source=direct&amp;utm_medium=Share&amp;utm_campaign=ShareTool" xr:uid="{508E545B-9A23-419D-8B62-E44FB2BF3B3C}"/>
    <hyperlink ref="A951" r:id="rId426" display="https://www.basketball-reference.com/players/r/robingl02.html?utm_source=direct&amp;utm_medium=Share&amp;utm_campaign=ShareTool" xr:uid="{5E7E63AC-7AA4-4C14-ADFA-6E45D0793809}"/>
    <hyperlink ref="A959" r:id="rId427" display="https://www.basketball-reference.com/players/d/dragigo01.html?utm_source=direct&amp;utm_medium=Share&amp;utm_campaign=ShareTool" xr:uid="{24E5B23B-D404-4A13-8DC6-E5083299B054}"/>
    <hyperlink ref="A953" r:id="rId428" display="https://www.basketball-reference.com/players/r/robingl02.html?utm_source=direct&amp;utm_medium=Share&amp;utm_campaign=ShareTool" xr:uid="{2BB0AF41-8652-4AF7-BD38-EFDA97B801F2}"/>
    <hyperlink ref="A958" r:id="rId429" display="https://www.basketball-reference.com/players/d/dragigo01.html?utm_source=direct&amp;utm_medium=Share&amp;utm_campaign=ShareTool" xr:uid="{0AF73072-4B5E-4186-BC98-A01B38F0F256}"/>
    <hyperlink ref="A956" r:id="rId430" display="https://www.basketball-reference.com/players/d/dragigo01.html?utm_source=direct&amp;utm_medium=Share&amp;utm_campaign=ShareTool" xr:uid="{43F66EBC-7BF2-42A9-8384-3C977C2155D7}"/>
    <hyperlink ref="A962" r:id="rId431" display="https://www.basketball-reference.com/players/d/dragigo01.html?utm_source=direct&amp;utm_medium=Share&amp;utm_campaign=ShareTool" xr:uid="{DD3780BF-294D-4F5E-B612-D2B910A198D0}"/>
    <hyperlink ref="A955" r:id="rId432" display="https://www.basketball-reference.com/players/d/dragigo01.html?utm_source=direct&amp;utm_medium=Share&amp;utm_campaign=ShareTool" xr:uid="{34723687-81E5-4582-9018-AE356EE7E62D}"/>
    <hyperlink ref="A938" r:id="rId433" display="https://www.basketball-reference.com/players/a/antetgi01.html?utm_source=direct&amp;utm_medium=Share&amp;utm_campaign=ShareTool" xr:uid="{7E3748D6-95BB-48CD-986D-19DE4D4B2EFC}"/>
    <hyperlink ref="A939" r:id="rId434" display="https://www.basketball-reference.com/players/a/antetgi01.html?utm_source=direct&amp;utm_medium=Share&amp;utm_campaign=ShareTool" xr:uid="{B7990F83-ACDE-4E95-8C63-20062A97D565}"/>
    <hyperlink ref="A932" r:id="rId435" display="https://www.basketball-reference.com/players/h/hendege02.html?utm_source=direct&amp;utm_medium=Share&amp;utm_campaign=ShareTool" xr:uid="{81493B5B-C668-4D43-8076-7E76112FFC80}"/>
    <hyperlink ref="A933" r:id="rId436" display="https://www.basketball-reference.com/players/h/hendege02.html?utm_source=direct&amp;utm_medium=Share&amp;utm_campaign=ShareTool" xr:uid="{1FEA8411-35BB-4D86-A6D4-69F189B0BC8B}"/>
    <hyperlink ref="A931" r:id="rId437" display="https://www.basketball-reference.com/players/h/hendege02.html?utm_source=direct&amp;utm_medium=Share&amp;utm_campaign=ShareTool" xr:uid="{72D1B3BC-2F53-451A-992C-641ACD15DCEE}"/>
    <hyperlink ref="A934" r:id="rId438" display="https://www.basketball-reference.com/players/h/hendege02.html?utm_source=direct&amp;utm_medium=Share&amp;utm_campaign=ShareTool" xr:uid="{7A8C0978-E12C-4FDC-8406-FCFACDE78DC6}"/>
    <hyperlink ref="A935" r:id="rId439" display="https://www.basketball-reference.com/players/h/hendege02.html?utm_source=direct&amp;utm_medium=Share&amp;utm_campaign=ShareTool" xr:uid="{153E4DE9-55D0-403D-84CA-53A48BCF4B1F}"/>
    <hyperlink ref="A929" r:id="rId440" display="https://www.basketball-reference.com/players/g/greenge01.html?utm_source=direct&amp;utm_medium=Share&amp;utm_campaign=ShareTool" xr:uid="{4885F2F3-B99B-4ED0-8980-C87B0170A0EB}"/>
    <hyperlink ref="A924" r:id="rId441" display="https://www.basketball-reference.com/players/g/greenge01.html?utm_source=direct&amp;utm_medium=Share&amp;utm_campaign=ShareTool" xr:uid="{3867474E-6844-41DB-8D63-981AF1F8228E}"/>
    <hyperlink ref="A928" r:id="rId442" display="https://www.basketball-reference.com/players/g/greenge01.html?utm_source=direct&amp;utm_medium=Share&amp;utm_campaign=ShareTool" xr:uid="{1C745BF3-120E-4D91-B92F-D5A02BF175A8}"/>
    <hyperlink ref="A897" r:id="rId443" display="https://www.basketball-reference.com/players/h/harriga01.html?utm_source=direct&amp;utm_medium=Share&amp;utm_campaign=ShareTool" xr:uid="{D6CD9FD1-650C-4CF3-858C-8FC5C9BA7B0B}"/>
    <hyperlink ref="A903" r:id="rId444" display="https://www.basketball-reference.com/players/n/nealga01.html?utm_source=direct&amp;utm_medium=Share&amp;utm_campaign=ShareTool" xr:uid="{5169FE52-354B-4688-A216-1157D346BC8A}"/>
    <hyperlink ref="A900" r:id="rId445" display="https://www.basketball-reference.com/players/h/harriga01.html?utm_source=direct&amp;utm_medium=Share&amp;utm_campaign=ShareTool" xr:uid="{E68F9C7E-2C7E-4A79-9EC6-EE22EC11FF5A}"/>
    <hyperlink ref="A899" r:id="rId446" display="https://www.basketball-reference.com/players/h/harriga01.html?utm_source=direct&amp;utm_medium=Share&amp;utm_campaign=ShareTool" xr:uid="{51305DB5-0F10-4B4D-B6D8-67F73F4798E5}"/>
    <hyperlink ref="A898" r:id="rId447" display="https://www.basketball-reference.com/players/h/harriga01.html?utm_source=direct&amp;utm_medium=Share&amp;utm_campaign=ShareTool" xr:uid="{A7D8C51E-BA8F-4823-991C-16E78B95B41A}"/>
    <hyperlink ref="A902" r:id="rId448" display="https://www.basketball-reference.com/players/n/nealga01.html?utm_source=direct&amp;utm_medium=Share&amp;utm_campaign=ShareTool" xr:uid="{44D91875-5846-476C-9D19-6CFF62D5FCD6}"/>
    <hyperlink ref="A904" r:id="rId449" display="https://www.basketball-reference.com/players/n/nealga01.html?utm_source=direct&amp;utm_medium=Share&amp;utm_campaign=ShareTool" xr:uid="{E0E88732-F054-47CE-888F-48338FD912D1}"/>
    <hyperlink ref="A905" r:id="rId450" display="https://www.basketball-reference.com/players/n/nealga01.html?utm_source=direct&amp;utm_medium=Share&amp;utm_campaign=ShareTool" xr:uid="{9B8C2D92-79B8-4DD7-9F72-E7A681312669}"/>
    <hyperlink ref="A884" r:id="rId451" display="https://www.basketball-reference.com/players/k/kaminfr01.html?utm_source=direct&amp;utm_medium=Share&amp;utm_campaign=ShareTool" xr:uid="{83126B2D-232C-49E6-9331-1C1847901810}"/>
    <hyperlink ref="A883" r:id="rId452" display="https://www.basketball-reference.com/players/k/kaminfr01.html?utm_source=direct&amp;utm_medium=Share&amp;utm_campaign=ShareTool" xr:uid="{D5B99064-BC22-43F7-9305-5CDAC99B370F}"/>
    <hyperlink ref="A882" r:id="rId453" display="https://www.basketball-reference.com/players/k/kaminfr01.html?utm_source=direct&amp;utm_medium=Share&amp;utm_campaign=ShareTool" xr:uid="{299F90F7-E08F-47D8-99F5-DF3E23B92879}"/>
    <hyperlink ref="A881" r:id="rId454" display="https://www.basketball-reference.com/players/k/kaminfr01.html?utm_source=direct&amp;utm_medium=Share&amp;utm_campaign=ShareTool" xr:uid="{FAA9A9F7-6475-4A10-A196-6A61940EE1E1}"/>
    <hyperlink ref="A868" r:id="rId455" display="https://www.basketball-reference.com/players/f/fournev01.html?utm_source=direct&amp;utm_medium=Share&amp;utm_campaign=ShareTool" xr:uid="{29A03AC6-2C1A-4D49-9CCF-FE2C2F94565A}"/>
    <hyperlink ref="A870" r:id="rId456" display="https://www.basketball-reference.com/players/f/fournev01.html?utm_source=direct&amp;utm_medium=Share&amp;utm_campaign=ShareTool" xr:uid="{2BB52544-6294-4389-98BB-0EC24B3C351D}"/>
    <hyperlink ref="A869" r:id="rId457" display="https://www.basketball-reference.com/players/f/fournev01.html?utm_source=direct&amp;utm_medium=Share&amp;utm_campaign=ShareTool" xr:uid="{555D4204-B0C6-499D-93D7-5CA5710C897B}"/>
    <hyperlink ref="A872" r:id="rId458" display="https://www.basketball-reference.com/players/f/fournev01.html?utm_source=direct&amp;utm_medium=Share&amp;utm_campaign=ShareTool" xr:uid="{5BC21D4B-1A24-43F2-8495-508F308B5B79}"/>
    <hyperlink ref="A867" r:id="rId459" display="https://www.basketball-reference.com/players/f/fournev01.html?utm_source=direct&amp;utm_medium=Share&amp;utm_campaign=ShareTool" xr:uid="{E9CD25A1-242B-4E83-8DCA-650ABD844E7B}"/>
    <hyperlink ref="A871" r:id="rId460" display="https://www.basketball-reference.com/players/f/fournev01.html?utm_source=direct&amp;utm_medium=Share&amp;utm_campaign=ShareTool" xr:uid="{AA0B9D64-4046-43B4-A654-8CDD403618CB}"/>
    <hyperlink ref="A859" r:id="rId461" display="https://www.basketball-reference.com/players/m/mooreet01.html?utm_source=direct&amp;utm_medium=Share&amp;utm_campaign=ShareTool" xr:uid="{CBC06A8F-6771-4977-A367-536D5B0800F3}"/>
    <hyperlink ref="A857" r:id="rId462" display="https://www.basketball-reference.com/players/m/mooreet01.html?utm_source=direct&amp;utm_medium=Share&amp;utm_campaign=ShareTool" xr:uid="{0B0892DC-58A4-4F94-A340-6490B7AD985E}"/>
    <hyperlink ref="A836" r:id="rId463" display="https://www.basketball-reference.com/players/g/gordoer01.html?utm_source=direct&amp;utm_medium=Share&amp;utm_campaign=ShareTool" xr:uid="{F3F9D91C-1A5F-4A33-8DA5-2EE177C09D8F}"/>
    <hyperlink ref="A838" r:id="rId464" display="https://www.basketball-reference.com/players/g/gordoer01.html?utm_source=direct&amp;utm_medium=Share&amp;utm_campaign=ShareTool" xr:uid="{74A040B8-DB5F-4E7F-BA2B-28E679FBF9DF}"/>
    <hyperlink ref="A839" r:id="rId465" display="https://www.basketball-reference.com/players/g/gordoer01.html?utm_source=direct&amp;utm_medium=Share&amp;utm_campaign=ShareTool" xr:uid="{681E2F47-6E6E-4816-A7B6-33F0DEC06299}"/>
    <hyperlink ref="A841" r:id="rId466" display="https://www.basketball-reference.com/players/g/gordoer01.html?utm_source=direct&amp;utm_medium=Share&amp;utm_campaign=ShareTool" xr:uid="{8DDFA4CE-10EC-4470-A38D-5BBC86AF5CB1}"/>
    <hyperlink ref="A837" r:id="rId467" display="https://www.basketball-reference.com/players/g/gordoer01.html?utm_source=direct&amp;utm_medium=Share&amp;utm_campaign=ShareTool" xr:uid="{95BCA735-5BFD-4210-A373-F5800D1B65AC}"/>
    <hyperlink ref="A840" r:id="rId468" display="https://www.basketball-reference.com/players/g/gordoer01.html?utm_source=direct&amp;utm_medium=Share&amp;utm_campaign=ShareTool" xr:uid="{E95A9ECC-79FA-4B2B-A4EF-9AD3C5F23B5C}"/>
    <hyperlink ref="A832" r:id="rId469" display="https://www.basketball-reference.com/players/b/bledser01.html?utm_source=direct&amp;utm_medium=Share&amp;utm_campaign=ShareTool" xr:uid="{2FE458DD-F8A2-4C3E-A103-1F96D5C7D7C2}"/>
    <hyperlink ref="A811" r:id="rId470" display="https://www.basketball-reference.com/players/b/brandel01.html?utm_source=direct&amp;utm_medium=Share&amp;utm_campaign=ShareTool" xr:uid="{FC419028-E12A-422F-B245-4EC8039E3B3A}"/>
    <hyperlink ref="A821" r:id="rId471" display="https://www.basketball-reference.com/players/k/kanteen01.html?utm_source=direct&amp;utm_medium=Share&amp;utm_campaign=ShareTool" xr:uid="{966BF0F9-6204-4983-A8C9-EA1ECBFF6956}"/>
    <hyperlink ref="A803" r:id="rId472" display="https://www.basketball-reference.com/players/p/paytoel01.html?utm_source=direct&amp;utm_medium=Share&amp;utm_campaign=ShareTool" xr:uid="{24EAA002-0F46-4531-9364-C7843468A0D1}"/>
    <hyperlink ref="A806" r:id="rId473" display="https://www.basketball-reference.com/players/p/paytoel01.html?utm_source=direct&amp;utm_medium=Share&amp;utm_campaign=ShareTool" xr:uid="{203AEBFA-83DD-466A-B572-AA93ED5E6640}"/>
    <hyperlink ref="A815" r:id="rId474" display="https://www.basketball-reference.com/players/m/mudiaem01.html?utm_source=direct&amp;utm_medium=Share&amp;utm_campaign=ShareTool" xr:uid="{87C9683B-C47F-462D-940F-4565411E3C10}"/>
    <hyperlink ref="A824" r:id="rId475" display="https://www.basketball-reference.com/players/k/kanteen01.html?utm_source=direct&amp;utm_medium=Share&amp;utm_campaign=ShareTool" xr:uid="{D2B84FF2-90DF-4667-BBA6-2074DC460E3C}"/>
    <hyperlink ref="A799" r:id="rId476" display="https://www.basketball-reference.com/players/u/udohek01.html?utm_source=direct&amp;utm_medium=Share&amp;utm_campaign=ShareTool" xr:uid="{F3997E5D-2A5D-45C1-8782-A0896E5F69DE}"/>
    <hyperlink ref="A805" r:id="rId477" display="https://www.basketball-reference.com/players/p/paytoel01.html?utm_source=direct&amp;utm_medium=Share&amp;utm_campaign=ShareTool" xr:uid="{245906D8-B47D-4E36-A9C5-3945F1ECAA52}"/>
    <hyperlink ref="A814" r:id="rId478" display="https://www.basketball-reference.com/players/m/mudiaem01.html?utm_source=direct&amp;utm_medium=Share&amp;utm_campaign=ShareTool" xr:uid="{5BC1D9E8-E128-4FA0-968B-5D765FCC283B}"/>
    <hyperlink ref="A800" r:id="rId479" display="https://www.basketball-reference.com/players/u/udohek01.html?utm_source=direct&amp;utm_medium=Share&amp;utm_campaign=ShareTool" xr:uid="{E2B7EB0C-2142-4F34-873A-5FB35EBEA76C}"/>
    <hyperlink ref="A807" r:id="rId480" display="https://www.basketball-reference.com/players/p/paytoel01.html?utm_source=direct&amp;utm_medium=Share&amp;utm_campaign=ShareTool" xr:uid="{5E5718ED-A976-458B-B09B-91BE93B541CF}"/>
    <hyperlink ref="A817" r:id="rId481" display="https://www.basketball-reference.com/players/m/mudiaem01.html?utm_source=direct&amp;utm_medium=Share&amp;utm_campaign=ShareTool" xr:uid="{6D2772BC-9500-4ACA-9355-AB947D7015E3}"/>
    <hyperlink ref="A823" r:id="rId482" display="https://www.basketball-reference.com/players/k/kanteen01.html?utm_source=direct&amp;utm_medium=Share&amp;utm_campaign=ShareTool" xr:uid="{58AF4844-C743-4FCC-B398-D5864D66BCAB}"/>
    <hyperlink ref="A804" r:id="rId483" display="https://www.basketball-reference.com/players/p/paytoel01.html?utm_source=direct&amp;utm_medium=Share&amp;utm_campaign=ShareTool" xr:uid="{420BF1E8-768C-4ED3-96F9-D61BE30CC1A3}"/>
    <hyperlink ref="A822" r:id="rId484" display="https://www.basketball-reference.com/players/k/kanteen01.html?utm_source=direct&amp;utm_medium=Share&amp;utm_campaign=ShareTool" xr:uid="{6FB8FA32-F3E3-45C9-A1E2-D51325EA0822}"/>
    <hyperlink ref="A798" r:id="rId485" display="https://www.basketball-reference.com/players/u/udohek01.html?utm_source=direct&amp;utm_medium=Share&amp;utm_campaign=ShareTool" xr:uid="{760C8CA5-F341-409A-BBB6-853A25640C82}"/>
    <hyperlink ref="A820" r:id="rId486" display="https://www.basketball-reference.com/players/k/kanteen01.html?utm_source=direct&amp;utm_medium=Share&amp;utm_campaign=ShareTool" xr:uid="{659DC982-ECF8-4C2A-9FDD-5F0978B1EC59}"/>
    <hyperlink ref="A810" r:id="rId487" display="https://www.basketball-reference.com/players/b/brandel01.html?utm_source=direct&amp;utm_medium=Share&amp;utm_campaign=ShareTool" xr:uid="{0924F85E-76FC-4C9E-9972-395CC9F62638}"/>
    <hyperlink ref="A801" r:id="rId488" display="https://www.basketball-reference.com/players/u/udohek01.html?utm_source=direct&amp;utm_medium=Share&amp;utm_campaign=ShareTool" xr:uid="{9391F94D-D15A-446D-9F9B-636A752DA7D0}"/>
    <hyperlink ref="A825" r:id="rId489" display="https://www.basketball-reference.com/players/k/kanteen01.html?utm_source=direct&amp;utm_medium=Share&amp;utm_campaign=ShareTool" xr:uid="{A9171E36-B6B4-436D-8E2A-9109959F02FC}"/>
    <hyperlink ref="A812" r:id="rId490" display="https://www.basketball-reference.com/players/b/brandel01.html?utm_source=direct&amp;utm_medium=Share&amp;utm_campaign=ShareTool" xr:uid="{C34584FD-936A-4353-8B36-0176F8935A19}"/>
    <hyperlink ref="A797" r:id="rId491" display="https://www.basketball-reference.com/players/u/udohek01.html?utm_source=direct&amp;utm_medium=Share&amp;utm_campaign=ShareTool" xr:uid="{D8B12D23-BBCB-4E72-8688-45CAF5EFA4E1}"/>
    <hyperlink ref="A809" r:id="rId492" display="https://www.basketball-reference.com/players/b/brandel01.html?utm_source=direct&amp;utm_medium=Share&amp;utm_campaign=ShareTool" xr:uid="{930A3960-1947-474E-B0D1-0B40500091BD}"/>
    <hyperlink ref="A703" r:id="rId493" display="https://www.basketball-reference.com/players/d/dedmode01.html?utm_source=direct&amp;utm_medium=Share&amp;utm_campaign=ShareTool" xr:uid="{A41A41A3-3FD8-4EE9-BF11-B0D0BEFEDFE4}"/>
    <hyperlink ref="A758" r:id="rId494" display="https://www.basketball-reference.com/players/g/goodedr01.html?utm_source=direct&amp;utm_medium=Share&amp;utm_campaign=ShareTool" xr:uid="{3F0B23C9-090E-4F75-9711-A9EC1AB21DD2}"/>
    <hyperlink ref="A763" r:id="rId495" display="https://www.basketball-reference.com/players/h/howardw01.html?utm_source=direct&amp;utm_medium=Share&amp;utm_campaign=ShareTool" xr:uid="{0D48E497-0C38-41CD-ACDA-97BCF4607060}"/>
    <hyperlink ref="A736" r:id="rId496" display="https://www.basketball-reference.com/players/m/mcderdo01.html?utm_source=direct&amp;utm_medium=Share&amp;utm_campaign=ShareTool" xr:uid="{90FB5CE1-24A2-49EB-9D4B-F36A31282942}"/>
    <hyperlink ref="A731" r:id="rId497" display="https://www.basketball-reference.com/players/m/motiedo01.html?utm_source=direct&amp;utm_medium=Share&amp;utm_campaign=ShareTool" xr:uid="{9132990B-ED41-4A77-8080-DDD1252599B8}"/>
    <hyperlink ref="A719" r:id="rId498" display="https://www.basketball-reference.com/players/n/nowitdi01.html?utm_source=direct&amp;utm_medium=Share&amp;utm_campaign=ShareTool" xr:uid="{6795F23E-7CF5-4845-81FE-C4EC86298A8C}"/>
    <hyperlink ref="A774" r:id="rId499" display="https://www.basketball-reference.com/players/p/poweldw01.html?utm_source=direct&amp;utm_medium=Share&amp;utm_campaign=ShareTool" xr:uid="{F09BCF44-C900-498B-A636-191BDA4BC1E5}"/>
    <hyperlink ref="A710" r:id="rId500" display="https://www.basketball-reference.com/players/w/waitedi01.html?utm_source=direct&amp;utm_medium=Share&amp;utm_campaign=ShareTool" xr:uid="{3F371376-87B9-4302-BFBA-925FFBD39B5B}"/>
    <hyperlink ref="A714" r:id="rId501" display="https://www.basketball-reference.com/players/w/waitedi01.html?utm_source=direct&amp;utm_medium=Share&amp;utm_campaign=ShareTool" xr:uid="{6752AC14-872D-4134-AC5E-BA76D0D05D49}"/>
    <hyperlink ref="A773" r:id="rId502" display="https://www.basketball-reference.com/players/p/poweldw01.html?utm_source=direct&amp;utm_medium=Share&amp;utm_campaign=ShareTool" xr:uid="{0B442A40-17D5-4C63-B91E-18A8DD529872}"/>
    <hyperlink ref="A739" r:id="rId503" display="https://www.basketball-reference.com/players/m/mcderdo01.html?utm_source=direct&amp;utm_medium=Share&amp;utm_campaign=ShareTool" xr:uid="{F67A1187-FAAA-4520-8DCD-DFFDF96D1020}"/>
    <hyperlink ref="A768" r:id="rId504" display="https://www.basketball-reference.com/players/h/howardw01.html?utm_source=direct&amp;utm_medium=Share&amp;utm_campaign=ShareTool" xr:uid="{4B3802F8-39F6-4294-865A-59E4A7A9DBBE}"/>
    <hyperlink ref="A705" r:id="rId505" display="https://www.basketball-reference.com/players/d/dedmode01.html?utm_source=direct&amp;utm_medium=Share&amp;utm_campaign=ShareTool" xr:uid="{D1C2CCD4-65EE-4669-8081-89299DDDC4D7}"/>
    <hyperlink ref="A713" r:id="rId506" display="https://www.basketball-reference.com/players/w/waitedi01.html?utm_source=direct&amp;utm_medium=Share&amp;utm_campaign=ShareTool" xr:uid="{5FC859F1-51A2-4FCE-B7B5-089330DE632F}"/>
    <hyperlink ref="A772" r:id="rId507" display="https://www.basketball-reference.com/players/p/poweldw01.html?utm_source=direct&amp;utm_medium=Share&amp;utm_campaign=ShareTool" xr:uid="{98D11FFB-AE47-4D88-9AC6-AB394E22D3CA}"/>
    <hyperlink ref="A722" r:id="rId508" display="https://www.basketball-reference.com/players/n/nowitdi01.html?utm_source=direct&amp;utm_medium=Share&amp;utm_campaign=ShareTool" xr:uid="{53BA0B87-E82A-4C1E-922A-369A4AC69B15}"/>
    <hyperlink ref="A738" r:id="rId509" display="https://www.basketball-reference.com/players/m/mcderdo01.html?utm_source=direct&amp;utm_medium=Share&amp;utm_campaign=ShareTool" xr:uid="{567C4A50-2AEE-4C7A-AE26-187EB769875F}"/>
    <hyperlink ref="A766" r:id="rId510" display="https://www.basketball-reference.com/players/h/howardw01.html?utm_source=direct&amp;utm_medium=Share&amp;utm_campaign=ShareTool" xr:uid="{043EC97A-D4A1-40B5-BE29-0DC5A4F87D1C}"/>
    <hyperlink ref="A707" r:id="rId511" display="https://www.basketball-reference.com/players/d/dedmode01.html?utm_source=direct&amp;utm_medium=Share&amp;utm_campaign=ShareTool" xr:uid="{2A4E56AB-7CBD-412E-A4A9-938891103D56}"/>
    <hyperlink ref="A712" r:id="rId512" display="https://www.basketball-reference.com/players/w/waitedi01.html?utm_source=direct&amp;utm_medium=Share&amp;utm_campaign=ShareTool" xr:uid="{FF6D663B-DCCE-449B-84CA-C52D28F7FF32}"/>
    <hyperlink ref="A771" r:id="rId513" display="https://www.basketball-reference.com/players/p/poweldw01.html?utm_source=direct&amp;utm_medium=Share&amp;utm_campaign=ShareTool" xr:uid="{B569BBD9-5C0B-45BE-A873-233BF99435F0}"/>
    <hyperlink ref="A721" r:id="rId514" display="https://www.basketball-reference.com/players/n/nowitdi01.html?utm_source=direct&amp;utm_medium=Share&amp;utm_campaign=ShareTool" xr:uid="{D423427A-0497-4EDA-BD5E-02CB6481A317}"/>
    <hyperlink ref="A737" r:id="rId515" display="https://www.basketball-reference.com/players/m/mcderdo01.html?utm_source=direct&amp;utm_medium=Share&amp;utm_campaign=ShareTool" xr:uid="{45598A50-C1EE-404D-9692-D15ED68B3758}"/>
    <hyperlink ref="A765" r:id="rId516" display="https://www.basketball-reference.com/players/h/howardw01.html?utm_source=direct&amp;utm_medium=Share&amp;utm_campaign=ShareTool" xr:uid="{464870D3-606E-4BC1-BC0E-E951080A8FCD}"/>
    <hyperlink ref="A711" r:id="rId517" display="https://www.basketball-reference.com/players/w/waitedi01.html?utm_source=direct&amp;utm_medium=Share&amp;utm_campaign=ShareTool" xr:uid="{373B90C6-A3DB-4D38-B326-704C0C52EB5E}"/>
    <hyperlink ref="A770" r:id="rId518" display="https://www.basketball-reference.com/players/p/poweldw01.html?utm_source=direct&amp;utm_medium=Share&amp;utm_campaign=ShareTool" xr:uid="{E4A84808-5D37-41A1-A80E-9FE1D782024F}"/>
    <hyperlink ref="A720" r:id="rId519" display="https://www.basketball-reference.com/players/n/nowitdi01.html?utm_source=direct&amp;utm_medium=Share&amp;utm_campaign=ShareTool" xr:uid="{4B49E4DA-8D86-4E9E-9CFE-71C44D6A03CC}"/>
    <hyperlink ref="A732" r:id="rId520" display="https://www.basketball-reference.com/players/m/motiedo01.html?utm_source=direct&amp;utm_medium=Share&amp;utm_campaign=ShareTool" xr:uid="{E5B394DF-84FE-466A-BBDA-078EC2BCFB4D}"/>
    <hyperlink ref="A764" r:id="rId521" display="https://www.basketball-reference.com/players/h/howardw01.html?utm_source=direct&amp;utm_medium=Share&amp;utm_campaign=ShareTool" xr:uid="{72FB847E-5331-44A4-8D8A-354E6CF768E3}"/>
    <hyperlink ref="A704" r:id="rId522" display="https://www.basketball-reference.com/players/d/dedmode01.html?utm_source=direct&amp;utm_medium=Share&amp;utm_campaign=ShareTool" xr:uid="{4D47A9ED-10CC-4856-80D1-B507451481F0}"/>
    <hyperlink ref="A709" r:id="rId523" display="https://www.basketball-reference.com/players/w/waitedi01.html?utm_source=direct&amp;utm_medium=Share&amp;utm_campaign=ShareTool" xr:uid="{B725B59B-2C21-46F4-81E8-38615955DC52}"/>
    <hyperlink ref="A727" r:id="rId524" display="https://www.basketball-reference.com/players/s/sloando01.html?utm_source=direct&amp;utm_medium=Share&amp;utm_campaign=ShareTool" xr:uid="{49E3ECAB-8C7A-4584-9355-4499A8C60824}"/>
    <hyperlink ref="A718" r:id="rId525" display="https://www.basketball-reference.com/players/n/nowitdi01.html?utm_source=direct&amp;utm_medium=Share&amp;utm_campaign=ShareTool" xr:uid="{99FA73F6-BD8B-4F34-8377-3B02106D2701}"/>
    <hyperlink ref="A730" r:id="rId526" display="https://www.basketball-reference.com/players/m/motiedo01.html?utm_source=direct&amp;utm_medium=Share&amp;utm_campaign=ShareTool" xr:uid="{F62A4005-236B-4ECA-963E-248099E7D9A0}"/>
    <hyperlink ref="A762" r:id="rId527" display="https://www.basketball-reference.com/players/h/howardw01.html?utm_source=direct&amp;utm_medium=Share&amp;utm_campaign=ShareTool" xr:uid="{C505D343-ADF1-4F6E-8153-39CF7CB12409}"/>
    <hyperlink ref="A757" r:id="rId528" display="https://www.basketball-reference.com/players/g/goodedr01.html?utm_source=direct&amp;utm_medium=Share&amp;utm_campaign=ShareTool" xr:uid="{B2F878FF-B289-4D52-8573-5CFF0DDB65D0}"/>
    <hyperlink ref="A702" r:id="rId529" display="https://www.basketball-reference.com/players/d/dedmode01.html?utm_source=direct&amp;utm_medium=Share&amp;utm_campaign=ShareTool" xr:uid="{9884DC34-7B8B-4761-9C00-CE4E84FCD73C}"/>
    <hyperlink ref="A715" r:id="rId530" display="https://www.basketball-reference.com/players/w/waitedi01.html?utm_source=direct&amp;utm_medium=Share&amp;utm_campaign=ShareTool" xr:uid="{BEF79592-F3FF-4DCA-84F8-757EDA18C12F}"/>
    <hyperlink ref="A728" r:id="rId531" display="https://www.basketball-reference.com/players/s/sloando01.html?utm_source=direct&amp;utm_medium=Share&amp;utm_campaign=ShareTool" xr:uid="{8A624B69-2CFC-4692-9699-B6C97C10E19E}"/>
    <hyperlink ref="A723" r:id="rId532" display="https://www.basketball-reference.com/players/n/nowitdi01.html?utm_source=direct&amp;utm_medium=Share&amp;utm_campaign=ShareTool" xr:uid="{334B0E9B-88F1-457B-9A32-C3EF4BC0A75A}"/>
    <hyperlink ref="A733" r:id="rId533" display="https://www.basketball-reference.com/players/m/motiedo01.html?utm_source=direct&amp;utm_medium=Share&amp;utm_campaign=ShareTool" xr:uid="{64FEFFC1-AB29-4A53-984C-8D081D0E5041}"/>
    <hyperlink ref="A767" r:id="rId534" display="https://www.basketball-reference.com/players/h/howardw01.html?utm_source=direct&amp;utm_medium=Share&amp;utm_campaign=ShareTool" xr:uid="{4F80CF7D-8FED-44B6-96FB-C601F051B695}"/>
    <hyperlink ref="A759" r:id="rId535" display="https://www.basketball-reference.com/players/g/goodedr01.html?utm_source=direct&amp;utm_medium=Share&amp;utm_campaign=ShareTool" xr:uid="{5589E585-6026-4FC7-8DED-83D7053A3CC7}"/>
    <hyperlink ref="A726" r:id="rId536" display="https://www.basketball-reference.com/players/s/sloando01.html?utm_source=direct&amp;utm_medium=Share&amp;utm_campaign=ShareTool" xr:uid="{C26CEECE-002A-448E-8BB9-31B566036758}"/>
    <hyperlink ref="A717" r:id="rId537" display="https://www.basketball-reference.com/players/n/nowitdi01.html?utm_source=direct&amp;utm_medium=Share&amp;utm_campaign=ShareTool" xr:uid="{F9C4E8A1-72B6-471A-BC84-56BD7E844F4D}"/>
    <hyperlink ref="A761" r:id="rId538" display="https://www.basketball-reference.com/players/h/howardw01.html?utm_source=direct&amp;utm_medium=Share&amp;utm_campaign=ShareTool" xr:uid="{316D8493-2498-4C37-A9E0-BA21D003C760}"/>
    <hyperlink ref="A756" r:id="rId539" display="https://www.basketball-reference.com/players/g/goodedr01.html?utm_source=direct&amp;utm_medium=Share&amp;utm_campaign=ShareTool" xr:uid="{CC9CC79C-E4A5-4CF5-B600-87D8977DA770}"/>
    <hyperlink ref="A684" r:id="rId540" display="https://www.basketball-reference.com/players/w/willide02.html?utm_source=direct&amp;utm_medium=Share&amp;utm_campaign=ShareTool" xr:uid="{C90AD4BC-3FF5-4BDE-AFE4-80B2AC1376A1}"/>
    <hyperlink ref="A678" r:id="rId541" display="https://www.basketball-reference.com/players/r/rosede01.html?utm_source=direct&amp;utm_medium=Share&amp;utm_campaign=ShareTool" xr:uid="{4E1FCAB6-5DA7-40E4-8313-1C386EF10A5E}"/>
    <hyperlink ref="A690" r:id="rId542" display="https://www.basketball-reference.com/players/b/bookede01.html?utm_source=direct&amp;utm_medium=Share&amp;utm_campaign=ShareTool" xr:uid="{8ADF49D0-3D63-486F-8C86-3BBA4A0EE05F}"/>
    <hyperlink ref="A677" r:id="rId543" display="https://www.basketball-reference.com/players/r/rosede01.html?utm_source=direct&amp;utm_medium=Share&amp;utm_campaign=ShareTool" xr:uid="{3D70E6B7-F71B-4F61-9EE0-BBA375CECBB3}"/>
    <hyperlink ref="A691" r:id="rId544" display="https://www.basketball-reference.com/players/b/bookede01.html?utm_source=direct&amp;utm_medium=Share&amp;utm_campaign=ShareTool" xr:uid="{5AB2B22A-E31B-42B3-B07E-D641B1785083}"/>
    <hyperlink ref="A676" r:id="rId545" display="https://www.basketball-reference.com/players/r/rosede01.html?utm_source=direct&amp;utm_medium=Share&amp;utm_campaign=ShareTool" xr:uid="{C937FE44-EC95-4603-A79A-E1EA8136CC3F}"/>
    <hyperlink ref="A689" r:id="rId546" display="https://www.basketball-reference.com/players/b/bookede01.html?utm_source=direct&amp;utm_medium=Share&amp;utm_campaign=ShareTool" xr:uid="{EFE29325-E170-4738-BDF8-0865311850C2}"/>
    <hyperlink ref="A685" r:id="rId547" display="https://www.basketball-reference.com/players/w/willide02.html?utm_source=direct&amp;utm_medium=Share&amp;utm_campaign=ShareTool" xr:uid="{4762B4FA-8474-47FB-BF34-4ED4B96BF8D1}"/>
    <hyperlink ref="A680" r:id="rId548" display="https://www.basketball-reference.com/players/r/rosede01.html?utm_source=direct&amp;utm_medium=Share&amp;utm_campaign=ShareTool" xr:uid="{08B454AD-334C-418E-9F3F-7FEE2626972B}"/>
    <hyperlink ref="A688" r:id="rId549" display="https://www.basketball-reference.com/players/b/bookede01.html?utm_source=direct&amp;utm_medium=Share&amp;utm_campaign=ShareTool" xr:uid="{19A40582-63D9-452A-BAA1-353C607C7689}"/>
    <hyperlink ref="A683" r:id="rId550" display="https://www.basketball-reference.com/players/w/willide02.html?utm_source=direct&amp;utm_medium=Share&amp;utm_campaign=ShareTool" xr:uid="{65401A69-0F02-4D71-B5F6-71BA69F27193}"/>
    <hyperlink ref="A675" r:id="rId551" display="https://www.basketball-reference.com/players/r/rosede01.html?utm_source=direct&amp;utm_medium=Share&amp;utm_campaign=ShareTool" xr:uid="{974A5287-8E2C-48BD-814C-7C1E6376A41F}"/>
    <hyperlink ref="A686" r:id="rId552" display="https://www.basketball-reference.com/players/w/willide02.html?utm_source=direct&amp;utm_medium=Share&amp;utm_campaign=ShareTool" xr:uid="{438F7669-5E9F-4A62-9E22-8E01C9940003}"/>
    <hyperlink ref="A679" r:id="rId553" display="https://www.basketball-reference.com/players/r/rosede01.html?utm_source=direct&amp;utm_medium=Share&amp;utm_campaign=ShareTool" xr:uid="{4E715268-9D33-44D3-AF16-B6E2FEDD39A0}"/>
    <hyperlink ref="A682" r:id="rId554" display="https://www.basketball-reference.com/players/w/willide02.html?utm_source=direct&amp;utm_medium=Share&amp;utm_campaign=ShareTool" xr:uid="{4E201BEA-E0D4-45BC-932C-66112C156FDA}"/>
    <hyperlink ref="A648" r:id="rId555" display="https://www.basketball-reference.com/players/s/schrode01.html?utm_source=direct&amp;utm_medium=Share&amp;utm_campaign=ShareTool" xr:uid="{38786E87-C219-4506-9E69-53F8C8514255}"/>
    <hyperlink ref="A658" r:id="rId556" display="https://www.basketball-reference.com/players/w/willide01.html?utm_source=direct&amp;utm_medium=Share&amp;utm_campaign=ShareTool" xr:uid="{DD1EDDF2-F54D-4F6A-AC05-2A6136A58E19}"/>
    <hyperlink ref="A652" r:id="rId557" display="https://www.basketball-reference.com/players/s/schrode01.html?utm_source=direct&amp;utm_medium=Share&amp;utm_campaign=ShareTool" xr:uid="{3C78F0B6-7FA5-4918-BF2E-697FF80DF7DC}"/>
    <hyperlink ref="A650" r:id="rId558" display="https://www.basketball-reference.com/players/s/schrode01.html?utm_source=direct&amp;utm_medium=Share&amp;utm_campaign=ShareTool" xr:uid="{DA23305D-2C1E-4C8F-879B-01C67F6605C4}"/>
    <hyperlink ref="A656" r:id="rId559" display="https://www.basketball-reference.com/players/w/willide01.html?utm_source=direct&amp;utm_medium=Share&amp;utm_campaign=ShareTool" xr:uid="{A5E703C7-37A0-4EFC-91B6-426911CDABF9}"/>
    <hyperlink ref="A649" r:id="rId560" display="https://www.basketball-reference.com/players/s/schrode01.html?utm_source=direct&amp;utm_medium=Share&amp;utm_campaign=ShareTool" xr:uid="{3203A61D-509D-4949-A017-50D61DDE44D5}"/>
    <hyperlink ref="A655" r:id="rId561" display="https://www.basketball-reference.com/players/w/willide01.html?utm_source=direct&amp;utm_medium=Share&amp;utm_campaign=ShareTool" xr:uid="{941AF0A9-E68B-424C-AE54-659C51C2757B}"/>
    <hyperlink ref="A647" r:id="rId562" display="https://www.basketball-reference.com/players/s/schrode01.html?utm_source=direct&amp;utm_medium=Share&amp;utm_campaign=ShareTool" xr:uid="{89B6844E-1AD9-40C0-BECB-08FB942DDBD2}"/>
    <hyperlink ref="A657" r:id="rId563" display="https://www.basketball-reference.com/players/w/willide01.html?utm_source=direct&amp;utm_medium=Share&amp;utm_campaign=ShareTool" xr:uid="{D1EAE60E-AB6F-4EB0-89B0-6C89ADE9ECA7}"/>
    <hyperlink ref="A654" r:id="rId564" display="https://www.basketball-reference.com/players/w/willide01.html?utm_source=direct&amp;utm_medium=Share&amp;utm_campaign=ShareTool" xr:uid="{251BEE45-E148-4539-BF8C-01455AC9C348}"/>
    <hyperlink ref="A626" r:id="rId565" display="https://www.basketball-reference.com/players/c/couside01.html?utm_source=direct&amp;utm_medium=Share&amp;utm_campaign=ShareTool" xr:uid="{FA6094F4-8690-4360-A9B5-93C69B678EFC}"/>
    <hyperlink ref="A623" r:id="rId566" display="https://www.basketball-reference.com/players/c/couside01.html?utm_source=direct&amp;utm_medium=Share&amp;utm_campaign=ShareTool" xr:uid="{87E96C44-5557-48C2-9740-A47DE2DBC4E3}"/>
    <hyperlink ref="A622" r:id="rId567" display="https://www.basketball-reference.com/players/c/couside01.html?utm_source=direct&amp;utm_medium=Share&amp;utm_campaign=ShareTool" xr:uid="{ADEAB23E-960D-4E6F-BA19-E0E24DDA6760}"/>
    <hyperlink ref="A621" r:id="rId568" display="https://www.basketball-reference.com/players/c/couside01.html?utm_source=direct&amp;utm_medium=Share&amp;utm_campaign=ShareTool" xr:uid="{BAF4A044-608C-4483-BCCC-C20B2FC7C734}"/>
    <hyperlink ref="A620" r:id="rId569" display="https://www.basketball-reference.com/players/c/couside01.html?utm_source=direct&amp;utm_medium=Share&amp;utm_campaign=ShareTool" xr:uid="{CDE10A04-AEAD-459A-A794-DDDF8890844C}"/>
    <hyperlink ref="A624" r:id="rId570" display="https://www.basketball-reference.com/players/c/couside01.html?utm_source=direct&amp;utm_medium=Share&amp;utm_campaign=ShareTool" xr:uid="{1A4A5B12-961D-44B4-8E7C-F38C6314A5C9}"/>
    <hyperlink ref="A616" r:id="rId571" display="https://www.basketball-reference.com/players/d/derozde01.html?utm_source=direct&amp;utm_medium=Share&amp;utm_campaign=ShareTool" xr:uid="{A82FD685-FE22-448A-A47D-D7C35AA65807}"/>
    <hyperlink ref="A613" r:id="rId572" display="https://www.basketball-reference.com/players/d/derozde01.html?utm_source=direct&amp;utm_medium=Share&amp;utm_campaign=ShareTool" xr:uid="{F80DF426-B1AA-4445-BF40-74CA12F2F820}"/>
    <hyperlink ref="A605" r:id="rId573" display="https://www.basketball-reference.com/players/b/blairde01.html?utm_source=direct&amp;utm_medium=Share&amp;utm_campaign=ShareTool" xr:uid="{23992C2F-1EB9-456C-B6AD-1658A4009AFF}"/>
    <hyperlink ref="A592" r:id="rId574" display="https://www.basketball-reference.com/players/j/jordade01.html?utm_source=direct&amp;utm_medium=Share&amp;utm_campaign=ShareTool" xr:uid="{90AEDC35-4F57-415D-929E-B4A634C1EB33}"/>
    <hyperlink ref="A579" r:id="rId575" display="https://www.basketball-reference.com/players/l/leeda02.html?utm_source=direct&amp;utm_medium=Share&amp;utm_campaign=ShareTool" xr:uid="{1203784A-BA08-4CC3-A9FF-789E91C2810A}"/>
    <hyperlink ref="A585" r:id="rId576" display="https://www.basketball-reference.com/players/w/westda01.html?utm_source=direct&amp;utm_medium=Share&amp;utm_campaign=ShareTool" xr:uid="{B44373B3-3295-42F6-B57C-A6C34315AB7A}"/>
    <hyperlink ref="A610" r:id="rId577" display="https://www.basketball-reference.com/players/w/wrighde01.html?utm_source=direct&amp;utm_medium=Share&amp;utm_campaign=ShareTool" xr:uid="{AA2FD266-1E4A-4005-8613-DF6B8A92E1E5}"/>
    <hyperlink ref="A609" r:id="rId578" display="https://www.basketball-reference.com/players/w/wrighde01.html?utm_source=direct&amp;utm_medium=Share&amp;utm_campaign=ShareTool" xr:uid="{FD23748E-3963-4990-94AB-4F7A3CABA47C}"/>
    <hyperlink ref="A611" r:id="rId579" display="https://www.basketball-reference.com/players/w/wrighde01.html?utm_source=direct&amp;utm_medium=Share&amp;utm_campaign=ShareTool" xr:uid="{94F46E83-E4BA-486E-B237-08D1AD800FEE}"/>
    <hyperlink ref="A586" r:id="rId580" display="https://www.basketball-reference.com/players/w/westda01.html?utm_source=direct&amp;utm_medium=Share&amp;utm_campaign=ShareTool" xr:uid="{DECE54A2-761A-4AFA-B746-33EDA63A6CF8}"/>
    <hyperlink ref="A602" r:id="rId581" display="https://www.basketball-reference.com/players/l/liggide01.html?utm_source=direct&amp;utm_medium=Share&amp;utm_campaign=ShareTool" xr:uid="{70580F11-DD1D-4803-B9BE-AA75069CB418}"/>
    <hyperlink ref="A588" r:id="rId582" display="https://www.basketball-reference.com/players/w/westda01.html?utm_source=direct&amp;utm_medium=Share&amp;utm_campaign=ShareTool" xr:uid="{488CA02D-984E-4032-A978-6A1CBFBD2891}"/>
    <hyperlink ref="A580" r:id="rId583" display="https://www.basketball-reference.com/players/l/leeda02.html?utm_source=direct&amp;utm_medium=Share&amp;utm_campaign=ShareTool" xr:uid="{8EFAE058-9776-4003-87DC-118CEEC85E2C}"/>
    <hyperlink ref="A593" r:id="rId584" display="https://www.basketball-reference.com/players/j/jordade01.html?utm_source=direct&amp;utm_medium=Share&amp;utm_campaign=ShareTool" xr:uid="{C6110788-10C1-4BDB-B13D-6B61CB9D5F2B}"/>
    <hyperlink ref="A583" r:id="rId585" display="https://www.basketball-reference.com/players/w/westda01.html?utm_source=direct&amp;utm_medium=Share&amp;utm_campaign=ShareTool" xr:uid="{3F4D5FB8-7994-4B28-9C3E-C0F0FC3D5C78}"/>
    <hyperlink ref="A578" r:id="rId586" display="https://www.basketball-reference.com/players/l/leeda02.html?utm_source=direct&amp;utm_medium=Share&amp;utm_campaign=ShareTool" xr:uid="{1928FD6B-4779-4550-B2E8-271F39930E5E}"/>
    <hyperlink ref="A591" r:id="rId587" display="https://www.basketball-reference.com/players/j/jordade01.html?utm_source=direct&amp;utm_medium=Share&amp;utm_campaign=ShareTool" xr:uid="{23F4935E-D070-422D-8BBD-2AEC7F802299}"/>
    <hyperlink ref="A604" r:id="rId588" display="https://www.basketball-reference.com/players/b/blairde01.html?utm_source=direct&amp;utm_medium=Share&amp;utm_campaign=ShareTool" xr:uid="{8F6EB86F-F221-48E2-8F6F-5B0D7910E309}"/>
    <hyperlink ref="A587" r:id="rId589" display="https://www.basketball-reference.com/players/w/westda01.html?utm_source=direct&amp;utm_medium=Share&amp;utm_campaign=ShareTool" xr:uid="{2E4B35D1-673F-4EDA-95F5-BCB4C08C9B97}"/>
    <hyperlink ref="A581" r:id="rId590" display="https://www.basketball-reference.com/players/l/leeda02.html?utm_source=direct&amp;utm_medium=Share&amp;utm_campaign=ShareTool" xr:uid="{834FA373-77D7-4ABB-8EF7-E02CCA5312BF}"/>
    <hyperlink ref="A594" r:id="rId591" display="https://www.basketball-reference.com/players/j/jordade01.html?utm_source=direct&amp;utm_medium=Share&amp;utm_campaign=ShareTool" xr:uid="{7A8EEE0E-CF70-4180-B022-FE5121A44004}"/>
    <hyperlink ref="A606" r:id="rId592" display="https://www.basketball-reference.com/players/b/blairde01.html?utm_source=direct&amp;utm_medium=Share&amp;utm_campaign=ShareTool" xr:uid="{94BA11D2-1F06-4D85-8595-C4E1395028C7}"/>
    <hyperlink ref="A584" r:id="rId593" display="https://www.basketball-reference.com/players/w/westda01.html?utm_source=direct&amp;utm_medium=Share&amp;utm_campaign=ShareTool" xr:uid="{B9D63BF7-B3B6-46DB-92BD-208685AFDA1E}"/>
    <hyperlink ref="A601" r:id="rId594" display="https://www.basketball-reference.com/players/l/liggide01.html?utm_source=direct&amp;utm_medium=Share&amp;utm_campaign=ShareTool" xr:uid="{2147A4B9-D61F-4DBE-BFE2-776F91FABF21}"/>
    <hyperlink ref="A577" r:id="rId595" display="https://www.basketball-reference.com/players/l/leeda02.html?utm_source=direct&amp;utm_medium=Share&amp;utm_campaign=ShareTool" xr:uid="{47EF8C38-81B3-413D-9EF2-3FB109E4C0D1}"/>
    <hyperlink ref="A590" r:id="rId596" display="https://www.basketball-reference.com/players/j/jordade01.html?utm_source=direct&amp;utm_medium=Share&amp;utm_campaign=ShareTool" xr:uid="{302E2DD4-1769-4913-9801-94AD5B7618A4}"/>
    <hyperlink ref="A565" r:id="rId597" display="https://www.basketball-reference.com/players/a/arthuda01.html?utm_source=direct&amp;utm_medium=Share&amp;utm_campaign=ShareTool" xr:uid="{986D23BD-95CB-46D1-AE4D-F2C3376CE4C7}"/>
    <hyperlink ref="A558" r:id="rId598" display="https://www.basketball-reference.com/players/e/exumda01.html?utm_source=direct&amp;utm_medium=Share&amp;utm_campaign=ShareTool" xr:uid="{8FF3EF9F-4BB2-4A83-BD24-5B57E880E599}"/>
    <hyperlink ref="A562" r:id="rId599" display="https://www.basketball-reference.com/players/m/milleda01.html?utm_source=direct&amp;utm_medium=Share&amp;utm_campaign=ShareTool" xr:uid="{A67E16C1-1364-4B94-9554-F6F274F898A2}"/>
    <hyperlink ref="A557" r:id="rId600" display="https://www.basketball-reference.com/players/e/exumda01.html?utm_source=direct&amp;utm_medium=Share&amp;utm_campaign=ShareTool" xr:uid="{0674A957-15CA-44B1-8FEE-91FF7B762209}"/>
    <hyperlink ref="A560" r:id="rId601" display="https://www.basketball-reference.com/players/m/milleda01.html?utm_source=direct&amp;utm_medium=Share&amp;utm_campaign=ShareTool" xr:uid="{92B58C2F-9550-41C3-816B-E2EA3766DB47}"/>
    <hyperlink ref="A567" r:id="rId602" display="https://www.basketball-reference.com/players/a/arthuda01.html?utm_source=direct&amp;utm_medium=Share&amp;utm_campaign=ShareTool" xr:uid="{1B2FB835-04E9-423F-9EE4-7074F65D2086}"/>
    <hyperlink ref="A566" r:id="rId603" display="https://www.basketball-reference.com/players/a/arthuda01.html?utm_source=direct&amp;utm_medium=Share&amp;utm_campaign=ShareTool" xr:uid="{B9558AF9-9730-48A2-9F1E-566E45410870}"/>
    <hyperlink ref="A564" r:id="rId604" display="https://www.basketball-reference.com/players/a/arthuda01.html?utm_source=direct&amp;utm_medium=Share&amp;utm_campaign=ShareTool" xr:uid="{2CDF1F2A-9A82-4B28-BAAB-C64F9FA9010D}"/>
    <hyperlink ref="A561" r:id="rId605" display="https://www.basketball-reference.com/players/m/milleda01.html?utm_source=direct&amp;utm_medium=Share&amp;utm_campaign=ShareTool" xr:uid="{85DFB3CD-F806-4221-8980-A0B57EE14422}"/>
    <hyperlink ref="A568" r:id="rId606" display="https://www.basketball-reference.com/players/a/arthuda01.html?utm_source=direct&amp;utm_medium=Share&amp;utm_campaign=ShareTool" xr:uid="{B4824F09-FE3F-4601-98DA-A99DA393E032}"/>
    <hyperlink ref="A548" r:id="rId607" display="https://www.basketball-reference.com/players/c/cunnida01.html?utm_source=direct&amp;utm_medium=Share&amp;utm_campaign=ShareTool" xr:uid="{9FA53F59-E209-4677-A6CB-90282F771F8E}"/>
    <hyperlink ref="A552" r:id="rId608" display="https://www.basketball-reference.com/players/c/cunnida01.html?utm_source=direct&amp;utm_medium=Share&amp;utm_campaign=ShareTool" xr:uid="{6BAA4882-9844-4E8F-9A33-F5C5F450FF35}"/>
    <hyperlink ref="A527" r:id="rId609" display="https://www.basketball-reference.com/players/g/gallida01.html?utm_source=direct&amp;utm_medium=Share&amp;utm_campaign=ShareTool" xr:uid="{544507FD-55A5-4597-89EF-B5ED454C7B2A}"/>
    <hyperlink ref="A521" r:id="rId610" display="https://www.basketball-reference.com/players/r/russeda01.html?utm_source=direct&amp;utm_medium=Share&amp;utm_campaign=ShareTool" xr:uid="{21838D66-E392-46F2-88EA-7C208B114A19}"/>
    <hyperlink ref="A520" r:id="rId611" display="https://www.basketball-reference.com/players/r/russeda01.html?utm_source=direct&amp;utm_medium=Share&amp;utm_campaign=ShareTool" xr:uid="{F2B4858F-00C5-4D44-9320-E1A3FD368D1B}"/>
    <hyperlink ref="A516" r:id="rId612" display="https://www.basketball-reference.com/players/l/lillada01.html?utm_source=direct&amp;utm_medium=Share&amp;utm_campaign=ShareTool" xr:uid="{3B92719E-B966-41FC-94EF-4B394D17D3C3}"/>
    <hyperlink ref="A530" r:id="rId613" display="https://www.basketball-reference.com/players/g/gallida01.html?utm_source=direct&amp;utm_medium=Share&amp;utm_campaign=ShareTool" xr:uid="{3EE12DE0-7B52-4649-AD51-995360C02081}"/>
    <hyperlink ref="A519" r:id="rId614" display="https://www.basketball-reference.com/players/r/russeda01.html?utm_source=direct&amp;utm_medium=Share&amp;utm_campaign=ShareTool" xr:uid="{2FD86C51-61D3-4EB0-BDBD-2AC5A91641F8}"/>
    <hyperlink ref="A528" r:id="rId615" display="https://www.basketball-reference.com/players/g/gallida01.html?utm_source=direct&amp;utm_medium=Share&amp;utm_campaign=ShareTool" xr:uid="{14D13778-5980-47BC-B538-14B69D878513}"/>
    <hyperlink ref="A522" r:id="rId616" display="https://www.basketball-reference.com/players/r/russeda01.html?utm_source=direct&amp;utm_medium=Share&amp;utm_campaign=ShareTool" xr:uid="{BD6C05D5-6719-417C-874B-DC9C6111B49F}"/>
    <hyperlink ref="A529" r:id="rId617" display="https://www.basketball-reference.com/players/g/gallida01.html?utm_source=direct&amp;utm_medium=Share&amp;utm_campaign=ShareTool" xr:uid="{D2756162-7DD3-4CCA-AD08-C98AFB58BFBC}"/>
    <hyperlink ref="A526" r:id="rId618" display="https://www.basketball-reference.com/players/g/gallida01.html?utm_source=direct&amp;utm_medium=Share&amp;utm_campaign=ShareTool" xr:uid="{84A70DC6-03D0-4D62-9E5D-527384DB9DB4}"/>
    <hyperlink ref="A525" r:id="rId619" display="https://www.basketball-reference.com/players/g/gallida01.html?utm_source=direct&amp;utm_medium=Share&amp;utm_campaign=ShareTool" xr:uid="{6C7FE7AB-D021-4135-90AB-2D03E89704BE}"/>
    <hyperlink ref="A509" r:id="rId620" display="https://www.basketball-reference.com/players/l/lillada01.html?utm_source=direct&amp;utm_medium=Share&amp;utm_campaign=ShareTool" xr:uid="{5C242F33-B3A7-440A-9D3F-3C7C41B8429F}"/>
    <hyperlink ref="A517" r:id="rId621" display="https://www.basketball-reference.com/players/l/lillada01.html?utm_source=direct&amp;utm_medium=Share&amp;utm_campaign=ShareTool" xr:uid="{FA4F4294-7A0B-4B38-8F2E-CD3C42CA0129}"/>
    <hyperlink ref="A543" r:id="rId622" display="https://www.basketball-reference.com/players/g/greenda02.html?utm_source=direct&amp;utm_medium=Share&amp;utm_campaign=ShareTool" xr:uid="{60C8ECAA-DFAC-43D4-9BAC-56A891281EAC}"/>
    <hyperlink ref="A536" r:id="rId623" display="https://www.basketball-reference.com/players/g/greenda02.html?utm_source=direct&amp;utm_medium=Share&amp;utm_campaign=ShareTool" xr:uid="{99B641A0-66AF-41C0-958B-F163B52DB7A5}"/>
    <hyperlink ref="A535" r:id="rId624" display="https://www.basketball-reference.com/players/g/greenda02.html?utm_source=direct&amp;utm_medium=Share&amp;utm_campaign=ShareTool" xr:uid="{6A4E00E4-9662-4255-8FF5-69180B4C329E}"/>
    <hyperlink ref="A556" r:id="rId625" display="https://www.basketball-reference.com/players/e/exumda01.html?utm_source=direct&amp;utm_medium=Share&amp;utm_campaign=ShareTool" xr:uid="{46E5437C-4B07-45F4-86D6-0023DA930334}"/>
    <hyperlink ref="A635" r:id="rId626" display="https://www.basketball-reference.com/players/c/carrode01.html?utm_source=direct&amp;utm_medium=Share&amp;utm_campaign=ShareTool" xr:uid="{81347BF8-0852-4BAB-8AA6-F623CFB6B735}"/>
    <hyperlink ref="A5" r:id="rId627" display="https://www.basketball-reference.com/players/b/brookaa01.html?utm_source=direct&amp;utm_medium=Share&amp;utm_campaign=ShareTool" xr:uid="{5BB121C6-97A8-48DC-9D7C-A24B96393641}"/>
    <hyperlink ref="A3" r:id="rId628" display="https://www.basketball-reference.com/players/b/brookaa01.html?utm_source=direct&amp;utm_medium=Share&amp;utm_campaign=ShareTool" xr:uid="{728C1FF4-31B8-42C5-82D4-18B2CFB4C931}"/>
    <hyperlink ref="A6" r:id="rId629" display="https://www.basketball-reference.com/players/b/brookaa01.html?utm_source=direct&amp;utm_medium=Share&amp;utm_campaign=ShareTool" xr:uid="{5DFA9050-662C-4AD3-AB9F-7D1AF1431C1C}"/>
    <hyperlink ref="A10" r:id="rId630" display="https://www.basketball-reference.com/players/g/gordoaa01.html?utm_source=direct&amp;utm_medium=Share&amp;utm_campaign=ShareTool" xr:uid="{56001437-9CC0-4200-80DE-07C6B09A2FEC}"/>
    <hyperlink ref="A4" r:id="rId631" display="https://www.basketball-reference.com/players/b/brookaa01.html?utm_source=direct&amp;utm_medium=Share&amp;utm_campaign=ShareTool" xr:uid="{F973FD3F-E200-4C6D-BCCF-347E96AC0BC9}"/>
    <hyperlink ref="A11" r:id="rId632" display="https://www.basketball-reference.com/players/g/gordoaa01.html?utm_source=direct&amp;utm_medium=Share&amp;utm_campaign=ShareTool" xr:uid="{16D9DC6F-F591-418C-952B-84AF50BF4E98}"/>
    <hyperlink ref="A12" r:id="rId633" display="https://www.basketball-reference.com/players/g/gordoaa01.html?utm_source=direct&amp;utm_medium=Share&amp;utm_campaign=ShareTool" xr:uid="{AD10A023-C89B-40D1-876F-AAF04D46A404}"/>
    <hyperlink ref="A13" r:id="rId634" display="https://www.basketball-reference.com/players/g/gordoaa01.html?utm_source=direct&amp;utm_medium=Share&amp;utm_campaign=ShareTool" xr:uid="{0E696FC3-014B-4BCB-9335-6714C7A64CA4}"/>
    <hyperlink ref="A9" r:id="rId635" display="https://www.basketball-reference.com/players/g/gordoaa01.html?utm_source=direct&amp;utm_medium=Share&amp;utm_campaign=ShareTool" xr:uid="{4FD08643-F15D-46A7-B412-DE59EC89DB3D}"/>
    <hyperlink ref="A7" r:id="rId636" display="https://www.basketball-reference.com/players/b/brookaa01.html?utm_source=direct&amp;utm_medium=Share&amp;utm_campaign=ShareTool" xr:uid="{CEB32EFE-CA3C-41B4-984B-ADD3DC888A30}"/>
    <hyperlink ref="A15" r:id="rId637" display="https://www.basketball-reference.com/players/h/horfoal01.html?utm_source=direct&amp;utm_medium=Share&amp;utm_campaign=ShareTool" xr:uid="{E5C6B1D5-B36C-4AA8-8499-5111D93E114B}"/>
    <hyperlink ref="A39" r:id="rId638" display="https://www.basketball-reference.com/players/a/anderal01.html?utm_source=direct&amp;utm_medium=Share&amp;utm_campaign=ShareTool" xr:uid="{7253FAA9-2497-4C21-952A-85BD3AF22CD0}"/>
    <hyperlink ref="A28" r:id="rId639" display="https://www.basketball-reference.com/players/j/jeffeal01.html?utm_source=direct&amp;utm_medium=Share&amp;utm_campaign=ShareTool" xr:uid="{5FAF7988-BACB-41D0-9712-4CDC629E7A43}"/>
    <hyperlink ref="A38" r:id="rId640" display="https://www.basketball-reference.com/players/a/anderal01.html?utm_source=direct&amp;utm_medium=Share&amp;utm_campaign=ShareTool" xr:uid="{3A0ED1CE-730E-49D0-B0DD-5371BE45BAF7}"/>
    <hyperlink ref="A32" r:id="rId641" display="https://www.basketball-reference.com/players/j/jeffeal01.html?utm_source=direct&amp;utm_medium=Share&amp;utm_campaign=ShareTool" xr:uid="{C8BBD342-A1E3-450D-9882-16DE3BDB77DE}"/>
    <hyperlink ref="A35" r:id="rId642" display="https://www.basketball-reference.com/players/a/anderal01.html?utm_source=direct&amp;utm_medium=Share&amp;utm_campaign=ShareTool" xr:uid="{048FCA87-0BE6-4CC0-84A8-0ACAD88737B7}"/>
    <hyperlink ref="A33" r:id="rId643" display="https://www.basketball-reference.com/players/j/jeffeal01.html?utm_source=direct&amp;utm_medium=Share&amp;utm_campaign=ShareTool" xr:uid="{47355689-7BDB-4015-84C8-B412B01722C4}"/>
    <hyperlink ref="A37" r:id="rId644" display="https://www.basketball-reference.com/players/a/anderal01.html?utm_source=direct&amp;utm_medium=Share&amp;utm_campaign=ShareTool" xr:uid="{1EC71294-68E6-4A4C-99D5-0D482213D345}"/>
    <hyperlink ref="A30" r:id="rId645" display="https://www.basketball-reference.com/players/j/jeffeal01.html?utm_source=direct&amp;utm_medium=Share&amp;utm_campaign=ShareTool" xr:uid="{E5B72368-07F0-4D01-9430-DC74F6755435}"/>
    <hyperlink ref="A23" r:id="rId646" display="https://www.basketball-reference.com/players/h/horfoal01.html?utm_source=direct&amp;utm_medium=Share&amp;utm_campaign=ShareTool" xr:uid="{048DEC1F-3FE9-41F9-8491-91098910A838}"/>
    <hyperlink ref="A29" r:id="rId647" display="https://www.basketball-reference.com/players/j/jeffeal01.html?utm_source=direct&amp;utm_medium=Share&amp;utm_campaign=ShareTool" xr:uid="{CF07F18B-B458-4F16-A419-BFE6B028C392}"/>
    <hyperlink ref="A36" r:id="rId648" display="https://www.basketball-reference.com/players/a/anderal01.html?utm_source=direct&amp;utm_medium=Share&amp;utm_campaign=ShareTool" xr:uid="{25341D5C-FD21-4528-976A-CBB55ACF7D5B}"/>
    <hyperlink ref="A50" r:id="rId649" display="https://www.basketball-reference.com/players/a/aminual01.html?utm_source=direct&amp;utm_medium=Share&amp;utm_campaign=ShareTool" xr:uid="{E6565D75-3DA8-4DD5-8436-58C406F2E178}"/>
    <hyperlink ref="A59" r:id="rId650" display="https://www.basketball-reference.com/players/a/aminual01.html?utm_source=direct&amp;utm_medium=Share&amp;utm_campaign=ShareTool" xr:uid="{71657849-4061-48DE-97B4-2EDC07857E95}"/>
    <hyperlink ref="A47" r:id="rId651" display="https://www.basketball-reference.com/players/l/lenal01.html?utm_source=direct&amp;utm_medium=Share&amp;utm_campaign=ShareTool" xr:uid="{F37EDACB-E738-428A-863A-E65712258922}"/>
    <hyperlink ref="A43" r:id="rId652" display="https://www.basketball-reference.com/players/l/lenal01.html?utm_source=direct&amp;utm_medium=Share&amp;utm_campaign=ShareTool" xr:uid="{57C30A9F-CEBE-4D56-9623-07B120C1A57B}"/>
    <hyperlink ref="A48" r:id="rId653" display="https://www.basketball-reference.com/players/l/lenal01.html?utm_source=direct&amp;utm_medium=Share&amp;utm_campaign=ShareTool" xr:uid="{5DB5C475-0A42-4DE6-9326-12073FB2204A}"/>
    <hyperlink ref="A44" r:id="rId654" display="https://www.basketball-reference.com/players/l/lenal01.html?utm_source=direct&amp;utm_medium=Share&amp;utm_campaign=ShareTool" xr:uid="{F5F9AC7E-F4C9-4C1A-ABB5-17B7631D96F9}"/>
    <hyperlink ref="A45" r:id="rId655" display="https://www.basketball-reference.com/players/l/lenal01.html?utm_source=direct&amp;utm_medium=Share&amp;utm_campaign=ShareTool" xr:uid="{2736A925-3079-402D-BC9B-1797059E7022}"/>
    <hyperlink ref="A52" r:id="rId656" display="https://www.basketball-reference.com/players/a/aminual01.html?utm_source=direct&amp;utm_medium=Share&amp;utm_campaign=ShareTool" xr:uid="{9E69344E-0597-4F47-9F11-CF946E55B330}"/>
    <hyperlink ref="A53" r:id="rId657" display="https://www.basketball-reference.com/players/a/aminual01.html?utm_source=direct&amp;utm_medium=Share&amp;utm_campaign=ShareTool" xr:uid="{61414179-DD9D-46FC-96DB-9D2F7E6D6FEC}"/>
    <hyperlink ref="A85" r:id="rId658" display="https://www.basketball-reference.com/players/v/varejan01.html?utm_source=direct&amp;utm_medium=Share&amp;utm_campaign=ShareTool" xr:uid="{629C8F1E-9BBA-47CF-B7BB-4AA41FD9ECAA}"/>
    <hyperlink ref="A71" r:id="rId659" display="https://www.basketball-reference.com/players/g/geeal01.html?utm_source=direct&amp;utm_medium=Share&amp;utm_campaign=ShareTool" xr:uid="{CF89E3A3-7DFD-4465-8060-FF739DC8EA62}"/>
    <hyperlink ref="A82" r:id="rId660" display="https://www.basketball-reference.com/players/j/johnsam01.html?utm_source=direct&amp;utm_medium=Share&amp;utm_campaign=ShareTool" xr:uid="{EA3B2FB4-077F-442A-84E7-16775C7553AD}"/>
    <hyperlink ref="A75" r:id="rId661" display="https://www.basketball-reference.com/players/s/stoudam01.html?utm_source=direct&amp;utm_medium=Share&amp;utm_campaign=ShareTool" xr:uid="{9BE7E43D-E79B-4DA2-89F2-18EB44181180}"/>
    <hyperlink ref="A88" r:id="rId662" display="https://www.basketball-reference.com/players/v/varejan01.html?utm_source=direct&amp;utm_medium=Share&amp;utm_campaign=ShareTool" xr:uid="{B1B7C06D-B44D-4373-8B0B-A2C662960737}"/>
    <hyperlink ref="A68" r:id="rId663" display="https://www.basketball-reference.com/players/g/geeal01.html?utm_source=direct&amp;utm_medium=Share&amp;utm_campaign=ShareTool" xr:uid="{4D886DED-57F0-4759-9550-CAF9D802968E}"/>
    <hyperlink ref="A77" r:id="rId664" display="https://www.basketball-reference.com/players/j/johnsam01.html?utm_source=direct&amp;utm_medium=Share&amp;utm_campaign=ShareTool" xr:uid="{4D1B4A9A-F01E-4C62-953A-0B0E037EAF74}"/>
    <hyperlink ref="A73" r:id="rId665" display="https://www.basketball-reference.com/players/s/stoudam01.html?utm_source=direct&amp;utm_medium=Share&amp;utm_campaign=ShareTool" xr:uid="{D4D98DD2-AB85-4018-B12B-E694FD2539D1}"/>
    <hyperlink ref="A86" r:id="rId666" display="https://www.basketball-reference.com/players/v/varejan01.html?utm_source=direct&amp;utm_medium=Share&amp;utm_campaign=ShareTool" xr:uid="{7E6FD181-3D7E-45DE-B643-0CF6A81A59C3}"/>
    <hyperlink ref="A62" r:id="rId667" display="https://www.basketball-reference.com/players/c/crabbal01.html?utm_source=direct&amp;utm_medium=Share&amp;utm_campaign=ShareTool" xr:uid="{D6042599-330E-4671-89AE-6F926968012B}"/>
    <hyperlink ref="A79" r:id="rId668" display="https://www.basketball-reference.com/players/j/johnsam01.html?utm_source=direct&amp;utm_medium=Share&amp;utm_campaign=ShareTool" xr:uid="{B29637C0-3F48-42D4-8C55-45E0D88BD9A8}"/>
    <hyperlink ref="A63" r:id="rId669" display="https://www.basketball-reference.com/players/c/crabbal01.html?utm_source=direct&amp;utm_medium=Share&amp;utm_campaign=ShareTool" xr:uid="{02FB3380-9342-432A-BF58-77B261374F43}"/>
    <hyperlink ref="A80" r:id="rId670" display="https://www.basketball-reference.com/players/j/johnsam01.html?utm_source=direct&amp;utm_medium=Share&amp;utm_campaign=ShareTool" xr:uid="{0027128F-C959-4202-9196-713F22E9DEAF}"/>
    <hyperlink ref="A64" r:id="rId671" display="https://www.basketball-reference.com/players/c/crabbal01.html?utm_source=direct&amp;utm_medium=Share&amp;utm_campaign=ShareTool" xr:uid="{ABB66C33-C2A1-462C-B523-2486AF8277A6}"/>
    <hyperlink ref="A81" r:id="rId672" display="https://www.basketball-reference.com/players/j/johnsam01.html?utm_source=direct&amp;utm_medium=Share&amp;utm_campaign=ShareTool" xr:uid="{E22EAC3F-4AC8-4F54-A11D-AAB53AAF6A59}"/>
    <hyperlink ref="A65" r:id="rId673" display="https://www.basketball-reference.com/players/c/crabbal01.html?utm_source=direct&amp;utm_medium=Share&amp;utm_campaign=ShareTool" xr:uid="{2B4B38B3-3C1D-4237-B1C3-4B32F1083973}"/>
    <hyperlink ref="A87" r:id="rId674" display="https://www.basketball-reference.com/players/v/varejan01.html?utm_source=direct&amp;utm_medium=Share&amp;utm_campaign=ShareTool" xr:uid="{EBA65094-6735-4E1B-86F8-7DA36892ADA9}"/>
    <hyperlink ref="A74" r:id="rId675" display="https://www.basketball-reference.com/players/s/stoudam01.html?utm_source=direct&amp;utm_medium=Share&amp;utm_campaign=ShareTool" xr:uid="{41BEB74A-4FFD-434D-8E36-0A03121E8991}"/>
    <hyperlink ref="A78" r:id="rId676" display="https://www.basketball-reference.com/players/j/johnsam01.html?utm_source=direct&amp;utm_medium=Share&amp;utm_campaign=ShareTool" xr:uid="{01B46ABA-BA7F-48EF-97B3-F467CD2CEA81}"/>
    <hyperlink ref="A69" r:id="rId677" display="https://www.basketball-reference.com/players/g/geeal01.html?utm_source=direct&amp;utm_medium=Share&amp;utm_campaign=ShareTool" xr:uid="{119D4992-0AC3-4181-A9D1-06AEEAFEF646}"/>
    <hyperlink ref="A61" r:id="rId678" display="https://www.basketball-reference.com/players/c/crabbal01.html?utm_source=direct&amp;utm_medium=Share&amp;utm_campaign=ShareTool" xr:uid="{056DCFE9-B260-4253-87D7-CEE8022CD35D}"/>
    <hyperlink ref="A90" r:id="rId679" display="https://www.basketball-reference.com/players/d/drumman01.html?utm_source=direct&amp;utm_medium=Share&amp;utm_campaign=ShareTool" xr:uid="{213A6B44-24C3-4EE5-AA16-85D5E618A788}"/>
    <hyperlink ref="A127" r:id="rId680" display="https://www.basketball-reference.com/players/b/bargnan01.html?utm_source=direct&amp;utm_medium=Share&amp;utm_campaign=ShareTool" xr:uid="{54A2A4D1-959C-4431-822B-9BCA401A8A08}"/>
    <hyperlink ref="A132" r:id="rId681" display="https://www.basketball-reference.com/players/b/bogutan01.html?utm_source=direct&amp;utm_medium=Share&amp;utm_campaign=ShareTool" xr:uid="{A87B9692-5801-408E-BA8C-679FEDE9D315}"/>
    <hyperlink ref="A117" r:id="rId682" display="https://www.basketball-reference.com/players/m/millean02.html?utm_source=direct&amp;utm_medium=Share&amp;utm_campaign=ShareTool" xr:uid="{0ED12C62-15FD-43C5-B83C-CF643CD8EEA4}"/>
    <hyperlink ref="A130" r:id="rId683" display="https://www.basketball-reference.com/players/b/bargnan01.html?utm_source=direct&amp;utm_medium=Share&amp;utm_campaign=ShareTool" xr:uid="{574ECE13-EAC8-44E0-8A1A-C56C785CB39E}"/>
    <hyperlink ref="A137" r:id="rId684" display="https://www.basketball-reference.com/players/b/bogutan01.html?utm_source=direct&amp;utm_medium=Share&amp;utm_campaign=ShareTool" xr:uid="{26E820AC-A699-4FC1-98BB-2047E58630A5}"/>
    <hyperlink ref="A120" r:id="rId685" display="https://www.basketball-reference.com/players/m/millean02.html?utm_source=direct&amp;utm_medium=Share&amp;utm_campaign=ShareTool" xr:uid="{4C23AC2B-3233-47E5-8A51-96A3B85B39FC}"/>
    <hyperlink ref="A142" r:id="rId686" display="https://www.basketball-reference.com/players/n/nichoan01.html?utm_source=direct&amp;utm_medium=Share&amp;utm_campaign=ShareTool" xr:uid="{8B8A4081-72AB-4191-A4D9-1F8955D4FA02}"/>
    <hyperlink ref="A128" r:id="rId687" display="https://www.basketball-reference.com/players/b/bargnan01.html?utm_source=direct&amp;utm_medium=Share&amp;utm_campaign=ShareTool" xr:uid="{54F62950-EA27-4B55-9D1F-53B7641198E6}"/>
    <hyperlink ref="A136" r:id="rId688" display="https://www.basketball-reference.com/players/b/bogutan01.html?utm_source=direct&amp;utm_medium=Share&amp;utm_campaign=ShareTool" xr:uid="{3D203D6A-B24C-454E-A0D7-602746CCE55D}"/>
    <hyperlink ref="A118" r:id="rId689" display="https://www.basketball-reference.com/players/m/millean02.html?utm_source=direct&amp;utm_medium=Share&amp;utm_campaign=ShareTool" xr:uid="{80D0AF9A-A2A3-40A9-815C-EA57A859A74D}"/>
    <hyperlink ref="A139" r:id="rId690" display="https://www.basketball-reference.com/players/n/nichoan01.html?utm_source=direct&amp;utm_medium=Share&amp;utm_campaign=ShareTool" xr:uid="{009D83C9-50C6-430C-9F18-3F93503BAFA4}"/>
    <hyperlink ref="A124" r:id="rId691" display="https://www.basketball-reference.com/players/r/roberan03.html?utm_source=direct&amp;utm_medium=Share&amp;utm_campaign=ShareTool" xr:uid="{5A419CAF-B8DF-4C9F-B4ED-F7BB3F764B01}"/>
    <hyperlink ref="A134" r:id="rId692" display="https://www.basketball-reference.com/players/b/bogutan01.html?utm_source=direct&amp;utm_medium=Share&amp;utm_campaign=ShareTool" xr:uid="{556BE245-E5FF-4512-B71D-FFF73D3FE402}"/>
    <hyperlink ref="A141" r:id="rId693" display="https://www.basketball-reference.com/players/n/nichoan01.html?utm_source=direct&amp;utm_medium=Share&amp;utm_campaign=ShareTool" xr:uid="{6B09BA44-20AF-49F9-A5D4-C0E5FABBF1EF}"/>
    <hyperlink ref="A122" r:id="rId694" display="https://www.basketball-reference.com/players/r/roberan03.html?utm_source=direct&amp;utm_medium=Share&amp;utm_campaign=ShareTool" xr:uid="{3BC0A810-BF95-4DEB-98D1-5403CB23A6AD}"/>
    <hyperlink ref="A145" r:id="rId695" display="https://www.basketball-reference.com/players/w/wiggian01.html?utm_source=direct&amp;utm_medium=Share&amp;utm_campaign=ShareTool" xr:uid="{584A78EF-D110-4A00-A94A-58120E737416}"/>
    <hyperlink ref="A135" r:id="rId696" display="https://www.basketball-reference.com/players/b/bogutan01.html?utm_source=direct&amp;utm_medium=Share&amp;utm_campaign=ShareTool" xr:uid="{A5108842-78F8-4493-84ED-822210AA4DA8}"/>
    <hyperlink ref="A123" r:id="rId697" display="https://www.basketball-reference.com/players/r/roberan03.html?utm_source=direct&amp;utm_medium=Share&amp;utm_campaign=ShareTool" xr:uid="{439D81CF-D30A-44B6-BE19-3A7AE840BE91}"/>
    <hyperlink ref="A146" r:id="rId698" display="https://www.basketball-reference.com/players/w/wiggian01.html?utm_source=direct&amp;utm_medium=Share&amp;utm_campaign=ShareTool" xr:uid="{85F0E9AA-7D23-4CB7-AE1F-95F9C24DA207}"/>
    <hyperlink ref="A103" r:id="rId699" display="https://www.basketball-reference.com/players/i/iguodan01.html?utm_source=direct&amp;utm_medium=Share&amp;utm_campaign=ShareTool" xr:uid="{2ACE1F9F-930C-4657-A425-50764F943D6E}"/>
    <hyperlink ref="A144" r:id="rId700" display="https://www.basketball-reference.com/players/w/wiggian01.html?utm_source=direct&amp;utm_medium=Share&amp;utm_campaign=ShareTool" xr:uid="{C066A6E2-F164-4EA0-8AC7-0D07D8381589}"/>
    <hyperlink ref="A140" r:id="rId701" display="https://www.basketball-reference.com/players/n/nichoan01.html?utm_source=direct&amp;utm_medium=Share&amp;utm_campaign=ShareTool" xr:uid="{A810FB04-0197-4EE9-B6D0-6B2297E85BE5}"/>
    <hyperlink ref="A119" r:id="rId702" display="https://www.basketball-reference.com/players/m/millean02.html?utm_source=direct&amp;utm_medium=Share&amp;utm_campaign=ShareTool" xr:uid="{1EB32DE0-A4AE-4779-8709-7DFFC3DE1A7D}"/>
    <hyperlink ref="A133" r:id="rId703" display="https://www.basketball-reference.com/players/b/bogutan01.html?utm_source=direct&amp;utm_medium=Share&amp;utm_campaign=ShareTool" xr:uid="{60183AA6-D604-426F-BA9C-06884898185C}"/>
    <hyperlink ref="A129" r:id="rId704" display="https://www.basketball-reference.com/players/b/bargnan01.html?utm_source=direct&amp;utm_medium=Share&amp;utm_campaign=ShareTool" xr:uid="{4566DBC5-7493-496F-91F7-733260D179FD}"/>
    <hyperlink ref="A184" r:id="rId705" display="https://www.basketball-reference.com/players/m/morroan01.html?utm_source=direct&amp;utm_medium=Share&amp;utm_campaign=ShareTool" xr:uid="{61E1966E-04E1-403B-9A20-F6EABD7CF811}"/>
    <hyperlink ref="A181" r:id="rId706" display="https://www.basketball-reference.com/players/m/morroan01.html?utm_source=direct&amp;utm_medium=Share&amp;utm_campaign=ShareTool" xr:uid="{DF8DC446-A72A-40FB-8CAF-BE414337B33F}"/>
    <hyperlink ref="A182" r:id="rId707" display="https://www.basketball-reference.com/players/m/morroan01.html?utm_source=direct&amp;utm_medium=Share&amp;utm_campaign=ShareTool" xr:uid="{FDE71469-A186-4BCD-ABDA-BDEB081FEEB0}"/>
    <hyperlink ref="A185" r:id="rId708" display="https://www.basketball-reference.com/players/m/morroan01.html?utm_source=direct&amp;utm_medium=Share&amp;utm_campaign=ShareTool" xr:uid="{9F7D1F58-B4F9-4D01-9113-C84847AEB09B}"/>
    <hyperlink ref="A191" r:id="rId709" display="https://www.basketball-reference.com/players/t/tollian01.html?utm_source=direct&amp;utm_medium=Share&amp;utm_campaign=ShareTool" xr:uid="{5577D990-6352-4183-A75D-C1CAF6F656A7}"/>
    <hyperlink ref="A209" r:id="rId710" display="https://www.basketball-reference.com/players/a/afflaar01.html?utm_source=direct&amp;utm_medium=Share&amp;utm_campaign=ShareTool" xr:uid="{24AD665A-8337-43E7-A484-5000CE2BC6A9}"/>
    <hyperlink ref="A208" r:id="rId711" display="https://www.basketball-reference.com/players/a/afflaar01.html?utm_source=direct&amp;utm_medium=Share&amp;utm_campaign=ShareTool" xr:uid="{E38FC9EA-1244-470C-82AA-7666550AF44A}"/>
    <hyperlink ref="A202" r:id="rId712" display="https://www.basketball-reference.com/players/b/baynear01.html?utm_source=direct&amp;utm_medium=Share&amp;utm_campaign=ShareTool" xr:uid="{E54A9F4A-9D81-4C54-BC8F-A95276E935E8}"/>
    <hyperlink ref="A204" r:id="rId713" display="https://www.basketball-reference.com/players/a/afflaar01.html?utm_source=direct&amp;utm_medium=Share&amp;utm_campaign=ShareTool" xr:uid="{B787220F-32F7-45AE-A0AD-43076C456990}"/>
    <hyperlink ref="A196" r:id="rId714" display="https://www.basketball-reference.com/players/b/baynear01.html?utm_source=direct&amp;utm_medium=Share&amp;utm_campaign=ShareTool" xr:uid="{BBE59F34-0EF5-499B-BAB5-0DE2BD052217}"/>
    <hyperlink ref="A198" r:id="rId715" display="https://www.basketball-reference.com/players/b/baynear01.html?utm_source=direct&amp;utm_medium=Share&amp;utm_campaign=ShareTool" xr:uid="{F7FF83C6-BE76-4441-B4B1-AABCD331B2FB}"/>
    <hyperlink ref="A206" r:id="rId716" display="https://www.basketball-reference.com/players/a/afflaar01.html?utm_source=direct&amp;utm_medium=Share&amp;utm_campaign=ShareTool" xr:uid="{7D259400-3F97-4F64-88E2-3EEDA13568DC}"/>
    <hyperlink ref="A199" r:id="rId717" display="https://www.basketball-reference.com/players/b/baynear01.html?utm_source=direct&amp;utm_medium=Share&amp;utm_campaign=ShareTool" xr:uid="{BED79091-2F9E-43B7-90D4-6D6F0F3201C5}"/>
    <hyperlink ref="A188" r:id="rId718" display="https://www.basketball-reference.com/players/t/tollian01.html?utm_source=direct&amp;utm_medium=Share&amp;utm_campaign=ShareTool" xr:uid="{2F45A373-5B92-4F08-A604-9F6061C8A3FC}"/>
    <hyperlink ref="A200" r:id="rId719" display="https://www.basketball-reference.com/players/b/baynear01.html?utm_source=direct&amp;utm_medium=Share&amp;utm_campaign=ShareTool" xr:uid="{4D77C4EC-D98E-4B19-854B-E3F1EFDBF9A5}"/>
    <hyperlink ref="A194" r:id="rId720" display="https://www.basketball-reference.com/players/t/tollian01.html?utm_source=direct&amp;utm_medium=Share&amp;utm_campaign=ShareTool" xr:uid="{7F029A92-417F-437E-9C57-11AA72A35176}"/>
    <hyperlink ref="A201" r:id="rId721" display="https://www.basketball-reference.com/players/b/baynear01.html?utm_source=direct&amp;utm_medium=Share&amp;utm_campaign=ShareTool" xr:uid="{D51ACD7B-E979-493F-9F59-ED20818FA652}"/>
    <hyperlink ref="A189" r:id="rId722" display="https://www.basketball-reference.com/players/t/tollian01.html?utm_source=direct&amp;utm_medium=Share&amp;utm_campaign=ShareTool" xr:uid="{D244B116-D3B9-46C8-897F-79D997CAE5C8}"/>
    <hyperlink ref="A197" r:id="rId723" display="https://www.basketball-reference.com/players/b/baynear01.html?utm_source=direct&amp;utm_medium=Share&amp;utm_campaign=ShareTool" xr:uid="{35A14784-A001-4D20-A59C-AE810FF19BD3}"/>
    <hyperlink ref="A205" r:id="rId724" display="https://www.basketball-reference.com/players/a/afflaar01.html?utm_source=direct&amp;utm_medium=Share&amp;utm_campaign=ShareTool" xr:uid="{BD64C8FE-0042-46D2-BAD0-558D27980093}"/>
    <hyperlink ref="A250" r:id="rId725" display="https://www.basketball-reference.com/players/b/biyombi01.html?utm_source=direct&amp;utm_medium=Share&amp;utm_campaign=ShareTool" xr:uid="{2DA91B40-DB39-4F23-AB94-5990D9DD1D37}"/>
    <hyperlink ref="A243" r:id="rId726" display="https://www.basketball-reference.com/players/u/udrihbe01.html?utm_source=direct&amp;utm_medium=Share&amp;utm_campaign=ShareTool" xr:uid="{69AB19A6-1B97-4ABC-AB12-7C8C0434C178}"/>
    <hyperlink ref="A252" r:id="rId727" display="https://www.basketball-reference.com/players/b/biyombi01.html?utm_source=direct&amp;utm_medium=Share&amp;utm_campaign=ShareTool" xr:uid="{6156E08C-3BCC-4D98-A756-BE17377C6716}"/>
    <hyperlink ref="A232" r:id="rId728" display="https://www.basketball-reference.com/players/m/mclembe01.html?utm_source=direct&amp;utm_medium=Share&amp;utm_campaign=ShareTool" xr:uid="{47C3F7CB-FA84-49DC-B432-6C76BF537B4D}"/>
    <hyperlink ref="A240" r:id="rId729" display="https://www.basketball-reference.com/players/u/udrihbe01.html?utm_source=direct&amp;utm_medium=Share&amp;utm_campaign=ShareTool" xr:uid="{FDDCEB96-C9C3-49B4-8B2F-876B83DB3349}"/>
    <hyperlink ref="A246" r:id="rId730" display="https://www.basketball-reference.com/players/b/biyombi01.html?utm_source=direct&amp;utm_medium=Share&amp;utm_campaign=ShareTool" xr:uid="{46EBDC0E-7347-4C61-9C0F-67B73AB0D7A1}"/>
    <hyperlink ref="A242" r:id="rId731" display="https://www.basketball-reference.com/players/u/udrihbe01.html?utm_source=direct&amp;utm_medium=Share&amp;utm_campaign=ShareTool" xr:uid="{1F9F6C2D-6589-4656-8F3B-8A846B25456A}"/>
    <hyperlink ref="A247" r:id="rId732" display="https://www.basketball-reference.com/players/b/biyombi01.html?utm_source=direct&amp;utm_medium=Share&amp;utm_campaign=ShareTool" xr:uid="{EA7D6B23-52CC-49D1-B869-A11954EF56EC}"/>
    <hyperlink ref="A233" r:id="rId733" display="https://www.basketball-reference.com/players/m/mclembe01.html?utm_source=direct&amp;utm_medium=Share&amp;utm_campaign=ShareTool" xr:uid="{116B08B2-CBE9-43B3-86DF-997C1B0C128C}"/>
    <hyperlink ref="A248" r:id="rId734" display="https://www.basketball-reference.com/players/b/biyombi01.html?utm_source=direct&amp;utm_medium=Share&amp;utm_campaign=ShareTool" xr:uid="{78FFD530-E224-46FC-832B-890DEBED5544}"/>
    <hyperlink ref="A234" r:id="rId735" display="https://www.basketball-reference.com/players/m/mclembe01.html?utm_source=direct&amp;utm_medium=Share&amp;utm_campaign=ShareTool" xr:uid="{65C0269A-2FB9-41FF-A455-F5F5242FC8CA}"/>
    <hyperlink ref="A249" r:id="rId736" display="https://www.basketball-reference.com/players/b/biyombi01.html?utm_source=direct&amp;utm_medium=Share&amp;utm_campaign=ShareTool" xr:uid="{D6326DEC-5E98-4300-B493-C2248E21B059}"/>
    <hyperlink ref="A235" r:id="rId737" display="https://www.basketball-reference.com/players/m/mclembe01.html?utm_source=direct&amp;utm_medium=Share&amp;utm_campaign=ShareTool" xr:uid="{421677DD-20A9-4B5A-902F-9211C5919090}"/>
    <hyperlink ref="A241" r:id="rId738" display="https://www.basketball-reference.com/players/u/udrihbe01.html?utm_source=direct&amp;utm_medium=Share&amp;utm_campaign=ShareTool" xr:uid="{A2DCC871-F039-4808-AB31-E7D8AD7BE75F}"/>
    <hyperlink ref="A237" r:id="rId739" display="https://www.basketball-reference.com/players/m/mclembe01.html?utm_source=direct&amp;utm_medium=Share&amp;utm_campaign=ShareTool" xr:uid="{A04B363F-A725-4AC5-B484-3A30C5E322CC}"/>
    <hyperlink ref="A245" r:id="rId740" display="https://www.basketball-reference.com/players/b/biyombi01.html?utm_source=direct&amp;utm_medium=Share&amp;utm_campaign=ShareTool" xr:uid="{5AAF668B-804F-4B3B-9CEF-579EE3BBA7B7}"/>
    <hyperlink ref="A269" r:id="rId741" display="https://www.basketball-reference.com/players/m/marjabo01.html?utm_source=direct&amp;utm_medium=Share&amp;utm_campaign=ShareTool" xr:uid="{888FCAB4-A341-45D7-B0C9-D73689B1CBC8}"/>
    <hyperlink ref="A270" r:id="rId742" display="https://www.basketball-reference.com/players/m/marjabo01.html?utm_source=direct&amp;utm_medium=Share&amp;utm_campaign=ShareTool" xr:uid="{8F5FD845-5D9D-4580-AB80-4723B309EB4F}"/>
    <hyperlink ref="A271" r:id="rId743" display="https://www.basketball-reference.com/players/m/marjabo01.html?utm_source=direct&amp;utm_medium=Share&amp;utm_campaign=ShareTool" xr:uid="{39ED5808-C28E-4C86-8396-87C500EEB751}"/>
    <hyperlink ref="A272" r:id="rId744" display="https://www.basketball-reference.com/players/m/marjabo01.html?utm_source=direct&amp;utm_medium=Share&amp;utm_campaign=ShareTool" xr:uid="{559A60EB-A845-4DD5-BDF4-FCCC0754D51B}"/>
    <hyperlink ref="A501" r:id="rId745" display="https://www.basketball-reference.com/players/a/augusdj01.html?utm_source=direct&amp;utm_medium=Share&amp;utm_campaign=ShareTool" xr:uid="{BAEB8CC6-14CB-4592-AD20-996EBCA7B657}"/>
    <hyperlink ref="A498" r:id="rId746" display="https://www.basketball-reference.com/players/a/augusdj01.html?utm_source=direct&amp;utm_medium=Share&amp;utm_campaign=ShareTool" xr:uid="{15F8F860-DECC-4A40-B24A-5A70C27F3951}"/>
    <hyperlink ref="A497" r:id="rId747" display="https://www.basketball-reference.com/players/a/augusdj01.html?utm_source=direct&amp;utm_medium=Share&amp;utm_campaign=ShareTool" xr:uid="{0911A2F1-1C1C-44C9-8B50-53EF3985075B}"/>
    <hyperlink ref="A504" r:id="rId748" display="https://www.basketball-reference.com/players/a/augusdj01.html?utm_source=direct&amp;utm_medium=Share&amp;utm_campaign=ShareTool" xr:uid="{D53AED1E-357D-4C57-8DEE-FA46CB22C277}"/>
    <hyperlink ref="A476" r:id="rId749" display="https://www.basketball-reference.com/players/j/josepco01.html?utm_source=direct&amp;utm_medium=Share&amp;utm_campaign=ShareTool" xr:uid="{F6504691-5324-435B-8D74-904DD6FCC6A2}"/>
    <hyperlink ref="A485" r:id="rId750" display="https://www.basketball-reference.com/players/l/leeco01.html?utm_source=direct&amp;utm_medium=Share&amp;utm_campaign=ShareTool" xr:uid="{AED917F3-94BB-4494-964E-39B9C12AA16B}"/>
    <hyperlink ref="A489" r:id="rId751" display="https://www.basketball-reference.com/players/l/leeco01.html?utm_source=direct&amp;utm_medium=Share&amp;utm_campaign=ShareTool" xr:uid="{88A3EB45-EF91-480D-8E11-18ED9957DCF7}"/>
    <hyperlink ref="A480" r:id="rId752" display="https://www.basketball-reference.com/players/j/josepco01.html?utm_source=direct&amp;utm_medium=Share&amp;utm_campaign=ShareTool" xr:uid="{27A9B12A-FE6B-4931-A954-E9F8F9BE1699}"/>
    <hyperlink ref="A495" r:id="rId753" display="https://www.basketball-reference.com/players/f/feliccr01.html?utm_source=direct&amp;utm_medium=Share&amp;utm_campaign=ShareTool" xr:uid="{8AD6AFC2-3C45-499B-B80A-7B651B245F99}"/>
    <hyperlink ref="A488" r:id="rId754" display="https://www.basketball-reference.com/players/l/leeco01.html?utm_source=direct&amp;utm_medium=Share&amp;utm_campaign=ShareTool" xr:uid="{5C2FC128-F222-4C17-9FF0-642926283D13}"/>
    <hyperlink ref="A479" r:id="rId755" display="https://www.basketball-reference.com/players/j/josepco01.html?utm_source=direct&amp;utm_medium=Share&amp;utm_campaign=ShareTool" xr:uid="{33B4B9AB-CC17-452D-B5BE-2A700DD2E487}"/>
    <hyperlink ref="A487" r:id="rId756" display="https://www.basketball-reference.com/players/l/leeco01.html?utm_source=direct&amp;utm_medium=Share&amp;utm_campaign=ShareTool" xr:uid="{CCD221B3-BDCC-4B7B-A80A-9BFDBEA8E56E}"/>
    <hyperlink ref="A478" r:id="rId757" display="https://www.basketball-reference.com/players/j/josepco01.html?utm_source=direct&amp;utm_medium=Share&amp;utm_campaign=ShareTool" xr:uid="{04C43ED0-6904-413D-9C23-47AFD87DFA07}"/>
    <hyperlink ref="A494" r:id="rId758" display="https://www.basketball-reference.com/players/f/feliccr01.html?utm_source=direct&amp;utm_medium=Share&amp;utm_campaign=ShareTool" xr:uid="{B4F575AB-692B-4D4F-9DCC-9EBFD07ED189}"/>
    <hyperlink ref="A486" r:id="rId759" display="https://www.basketball-reference.com/players/l/leeco01.html?utm_source=direct&amp;utm_medium=Share&amp;utm_campaign=ShareTool" xr:uid="{2EC28513-7F61-4E17-BDCC-E0685C282E98}"/>
    <hyperlink ref="A477" r:id="rId760" display="https://www.basketball-reference.com/players/j/josepco01.html?utm_source=direct&amp;utm_medium=Share&amp;utm_campaign=ShareTool" xr:uid="{B59C011F-37F7-4AD0-B86F-BE0F5BC0A446}"/>
    <hyperlink ref="A492" r:id="rId761" display="https://www.basketball-reference.com/players/f/feliccr01.html?utm_source=direct&amp;utm_medium=Share&amp;utm_campaign=ShareTool" xr:uid="{596A2C31-B32C-42A2-B590-C2DE23EB2B81}"/>
    <hyperlink ref="A484" r:id="rId762" display="https://www.basketball-reference.com/players/l/leeco01.html?utm_source=direct&amp;utm_medium=Share&amp;utm_campaign=ShareTool" xr:uid="{689B24D7-C14D-4986-A292-9892E6D3A64E}"/>
    <hyperlink ref="A490" r:id="rId763" display="https://www.basketball-reference.com/players/l/leeco01.html?utm_source=direct&amp;utm_medium=Share&amp;utm_campaign=ShareTool" xr:uid="{7D5A42F9-6BA2-446B-A270-99AD47CF5977}"/>
    <hyperlink ref="A483" r:id="rId764" display="https://www.basketball-reference.com/players/l/leeco01.html?utm_source=direct&amp;utm_medium=Share&amp;utm_campaign=ShareTool" xr:uid="{FABB287F-E8E2-493C-8484-96CD729F6C37}"/>
    <hyperlink ref="A468" r:id="rId765" display="https://www.basketball-reference.com/players/b/breweco01.html?utm_source=direct&amp;utm_medium=Share&amp;utm_campaign=ShareTool" xr:uid="{7296E05A-B26D-4456-8133-447677038A8C}"/>
    <hyperlink ref="A447" r:id="rId766" display="https://www.basketball-reference.com/players/c/capelca01.html?utm_source=direct&amp;utm_medium=Share&amp;utm_campaign=ShareTool" xr:uid="{3444771B-2DE1-4FB2-B565-C4262B20CCF3}"/>
    <hyperlink ref="A455" r:id="rId767" display="https://www.basketball-reference.com/players/z/zelleco01.html?utm_source=direct&amp;utm_medium=Share&amp;utm_campaign=ShareTool" xr:uid="{65B57F02-1EFF-46B4-AE76-C4F45252E85E}"/>
    <hyperlink ref="A443" r:id="rId768" display="https://www.basketball-reference.com/players/m/mccolcj01.html?utm_source=direct&amp;utm_medium=Share&amp;utm_campaign=ShareTool" xr:uid="{76354175-D0CD-4F2A-9C2A-5F2CB9AA6C95}"/>
    <hyperlink ref="A449" r:id="rId769" display="https://www.basketball-reference.com/players/c/capelca01.html?utm_source=direct&amp;utm_medium=Share&amp;utm_campaign=ShareTool" xr:uid="{D96189DC-CDDB-4E90-ACF9-64909FA310D6}"/>
    <hyperlink ref="A454" r:id="rId770" display="https://www.basketball-reference.com/players/z/zelleco01.html?utm_source=direct&amp;utm_medium=Share&amp;utm_campaign=ShareTool" xr:uid="{33EC673D-CACB-47AE-9CB8-0A0F37662D99}"/>
    <hyperlink ref="A442" r:id="rId771" display="https://www.basketball-reference.com/players/m/mccolcj01.html?utm_source=direct&amp;utm_medium=Share&amp;utm_campaign=ShareTool" xr:uid="{F63938ED-346A-432A-9677-7C21B76CEFB1}"/>
    <hyperlink ref="A450" r:id="rId772" display="https://www.basketball-reference.com/players/c/capelca01.html?utm_source=direct&amp;utm_medium=Share&amp;utm_campaign=ShareTool" xr:uid="{06D2C0DD-D361-4936-A5C1-2088569BFA51}"/>
    <hyperlink ref="A471" r:id="rId773" display="https://www.basketball-reference.com/players/b/breweco01.html?utm_source=direct&amp;utm_medium=Share&amp;utm_campaign=ShareTool" xr:uid="{04B5827B-D550-41AB-A057-71B7B7453DA6}"/>
    <hyperlink ref="A453" r:id="rId774" display="https://www.basketball-reference.com/players/z/zelleco01.html?utm_source=direct&amp;utm_medium=Share&amp;utm_campaign=ShareTool" xr:uid="{DEC4CEBC-FA2D-44DB-B893-37BCD70AAC55}"/>
    <hyperlink ref="A441" r:id="rId775" display="https://www.basketball-reference.com/players/m/mccolcj01.html?utm_source=direct&amp;utm_medium=Share&amp;utm_campaign=ShareTool" xr:uid="{3D3F422F-DE54-405E-9F76-B2D5B6E54F4A}"/>
    <hyperlink ref="A448" r:id="rId776" display="https://www.basketball-reference.com/players/c/capelca01.html?utm_source=direct&amp;utm_medium=Share&amp;utm_campaign=ShareTool" xr:uid="{9B123232-9CBA-4DC9-A999-36FC5DCBE16E}"/>
    <hyperlink ref="A470" r:id="rId777" display="https://www.basketball-reference.com/players/b/breweco01.html?utm_source=direct&amp;utm_medium=Share&amp;utm_campaign=ShareTool" xr:uid="{699D51BF-1B3A-4EBD-A8D1-84B7E4EDF36C}"/>
    <hyperlink ref="A457" r:id="rId778" display="https://www.basketball-reference.com/players/z/zelleco01.html?utm_source=direct&amp;utm_medium=Share&amp;utm_campaign=ShareTool" xr:uid="{1D0FE65D-1B70-4E51-90C1-0CDC867F4D60}"/>
    <hyperlink ref="A440" r:id="rId779" display="https://www.basketball-reference.com/players/m/mccolcj01.html?utm_source=direct&amp;utm_medium=Share&amp;utm_campaign=ShareTool" xr:uid="{55F7C9B9-2184-4AAA-8CB3-62E5788AC55D}"/>
    <hyperlink ref="A451" r:id="rId780" display="https://www.basketball-reference.com/players/c/capelca01.html?utm_source=direct&amp;utm_medium=Share&amp;utm_campaign=ShareTool" xr:uid="{75489AB9-4C3B-4D1A-A927-0E53ADE69D98}"/>
    <hyperlink ref="A469" r:id="rId781" display="https://www.basketball-reference.com/players/b/breweco01.html?utm_source=direct&amp;utm_medium=Share&amp;utm_campaign=ShareTool" xr:uid="{9AF03174-D1E5-4ADE-B9EA-92E3D5661F88}"/>
    <hyperlink ref="A463" r:id="rId782" display="https://www.basketball-reference.com/players/a/aldrico01.html?utm_source=direct&amp;utm_medium=Share&amp;utm_campaign=ShareTool" xr:uid="{12BEB71C-94E2-4FF0-A4F3-AEA4E892F087}"/>
    <hyperlink ref="A456" r:id="rId783" display="https://www.basketball-reference.com/players/z/zelleco01.html?utm_source=direct&amp;utm_medium=Share&amp;utm_campaign=ShareTool" xr:uid="{46757071-55E2-407D-AEEE-5125203FE26B}"/>
    <hyperlink ref="A444" r:id="rId784" display="https://www.basketball-reference.com/players/m/mccolcj01.html?utm_source=direct&amp;utm_medium=Share&amp;utm_campaign=ShareTool" xr:uid="{BBF1175F-EDA5-4051-B86D-A9C743778C56}"/>
    <hyperlink ref="A437" r:id="rId785" display="https://www.basketball-reference.com/players/h/hayesch01.html?utm_source=direct&amp;utm_medium=Share&amp;utm_campaign=ShareTool" xr:uid="{63691FDE-65A8-4DF3-B939-998630C1E477}"/>
    <hyperlink ref="A467" r:id="rId786" display="https://www.basketball-reference.com/players/b/breweco01.html?utm_source=direct&amp;utm_medium=Share&amp;utm_campaign=ShareTool" xr:uid="{22CAB0BD-C519-4946-8F48-217D25154B71}"/>
    <hyperlink ref="A460" r:id="rId787" display="https://www.basketball-reference.com/players/a/aldrico01.html?utm_source=direct&amp;utm_medium=Share&amp;utm_campaign=ShareTool" xr:uid="{5EE13674-3103-428C-B502-39D8FE1D1013}"/>
    <hyperlink ref="A481" r:id="rId788" display="https://www.basketball-reference.com/players/j/josepco01.html?utm_source=direct&amp;utm_medium=Share&amp;utm_campaign=ShareTool" xr:uid="{CB1E5B7E-3705-4341-A942-5B2FEF3F74DD}"/>
    <hyperlink ref="A438" r:id="rId789" display="https://www.basketball-reference.com/players/h/hayesch01.html?utm_source=direct&amp;utm_medium=Share&amp;utm_campaign=ShareTool" xr:uid="{767698D4-6099-48A3-ABE4-45C85EC3ACCD}"/>
    <hyperlink ref="A472" r:id="rId790" display="https://www.basketball-reference.com/players/b/breweco01.html?utm_source=direct&amp;utm_medium=Share&amp;utm_campaign=ShareTool" xr:uid="{81A25F71-0286-4A31-9951-91B13EEBE62C}"/>
    <hyperlink ref="A464" r:id="rId791" display="https://www.basketball-reference.com/players/a/aldrico01.html?utm_source=direct&amp;utm_medium=Share&amp;utm_campaign=ShareTool" xr:uid="{2CF68267-2ED7-4116-AC46-84CDB8E6602D}"/>
    <hyperlink ref="A474" r:id="rId792" display="https://www.basketball-reference.com/players/j/josepco01.html?utm_source=direct&amp;utm_medium=Share&amp;utm_campaign=ShareTool" xr:uid="{CD327556-8213-451B-880C-7D7B8B6E2A2B}"/>
    <hyperlink ref="A436" r:id="rId793" display="https://www.basketball-reference.com/players/h/hayesch01.html?utm_source=direct&amp;utm_medium=Share&amp;utm_campaign=ShareTool" xr:uid="{B97B9727-F39E-4A41-865B-661808E2BE8C}"/>
    <hyperlink ref="A466" r:id="rId794" display="https://www.basketball-reference.com/players/b/breweco01.html?utm_source=direct&amp;utm_medium=Share&amp;utm_campaign=ShareTool" xr:uid="{73E150FF-A9B0-447B-897B-DFEF019F419B}"/>
    <hyperlink ref="A462" r:id="rId795" display="https://www.basketball-reference.com/players/a/aldrico01.html?utm_source=direct&amp;utm_medium=Share&amp;utm_campaign=ShareTool" xr:uid="{8B40C03A-ECE3-4F5B-B78A-C81356307FDC}"/>
    <hyperlink ref="A415" r:id="rId796" display="https://www.basketball-reference.com/players/a/anderch01.html?utm_source=direct&amp;utm_medium=Share&amp;utm_campaign=ShareTool" xr:uid="{97E762F9-9192-45FB-B06F-2E8C3A8C31BC}"/>
    <hyperlink ref="A389" r:id="rId797" display="https://www.basketball-reference.com/players/b/butleca01.html?utm_source=direct&amp;utm_medium=Share&amp;utm_campaign=ShareTool" xr:uid="{D2322A37-E4F6-4FC0-8DAF-6D75F61F8BF2}"/>
    <hyperlink ref="A401" r:id="rId798" display="https://www.basketball-reference.com/players/f/fryech01.html?utm_source=direct&amp;utm_medium=Share&amp;utm_campaign=ShareTool" xr:uid="{4C7C200A-C044-4E9E-9444-A6464623D0CA}"/>
    <hyperlink ref="A421" r:id="rId799" display="https://www.basketball-reference.com/players/k/kamanch01.html?utm_source=direct&amp;utm_medium=Share&amp;utm_campaign=ShareTool" xr:uid="{E98DB218-39FB-49E1-AB1C-4CA21694F89E}"/>
    <hyperlink ref="A393" r:id="rId800" display="https://www.basketball-reference.com/players/p/parsoch01.html?utm_source=direct&amp;utm_medium=Share&amp;utm_campaign=ShareTool" xr:uid="{2F0131C8-2898-4D71-95FD-F0946CDC3523}"/>
    <hyperlink ref="A397" r:id="rId801" display="https://www.basketball-reference.com/players/p/parsoch01.html?utm_source=direct&amp;utm_medium=Share&amp;utm_campaign=ShareTool" xr:uid="{B7304480-629F-4932-AD62-8DFE4629FCBB}"/>
    <hyperlink ref="A404" r:id="rId802" display="https://www.basketball-reference.com/players/f/fryech01.html?utm_source=direct&amp;utm_medium=Share&amp;utm_campaign=ShareTool" xr:uid="{4AD74CB0-4F5E-42CF-A605-61B74CEA77DA}"/>
    <hyperlink ref="A396" r:id="rId803" display="https://www.basketball-reference.com/players/p/parsoch01.html?utm_source=direct&amp;utm_medium=Share&amp;utm_campaign=ShareTool" xr:uid="{36BB562F-4F98-4DDB-9C77-E92D7797C4C6}"/>
    <hyperlink ref="A403" r:id="rId804" display="https://www.basketball-reference.com/players/f/fryech01.html?utm_source=direct&amp;utm_medium=Share&amp;utm_campaign=ShareTool" xr:uid="{943B3758-96C8-4688-9369-5DB697047F25}"/>
    <hyperlink ref="A395" r:id="rId805" display="https://www.basketball-reference.com/players/p/parsoch01.html?utm_source=direct&amp;utm_medium=Share&amp;utm_campaign=ShareTool" xr:uid="{994F2221-43B8-4D56-BFE6-260B0E3F3530}"/>
    <hyperlink ref="A402" r:id="rId806" display="https://www.basketball-reference.com/players/f/fryech01.html?utm_source=direct&amp;utm_medium=Share&amp;utm_campaign=ShareTool" xr:uid="{FA657BB4-5D7D-470C-9477-C7AFDFBFB1E5}"/>
    <hyperlink ref="A416" r:id="rId807" display="https://www.basketball-reference.com/players/a/anderch01.html?utm_source=direct&amp;utm_medium=Share&amp;utm_campaign=ShareTool" xr:uid="{4501BA81-CE9A-4304-9CEF-D478710C6E4C}"/>
    <hyperlink ref="A420" r:id="rId808" display="https://www.basketball-reference.com/players/k/kamanch01.html?utm_source=direct&amp;utm_medium=Share&amp;utm_campaign=ShareTool" xr:uid="{12D9E87F-0BA6-4E24-8444-DD0B35DA32CD}"/>
    <hyperlink ref="A388" r:id="rId809" display="https://www.basketball-reference.com/players/b/butleca01.html?utm_source=direct&amp;utm_medium=Share&amp;utm_campaign=ShareTool" xr:uid="{73AC4177-9BA9-4415-8449-B43D169CED81}"/>
    <hyperlink ref="A410" r:id="rId810" display="https://www.basketball-reference.com/players/b/budinch01.html?utm_source=direct&amp;utm_medium=Share&amp;utm_campaign=ShareTool" xr:uid="{4B712A84-11E2-4D7E-917B-BD516D7EDDDB}"/>
    <hyperlink ref="A398" r:id="rId811" display="https://www.basketball-reference.com/players/p/parsoch01.html?utm_source=direct&amp;utm_medium=Share&amp;utm_campaign=ShareTool" xr:uid="{4DF50492-2D73-401D-81F3-FDEFC7ED0255}"/>
    <hyperlink ref="A422" r:id="rId812" display="https://www.basketball-reference.com/players/k/kamanch01.html?utm_source=direct&amp;utm_medium=Share&amp;utm_campaign=ShareTool" xr:uid="{8EF2FB59-30BC-4477-AB81-C7072758F81D}"/>
    <hyperlink ref="A405" r:id="rId813" display="https://www.basketball-reference.com/players/f/fryech01.html?utm_source=direct&amp;utm_medium=Share&amp;utm_campaign=ShareTool" xr:uid="{67F627C6-0367-420C-BA3E-0424B4F11645}"/>
    <hyperlink ref="A390" r:id="rId814" display="https://www.basketball-reference.com/players/b/butleca01.html?utm_source=direct&amp;utm_medium=Share&amp;utm_campaign=ShareTool" xr:uid="{1AEBDAB6-6C87-4B07-A41F-7598F501A8D8}"/>
    <hyperlink ref="A411" r:id="rId815" display="https://www.basketball-reference.com/players/b/budinch01.html?utm_source=direct&amp;utm_medium=Share&amp;utm_campaign=ShareTool" xr:uid="{41646214-E956-4E54-A356-E2602B7BFDCA}"/>
    <hyperlink ref="A417" r:id="rId816" display="https://www.basketball-reference.com/players/a/anderch01.html?utm_source=direct&amp;utm_medium=Share&amp;utm_campaign=ShareTool" xr:uid="{497E7D0C-19C1-4882-9A55-CA5F469D9512}"/>
    <hyperlink ref="A394" r:id="rId817" display="https://www.basketball-reference.com/players/p/parsoch01.html?utm_source=direct&amp;utm_medium=Share&amp;utm_campaign=ShareTool" xr:uid="{357A4BFC-B1F4-4954-999B-FF3B7973EE55}"/>
    <hyperlink ref="A409" r:id="rId818" display="https://www.basketball-reference.com/players/b/budinch01.html?utm_source=direct&amp;utm_medium=Share&amp;utm_campaign=ShareTool" xr:uid="{A08FC24C-EAD1-4D86-9EB8-173EC3C39808}"/>
    <hyperlink ref="A414" r:id="rId819" display="https://www.basketball-reference.com/players/a/anderch01.html?utm_source=direct&amp;utm_medium=Share&amp;utm_campaign=ShareTool" xr:uid="{3328BAD6-E8A5-4F48-B616-0104802B0AD3}"/>
    <hyperlink ref="A380" r:id="rId820" display="https://www.basketball-reference.com/players/a/anthoca01.html?utm_source=direct&amp;utm_medium=Share&amp;utm_campaign=ShareTool" xr:uid="{F4AC8EF0-645F-4E99-8EFD-B67EE30A2452}"/>
    <hyperlink ref="A374" r:id="rId821" display="https://www.basketball-reference.com/players/l/landrca01.html?utm_source=direct&amp;utm_medium=Share&amp;utm_campaign=ShareTool" xr:uid="{E5409EF4-854C-4B2C-B7A4-910F790FE060}"/>
    <hyperlink ref="A363" r:id="rId822" display="https://www.basketball-reference.com/players/w/watsocj01.html?utm_source=direct&amp;utm_medium=Share&amp;utm_campaign=ShareTool" xr:uid="{A316218D-1505-44EE-8ECE-8BC4D3CA2EBA}"/>
    <hyperlink ref="A370" r:id="rId823" display="https://www.basketball-reference.com/players/p/payneca01.html?utm_source=direct&amp;utm_medium=Share&amp;utm_campaign=ShareTool" xr:uid="{463435A4-7A94-4990-933B-79F2AE9F7FDD}"/>
    <hyperlink ref="A369" r:id="rId824" display="https://www.basketball-reference.com/players/p/payneca01.html?utm_source=direct&amp;utm_medium=Share&amp;utm_campaign=ShareTool" xr:uid="{9A078618-9ABC-4F77-9FEA-2E93DF42D75D}"/>
    <hyperlink ref="A368" r:id="rId825" display="https://www.basketball-reference.com/players/p/payneca01.html?utm_source=direct&amp;utm_medium=Share&amp;utm_campaign=ShareTool" xr:uid="{8CCDB89F-8C87-43B5-8EDC-097C7C0368FD}"/>
    <hyperlink ref="A364" r:id="rId826" display="https://www.basketball-reference.com/players/w/watsocj01.html?utm_source=direct&amp;utm_medium=Share&amp;utm_campaign=ShareTool" xr:uid="{BBA10BAC-F906-4853-89C7-A79B9CF74499}"/>
    <hyperlink ref="A367" r:id="rId827" display="https://www.basketball-reference.com/players/p/payneca01.html?utm_source=direct&amp;utm_medium=Share&amp;utm_campaign=ShareTool" xr:uid="{D6AE1034-AB79-4616-A546-88CA3B5C09E2}"/>
    <hyperlink ref="A373" r:id="rId828" display="https://www.basketball-reference.com/players/l/landrca01.html?utm_source=direct&amp;utm_medium=Share&amp;utm_campaign=ShareTool" xr:uid="{3B9E25A7-EDA9-4013-B5FA-04614A528F81}"/>
    <hyperlink ref="A375" r:id="rId829" display="https://www.basketball-reference.com/players/l/landrca01.html?utm_source=direct&amp;utm_medium=Share&amp;utm_campaign=ShareTool" xr:uid="{9211EDE6-37E9-41EC-80C6-269D97B391DE}"/>
    <hyperlink ref="A372" r:id="rId830" display="https://www.basketball-reference.com/players/l/landrca01.html?utm_source=direct&amp;utm_medium=Share&amp;utm_campaign=ShareTool" xr:uid="{96CDEC23-2CDA-4510-B679-54FA216B78D1}"/>
    <hyperlink ref="A352" r:id="rId831" display="https://www.basketball-reference.com/players/m/milescj01.html?utm_source=direct&amp;utm_medium=Share&amp;utm_campaign=ShareTool" xr:uid="{9B295559-4D66-4BB9-878B-61E63E97E5D1}"/>
    <hyperlink ref="A351" r:id="rId832" display="https://www.basketball-reference.com/players/m/milescj01.html?utm_source=direct&amp;utm_medium=Share&amp;utm_campaign=ShareTool" xr:uid="{2498DCDA-1B84-4303-A4CC-6A2152CCB580}"/>
    <hyperlink ref="A343" r:id="rId833" display="https://www.basketball-reference.com/players/l/lopezbr01.html?utm_source=direct&amp;utm_medium=Share&amp;utm_campaign=ShareTool" xr:uid="{82E49E69-E0B8-4A34-8121-32B62313E334}"/>
    <hyperlink ref="A346" r:id="rId834" display="https://www.basketball-reference.com/players/c/cabocbr01.html?utm_source=direct&amp;utm_medium=Share&amp;utm_campaign=ShareTool" xr:uid="{9895BB0F-68E4-44BD-8250-92F8352E8F53}"/>
    <hyperlink ref="A342" r:id="rId835" display="https://www.basketball-reference.com/players/l/lopezbr01.html?utm_source=direct&amp;utm_medium=Share&amp;utm_campaign=ShareTool" xr:uid="{405DCF3A-E4C7-42AA-8909-201A2DEB3263}"/>
    <hyperlink ref="A345" r:id="rId836" display="https://www.basketball-reference.com/players/c/cabocbr01.html?utm_source=direct&amp;utm_medium=Share&amp;utm_campaign=ShareTool" xr:uid="{0E8A13F0-54D0-4121-B3A8-27F0807E0BAE}"/>
    <hyperlink ref="A313" r:id="rId837" display="https://www.basketball-reference.com/players/j/jennibr01.html?utm_source=direct&amp;utm_medium=Share&amp;utm_campaign=ShareTool" xr:uid="{5BBDBA39-2D5E-4898-96A3-DFF7CCC9CADE}"/>
    <hyperlink ref="A319" r:id="rId838" display="https://www.basketball-reference.com/players/k/knighbr03.html?utm_source=direct&amp;utm_medium=Share&amp;utm_campaign=ShareTool" xr:uid="{1DDF19C6-0C0C-433E-A881-6F0B0D8DC81A}"/>
    <hyperlink ref="A332" r:id="rId839" display="https://www.basketball-reference.com/players/r/roberbr01.html?utm_source=direct&amp;utm_medium=Share&amp;utm_campaign=ShareTool" xr:uid="{DA7143D2-4EC7-4F59-B6C4-B65B0F28A4E0}"/>
    <hyperlink ref="A326" r:id="rId840" display="https://www.basketball-reference.com/players/r/rushbr01.html?utm_source=direct&amp;utm_medium=Share&amp;utm_campaign=ShareTool" xr:uid="{67ED748D-7ECB-4084-BDDC-A2099101972C}"/>
    <hyperlink ref="A299" r:id="rId841" display="https://www.basketball-reference.com/players/w/wrighbr03.html?utm_source=direct&amp;utm_medium=Share&amp;utm_campaign=ShareTool" xr:uid="{06F8E07D-85F4-4E58-A241-916836F51113}"/>
    <hyperlink ref="A322" r:id="rId842" display="https://www.basketball-reference.com/players/k/knighbr03.html?utm_source=direct&amp;utm_medium=Share&amp;utm_campaign=ShareTool" xr:uid="{806FD33C-412B-4A1A-BDF8-072D494E15F7}"/>
    <hyperlink ref="A321" r:id="rId843" display="https://www.basketball-reference.com/players/k/knighbr03.html?utm_source=direct&amp;utm_medium=Share&amp;utm_campaign=ShareTool" xr:uid="{B9D214FA-ABB4-4421-8714-FF2E7F873E58}"/>
    <hyperlink ref="A301" r:id="rId844" display="https://www.basketball-reference.com/players/w/wrighbr03.html?utm_source=direct&amp;utm_medium=Share&amp;utm_campaign=ShareTool" xr:uid="{3E6E7852-9EDF-4CFF-B044-EC366758C787}"/>
    <hyperlink ref="A315" r:id="rId845" display="https://www.basketball-reference.com/players/j/jennibr01.html?utm_source=direct&amp;utm_medium=Share&amp;utm_campaign=ShareTool" xr:uid="{8A92D16D-FBA8-4921-AEF2-093B5706E299}"/>
    <hyperlink ref="A300" r:id="rId846" display="https://www.basketball-reference.com/players/w/wrighbr03.html?utm_source=direct&amp;utm_medium=Share&amp;utm_campaign=ShareTool" xr:uid="{CC31F318-D783-41B8-99CF-7ADA57747D53}"/>
    <hyperlink ref="A327" r:id="rId847" display="https://www.basketball-reference.com/players/r/rushbr01.html?utm_source=direct&amp;utm_medium=Share&amp;utm_campaign=ShareTool" xr:uid="{336B6112-5BCC-46DA-8F8A-FAD0B8792E2B}"/>
    <hyperlink ref="A333" r:id="rId848" display="https://www.basketball-reference.com/players/r/roberbr01.html?utm_source=direct&amp;utm_medium=Share&amp;utm_campaign=ShareTool" xr:uid="{5D447E50-5D20-4E94-AD03-A80DE9B655CB}"/>
    <hyperlink ref="A320" r:id="rId849" display="https://www.basketball-reference.com/players/k/knighbr03.html?utm_source=direct&amp;utm_medium=Share&amp;utm_campaign=ShareTool" xr:uid="{CB89BE95-89C7-466B-88AD-6368B711C81E}"/>
    <hyperlink ref="A314" r:id="rId850" display="https://www.basketball-reference.com/players/j/jennibr01.html?utm_source=direct&amp;utm_medium=Share&amp;utm_campaign=ShareTool" xr:uid="{68E5B3A9-B115-4F22-B110-50CA67500518}"/>
    <hyperlink ref="A308" r:id="rId851" display="https://www.basketball-reference.com/players/b/bassbr01.html?utm_source=direct&amp;utm_medium=Share&amp;utm_campaign=ShareTool" xr:uid="{EE1D886B-9D4A-4802-9B70-6641A7893367}"/>
    <hyperlink ref="A298" r:id="rId852" display="https://www.basketball-reference.com/players/w/wrighbr03.html?utm_source=direct&amp;utm_medium=Share&amp;utm_campaign=ShareTool" xr:uid="{7389B981-51C7-430C-A0FD-7EA15E264A2A}"/>
    <hyperlink ref="A331" r:id="rId853" display="https://www.basketball-reference.com/players/r/roberbr01.html?utm_source=direct&amp;utm_medium=Share&amp;utm_campaign=ShareTool" xr:uid="{3A8839FD-0082-49B6-88EA-E015B34CFC5D}"/>
    <hyperlink ref="A324" r:id="rId854" display="https://www.basketball-reference.com/players/k/knighbr03.html?utm_source=direct&amp;utm_medium=Share&amp;utm_campaign=ShareTool" xr:uid="{E113AFDF-715E-44B0-85BC-58DED4C12BC7}"/>
    <hyperlink ref="A312" r:id="rId855" display="https://www.basketball-reference.com/players/j/jennibr01.html?utm_source=direct&amp;utm_medium=Share&amp;utm_campaign=ShareTool" xr:uid="{3B95294B-5D87-4F5B-AB1E-BF7D70942793}"/>
    <hyperlink ref="A307" r:id="rId856" display="https://www.basketball-reference.com/players/b/bassbr01.html?utm_source=direct&amp;utm_medium=Share&amp;utm_campaign=ShareTool" xr:uid="{C3C51FE5-A5C3-43C2-8974-5BF09084E160}"/>
    <hyperlink ref="A302" r:id="rId857" display="https://www.basketball-reference.com/players/w/wrighbr03.html?utm_source=direct&amp;utm_medium=Share&amp;utm_campaign=ShareTool" xr:uid="{21ECA96B-9062-48A4-961D-35649B691B0E}"/>
    <hyperlink ref="A328" r:id="rId858" display="https://www.basketball-reference.com/players/r/rushbr01.html?utm_source=direct&amp;utm_medium=Share&amp;utm_campaign=ShareTool" xr:uid="{D438072D-26A7-4408-B39D-D56F18DDB41E}"/>
    <hyperlink ref="A334" r:id="rId859" display="https://www.basketball-reference.com/players/r/roberbr01.html?utm_source=direct&amp;utm_medium=Share&amp;utm_campaign=ShareTool" xr:uid="{4CC811CB-24C1-49B5-80BF-1D2A18F2687B}"/>
    <hyperlink ref="A323" r:id="rId860" display="https://www.basketball-reference.com/players/k/knighbr03.html?utm_source=direct&amp;utm_medium=Share&amp;utm_campaign=ShareTool" xr:uid="{C776C838-B3E6-4E38-9C35-BABE75D61991}"/>
    <hyperlink ref="A316" r:id="rId861" display="https://www.basketball-reference.com/players/j/jennibr01.html?utm_source=direct&amp;utm_medium=Share&amp;utm_campaign=ShareTool" xr:uid="{C8712A72-414B-4ED2-B0E3-E837E5B6E695}"/>
    <hyperlink ref="A309" r:id="rId862" display="https://www.basketball-reference.com/players/b/bassbr01.html?utm_source=direct&amp;utm_medium=Share&amp;utm_campaign=ShareTool" xr:uid="{F643DD19-1F65-4AED-BDF9-2E17B3CAA070}"/>
    <hyperlink ref="A303" r:id="rId863" display="https://www.basketball-reference.com/players/w/wrighbr03.html?utm_source=direct&amp;utm_medium=Share&amp;utm_campaign=ShareTool" xr:uid="{669216B3-1F3F-45E4-AC13-BAFCA72EB346}"/>
    <hyperlink ref="A318" r:id="rId864" display="https://www.basketball-reference.com/players/k/knighbr03.html?utm_source=direct&amp;utm_medium=Share&amp;utm_campaign=ShareTool" xr:uid="{AED0D894-3985-46B3-9E2C-9B74D370337F}"/>
    <hyperlink ref="A311" r:id="rId865" display="https://www.basketball-reference.com/players/j/jennibr01.html?utm_source=direct&amp;utm_medium=Share&amp;utm_campaign=ShareTool" xr:uid="{8EE5B95A-08D0-47C6-A9A9-967BD2A8347C}"/>
    <hyperlink ref="A306" r:id="rId866" display="https://www.basketball-reference.com/players/b/bassbr01.html?utm_source=direct&amp;utm_medium=Share&amp;utm_campaign=ShareTool" xr:uid="{5464CAD1-7D0F-4307-AC08-B739061142A7}"/>
    <hyperlink ref="A292" r:id="rId867" display="https://www.basketball-reference.com/players/b/bealbr01.html?utm_source=direct&amp;utm_medium=Share&amp;utm_campaign=ShareTool" xr:uid="{A8F6E401-FBA4-46E3-8924-56F4943C4246}"/>
    <hyperlink ref="A286" r:id="rId868" display="https://www.basketball-reference.com/players/d/diawbo01.html?utm_source=direct&amp;utm_medium=Share&amp;utm_campaign=ShareTool" xr:uid="{33C96DAE-BB76-48CC-8CDB-91D1EFD60A17}"/>
    <hyperlink ref="A275" r:id="rId869" display="https://www.basketball-reference.com/players/p/portibo01.html?utm_source=direct&amp;utm_medium=Share&amp;utm_campaign=ShareTool" xr:uid="{DDC86E23-33AA-48EF-BC8F-E626D3455462}"/>
    <hyperlink ref="A274" r:id="rId870" display="https://www.basketball-reference.com/players/p/portibo01.html?utm_source=direct&amp;utm_medium=Share&amp;utm_campaign=ShareTool" xr:uid="{C8C3FB85-68F5-4FA0-984C-3F9A33224B35}"/>
    <hyperlink ref="A287" r:id="rId871" display="https://www.basketball-reference.com/players/d/diawbo01.html?utm_source=direct&amp;utm_medium=Share&amp;utm_campaign=ShareTool" xr:uid="{38E1596D-C1AF-48F9-96AD-A6D13D350DEB}"/>
    <hyperlink ref="A285" r:id="rId872" display="https://www.basketball-reference.com/players/d/diawbo01.html?utm_source=direct&amp;utm_medium=Share&amp;utm_campaign=ShareTool" xr:uid="{A7459D1C-30DC-4220-9F57-7C7B1570567E}"/>
    <hyperlink ref="A288" r:id="rId873" display="https://www.basketball-reference.com/players/d/diawbo01.html?utm_source=direct&amp;utm_medium=Share&amp;utm_campaign=ShareTool" xr:uid="{A1AE0354-6630-48CE-B364-0E11B9A7ED60}"/>
    <hyperlink ref="A284" r:id="rId874" display="https://www.basketball-reference.com/players/d/diawbo01.html?utm_source=direct&amp;utm_medium=Share&amp;utm_campaign=ShareTool" xr:uid="{829484B0-A1C1-4D97-BAA8-EF6EBEF672F4}"/>
    <hyperlink ref="A277" r:id="rId875" display="https://www.basketball-reference.com/players/p/portibo01.html?utm_source=direct&amp;utm_medium=Share&amp;utm_campaign=ShareTool" xr:uid="{DAC589D7-F3E4-40E9-9057-F042BD84A1A3}"/>
    <hyperlink ref="A362" r:id="rId876" display="https://www.basketball-reference.com/players/w/watsocj01.html?utm_source=direct&amp;utm_medium=Share&amp;utm_campaign=ShareTool" xr:uid="{9485C7C6-EA8C-4BAC-8E2A-94A3D09963DF}"/>
    <hyperlink ref="A365" r:id="rId877" display="https://www.basketball-reference.com/players/w/watsocj01.html?utm_source=direct&amp;utm_medium=Share&amp;utm_campaign=ShareTool" xr:uid="{1C5A4078-7F15-480E-B157-90CA670E106D}"/>
    <hyperlink ref="A361" r:id="rId878" display="https://www.basketball-reference.com/players/w/watsocj01.html?utm_source=direct&amp;utm_medium=Share&amp;utm_campaign=ShareTool" xr:uid="{8B1D80B3-B7B5-41AF-AD83-818C1B936B51}"/>
    <hyperlink ref="A979" r:id="rId879" display="https://www.basketball-reference.com/players/d/dienggo01.html?utm_source=direct&amp;utm_medium=Share&amp;utm_campaign=ShareTool" xr:uid="{089893D9-9B5E-4164-9EF1-E2A42986F7BD}"/>
    <hyperlink ref="A983" r:id="rId880" display="https://www.basketball-reference.com/players/d/dienggo01.html?utm_source=direct&amp;utm_medium=Share&amp;utm_campaign=ShareTool" xr:uid="{5DDBD1D2-B96C-445D-BE7F-5155A71F33F7}"/>
    <hyperlink ref="A102" r:id="rId881" display="https://www.basketball-reference.com/players/i/iguodan01.html?utm_source=direct&amp;utm_medium=Share&amp;utm_campaign=ShareTool" xr:uid="{FB67F353-3D84-402B-98CB-54F5DDBF073F}"/>
    <hyperlink ref="A264" r:id="rId882" display="https://www.basketball-reference.com/players/g/griffbl01.html?utm_source=direct&amp;utm_medium=Share&amp;utm_campaign=ShareTool" xr:uid="{590C7FA8-412E-407B-8055-19DBD446D394}"/>
    <hyperlink ref="A291" r:id="rId883" display="https://www.basketball-reference.com/players/b/bealbr01.html?utm_source=direct&amp;utm_medium=Share&amp;utm_campaign=ShareTool" xr:uid="{119F55B0-4646-4E92-B33B-7AD70323A2F0}"/>
    <hyperlink ref="A359" r:id="rId884" display="https://www.basketball-reference.com/players/m/milescj01.html?utm_source=direct&amp;utm_medium=Share&amp;utm_campaign=ShareTool" xr:uid="{CE29D73B-9BBF-4467-9001-BAF3177CF45A}"/>
    <hyperlink ref="A378" r:id="rId885" display="https://www.basketball-reference.com/players/a/anthoca01.html?utm_source=direct&amp;utm_medium=Share&amp;utm_campaign=ShareTool" xr:uid="{BC5AAA8D-6DED-4264-8949-15E5920838F5}"/>
    <hyperlink ref="A831" r:id="rId886" display="https://www.basketball-reference.com/players/b/bledser01.html?utm_source=direct&amp;utm_medium=Share&amp;utm_campaign=ShareTool" xr:uid="{7E77D3E7-3F2E-4B81-9537-0D230AB629AC}"/>
    <hyperlink ref="A1035" r:id="rId887" display="https://www.basketball-reference.com/players/s/shumpim01.html?utm_source=direct&amp;utm_medium=Share&amp;utm_campaign=ShareTool" xr:uid="{367C55A0-9B8D-4618-BDC4-C13B93ACDFC4}"/>
    <hyperlink ref="A1177" r:id="rId888" display="https://www.basketball-reference.com/players/d/dudleja01.html?utm_source=direct&amp;utm_medium=Share&amp;utm_campaign=ShareTool" xr:uid="{557D1AB0-26E8-4FB0-86CD-A477CF7AA035}"/>
    <hyperlink ref="A547" r:id="rId889" display="https://www.basketball-reference.com/players/c/cunnida01.html?utm_source=direct&amp;utm_medium=Share&amp;utm_campaign=ShareTool" xr:uid="{C300898F-78E3-4520-A52E-1EDA44C5C887}"/>
    <hyperlink ref="A1124" r:id="rId890" display="https://www.basketball-reference.com/players/c/crawfja01.html?utm_source=direct&amp;utm_medium=Share&amp;utm_campaign=ShareTool" xr:uid="{4B76F01F-528E-4775-8387-176A86413BDE}"/>
    <hyperlink ref="A339" r:id="rId891" display="https://www.basketball-reference.com/players/l/lopezbr01.html?utm_source=direct&amp;utm_medium=Share&amp;utm_campaign=ShareTool" xr:uid="{3A8114DD-77AD-4250-AC2D-9C2F062733B4}"/>
  </hyperlinks>
  <pageMargins left="0.7" right="0.7" top="0.75" bottom="0.75" header="0.3" footer="0.3"/>
  <tableParts count="1">
    <tablePart r:id="rId89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Matoush</dc:creator>
  <cp:lastModifiedBy>Sammi Matoush</cp:lastModifiedBy>
  <dcterms:created xsi:type="dcterms:W3CDTF">2022-10-13T18:35:26Z</dcterms:created>
  <dcterms:modified xsi:type="dcterms:W3CDTF">2023-04-01T22:20:00Z</dcterms:modified>
</cp:coreProperties>
</file>