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11" documentId="13_ncr:1_{F472BB04-2C87-48BD-A9DE-6203B20382CC}" xr6:coauthVersionLast="47" xr6:coauthVersionMax="47" xr10:uidLastSave="{BBE9558C-B621-4173-A050-7EC72AE54C35}"/>
  <bookViews>
    <workbookView xWindow="28680" yWindow="799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D20" i="1"/>
  <c r="I16" i="1"/>
  <c r="H16" i="1"/>
  <c r="G16" i="1"/>
  <c r="I15" i="1"/>
  <c r="G15" i="1"/>
  <c r="I14" i="1"/>
  <c r="H14" i="1"/>
  <c r="G14" i="1"/>
  <c r="I13" i="1"/>
  <c r="G13" i="1"/>
  <c r="I12" i="1"/>
  <c r="H12" i="1"/>
  <c r="G12" i="1"/>
  <c r="I11" i="1"/>
  <c r="G11" i="1"/>
  <c r="I10" i="1"/>
  <c r="H10" i="1"/>
  <c r="G10" i="1"/>
  <c r="I9" i="1"/>
  <c r="G9" i="1"/>
  <c r="I8" i="1"/>
  <c r="H8" i="1"/>
  <c r="G8" i="1"/>
  <c r="I7" i="1"/>
  <c r="G7" i="1"/>
  <c r="I6" i="1"/>
  <c r="H6" i="1"/>
  <c r="G6" i="1"/>
  <c r="I5" i="1"/>
  <c r="G5" i="1"/>
</calcChain>
</file>

<file path=xl/sharedStrings.xml><?xml version="1.0" encoding="utf-8"?>
<sst xmlns="http://schemas.openxmlformats.org/spreadsheetml/2006/main" count="27" uniqueCount="23">
  <si>
    <t xml:space="preserve">Current Time </t>
  </si>
  <si>
    <t>Time (min)</t>
  </si>
  <si>
    <t>Log Value HCl</t>
  </si>
  <si>
    <t>Log Value Acetic Acid</t>
  </si>
  <si>
    <t>Log Value Sulfuric Acid</t>
  </si>
  <si>
    <t>half sucrose/half water</t>
  </si>
  <si>
    <t>α (infinity)</t>
  </si>
  <si>
    <t>α (0)</t>
  </si>
  <si>
    <t>Acid</t>
  </si>
  <si>
    <t>Rate Constant</t>
  </si>
  <si>
    <t>HCl</t>
  </si>
  <si>
    <t>Sulfuric Acid</t>
  </si>
  <si>
    <t>Acetic Acid</t>
  </si>
  <si>
    <t>[H+] value (M)</t>
  </si>
  <si>
    <t>Sulfuric</t>
  </si>
  <si>
    <t>Acetic</t>
  </si>
  <si>
    <t>Optical Rotation HCl (°)</t>
  </si>
  <si>
    <t>Optical Rotation Acetic Acid (°)</t>
  </si>
  <si>
    <t>Optical Rotation Sulfuric Acid (°)</t>
  </si>
  <si>
    <t>degrees</t>
  </si>
  <si>
    <t>min -1</t>
  </si>
  <si>
    <t>M</t>
  </si>
  <si>
    <t>Log Value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</si>
</sst>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18" fontId="3" fillId="0" borderId="0" xfId="0" applyNumberFormat="1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3" fillId="0" borderId="0" xfId="0" applyFont="1"/>
    <xf numFmtId="0" fontId="2" fillId="0" borderId="0" xfId="0" applyFont="1" applyAlignment="1"/>
    <xf numFmtId="0" fontId="3" fillId="2" borderId="0" xfId="0" applyFont="1" applyFill="1"/>
    <xf numFmtId="0" fontId="3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/>
    </xf>
    <xf numFmtId="11" fontId="3" fillId="0" borderId="0" xfId="0" applyNumberFormat="1" applyFont="1" applyAlignment="1"/>
    <xf numFmtId="11" fontId="3" fillId="0" borderId="0" xfId="0" applyNumberFormat="1" applyFont="1"/>
    <xf numFmtId="0" fontId="5" fillId="0" borderId="0" xfId="0" applyFont="1" applyAlignment="1"/>
    <xf numFmtId="0" fontId="0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</a:t>
            </a:r>
            <a:r>
              <a:rPr lang="en-US" baseline="0"/>
              <a:t> of Rate Constant in Inversion of Sucrose Reaction with Different Acids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Log Value Acetic Acid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193751086421854E-2"/>
                  <c:y val="-5.005098329256692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Sheet1!$H$4:$H$16</c:f>
              <c:numCache>
                <c:formatCode>General</c:formatCode>
                <c:ptCount val="13"/>
                <c:pt idx="2">
                  <c:v>6.7994420498595932E-3</c:v>
                </c:pt>
                <c:pt idx="4">
                  <c:v>6.7994420498595932E-3</c:v>
                </c:pt>
                <c:pt idx="6">
                  <c:v>6.7994420498595932E-3</c:v>
                </c:pt>
                <c:pt idx="8">
                  <c:v>6.7994420498595932E-3</c:v>
                </c:pt>
                <c:pt idx="10">
                  <c:v>6.7994420498595932E-3</c:v>
                </c:pt>
                <c:pt idx="12">
                  <c:v>6.7994420498595932E-3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2-4C36-94E4-F13DB4E160A7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Log Value Sulfuric Acid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09677753409052E-2"/>
                  <c:y val="-4.63453736563778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Sheet1!$I$4:$I$16</c:f>
              <c:numCache>
                <c:formatCode>General</c:formatCode>
                <c:ptCount val="13"/>
                <c:pt idx="1">
                  <c:v>0.1390212185343371</c:v>
                </c:pt>
                <c:pt idx="2">
                  <c:v>0.22563958884178287</c:v>
                </c:pt>
                <c:pt idx="3">
                  <c:v>0.30584790200014611</c:v>
                </c:pt>
                <c:pt idx="4">
                  <c:v>0.38910100269814196</c:v>
                </c:pt>
                <c:pt idx="5">
                  <c:v>0.46278195294951691</c:v>
                </c:pt>
                <c:pt idx="6">
                  <c:v>0.54232669876159378</c:v>
                </c:pt>
                <c:pt idx="7">
                  <c:v>0.61381733791634396</c:v>
                </c:pt>
                <c:pt idx="8">
                  <c:v>0.6908151235096931</c:v>
                </c:pt>
                <c:pt idx="9">
                  <c:v>0.76270618366668663</c:v>
                </c:pt>
                <c:pt idx="10">
                  <c:v>0.83399228687589511</c:v>
                </c:pt>
                <c:pt idx="11">
                  <c:v>0.91075284694298242</c:v>
                </c:pt>
                <c:pt idx="12">
                  <c:v>0.98670006929363263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2-4C36-94E4-F13DB4E160A7}"/>
            </c:ext>
          </c:extLst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Log Value HCl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Sheet1!$B$4:$B$16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1">
                  <c:v>0.1670685624711605</c:v>
                </c:pt>
                <c:pt idx="2">
                  <c:v>0.33159341699743838</c:v>
                </c:pt>
                <c:pt idx="3">
                  <c:v>0.51958883856036608</c:v>
                </c:pt>
                <c:pt idx="4">
                  <c:v>0.70154443523506971</c:v>
                </c:pt>
                <c:pt idx="5">
                  <c:v>0.87805032545160122</c:v>
                </c:pt>
                <c:pt idx="6">
                  <c:v>1.0534374352069109</c:v>
                </c:pt>
                <c:pt idx="7">
                  <c:v>1.2290228394087219</c:v>
                </c:pt>
                <c:pt idx="8">
                  <c:v>1.3871313690333094</c:v>
                </c:pt>
                <c:pt idx="9">
                  <c:v>1.5750203646925807</c:v>
                </c:pt>
                <c:pt idx="10">
                  <c:v>1.7588751663561673</c:v>
                </c:pt>
                <c:pt idx="11">
                  <c:v>1.9276045672770039</c:v>
                </c:pt>
                <c:pt idx="12">
                  <c:v>2.1307001297978587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72-4C36-94E4-F13DB4E1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78368"/>
        <c:axId val="1580778784"/>
      </c:scatterChart>
      <c:valAx>
        <c:axId val="1580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78784"/>
        <c:crosses val="autoZero"/>
        <c:crossBetween val="midCat"/>
      </c:valAx>
      <c:valAx>
        <c:axId val="15807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ln((a0-aInf)/(a(t)-aInf))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77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19</xdr:row>
      <xdr:rowOff>155574</xdr:rowOff>
    </xdr:from>
    <xdr:to>
      <xdr:col>8</xdr:col>
      <xdr:colOff>1479549</xdr:colOff>
      <xdr:row>43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021992-78F1-4B93-9F0B-5D525C845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I71"/>
  <sheetViews>
    <sheetView tabSelected="1" workbookViewId="0">
      <selection activeCell="E61" sqref="E60:E61"/>
    </sheetView>
  </sheetViews>
  <sheetFormatPr defaultColWidth="14.42578125" defaultRowHeight="15.75" customHeight="1" x14ac:dyDescent="0.2"/>
  <cols>
    <col min="3" max="3" width="24" bestFit="1" customWidth="1"/>
    <col min="4" max="4" width="32" bestFit="1" customWidth="1"/>
    <col min="5" max="5" width="33.42578125" bestFit="1" customWidth="1"/>
    <col min="8" max="8" width="22.42578125" customWidth="1"/>
    <col min="9" max="9" width="23" customWidth="1"/>
  </cols>
  <sheetData>
    <row r="2" spans="1:9" ht="12.75" x14ac:dyDescent="0.2">
      <c r="B2" s="1"/>
      <c r="C2" s="1"/>
      <c r="D2" s="1"/>
      <c r="E2" s="1"/>
    </row>
    <row r="3" spans="1:9" ht="15.75" customHeight="1" x14ac:dyDescent="0.25">
      <c r="A3" s="2" t="s">
        <v>0</v>
      </c>
      <c r="B3" s="3" t="s">
        <v>1</v>
      </c>
      <c r="C3" s="3" t="s">
        <v>16</v>
      </c>
      <c r="D3" s="3" t="s">
        <v>17</v>
      </c>
      <c r="E3" s="3" t="s">
        <v>18</v>
      </c>
      <c r="G3" s="2" t="s">
        <v>2</v>
      </c>
      <c r="H3" s="2" t="s">
        <v>3</v>
      </c>
      <c r="I3" s="2" t="s">
        <v>4</v>
      </c>
    </row>
    <row r="4" spans="1:9" ht="15.75" customHeight="1" x14ac:dyDescent="0.25">
      <c r="A4" s="4">
        <v>0.61458333333333337</v>
      </c>
      <c r="B4" s="5">
        <v>0</v>
      </c>
      <c r="C4" s="6"/>
      <c r="D4" s="6"/>
      <c r="E4" s="6"/>
    </row>
    <row r="5" spans="1:9" ht="15.75" customHeight="1" x14ac:dyDescent="0.25">
      <c r="A5" s="4">
        <v>0.61805555555555558</v>
      </c>
      <c r="B5" s="5">
        <v>5</v>
      </c>
      <c r="C5" s="5">
        <v>2.27</v>
      </c>
      <c r="D5" s="6"/>
      <c r="E5" s="5">
        <v>2.36</v>
      </c>
      <c r="G5" s="7">
        <f t="shared" ref="G5:G16" si="0">LN(($C$23-$C$22)/(C5-$C$22))</f>
        <v>0.1670685624711605</v>
      </c>
      <c r="I5" s="7">
        <f>LN(($C$23-$C$22)/(E5-$C$22))</f>
        <v>0.1390212185343371</v>
      </c>
    </row>
    <row r="6" spans="1:9" ht="15.75" customHeight="1" x14ac:dyDescent="0.25">
      <c r="A6" s="4">
        <v>0.62152777777777779</v>
      </c>
      <c r="B6" s="5">
        <v>10</v>
      </c>
      <c r="C6" s="5">
        <v>1.79</v>
      </c>
      <c r="D6" s="5">
        <v>2.82</v>
      </c>
      <c r="E6" s="5">
        <v>2.09</v>
      </c>
      <c r="G6" s="7">
        <f t="shared" si="0"/>
        <v>0.33159341699743838</v>
      </c>
      <c r="H6" s="7">
        <f t="shared" ref="H6:I6" si="1">LN(($C$23-$C$22)/(D6-$C$22))</f>
        <v>6.7994420498595932E-3</v>
      </c>
      <c r="I6" s="7">
        <f t="shared" si="1"/>
        <v>0.22563958884178287</v>
      </c>
    </row>
    <row r="7" spans="1:9" ht="15.75" customHeight="1" x14ac:dyDescent="0.25">
      <c r="A7" s="4">
        <v>0.625</v>
      </c>
      <c r="B7" s="5">
        <v>15</v>
      </c>
      <c r="C7" s="5">
        <v>1.33</v>
      </c>
      <c r="D7" s="6"/>
      <c r="E7" s="5">
        <v>1.86</v>
      </c>
      <c r="G7" s="7">
        <f t="shared" si="0"/>
        <v>0.51958883856036608</v>
      </c>
      <c r="I7" s="7">
        <f>LN(($C$23-$C$22)/(E7-$C$22))</f>
        <v>0.30584790200014611</v>
      </c>
    </row>
    <row r="8" spans="1:9" ht="15.75" customHeight="1" x14ac:dyDescent="0.25">
      <c r="A8" s="4">
        <v>0.62847222222222221</v>
      </c>
      <c r="B8" s="5">
        <v>20</v>
      </c>
      <c r="C8" s="5">
        <v>0.96</v>
      </c>
      <c r="D8" s="5">
        <v>2.82</v>
      </c>
      <c r="E8" s="5">
        <v>1.64</v>
      </c>
      <c r="G8" s="7">
        <f t="shared" si="0"/>
        <v>0.70154443523506971</v>
      </c>
      <c r="H8" s="7">
        <f t="shared" ref="H8:I8" si="2">LN(($C$23-$C$22)/(D8-$C$22))</f>
        <v>6.7994420498595932E-3</v>
      </c>
      <c r="I8" s="7">
        <f t="shared" si="2"/>
        <v>0.38910100269814196</v>
      </c>
    </row>
    <row r="9" spans="1:9" ht="15.75" customHeight="1" x14ac:dyDescent="0.25">
      <c r="A9" s="4">
        <v>0.63194444444444442</v>
      </c>
      <c r="B9" s="5">
        <v>25</v>
      </c>
      <c r="C9" s="5">
        <v>0.66</v>
      </c>
      <c r="D9" s="6"/>
      <c r="E9" s="5">
        <v>1.46</v>
      </c>
      <c r="G9" s="7">
        <f t="shared" si="0"/>
        <v>0.87805032545160122</v>
      </c>
      <c r="I9" s="7">
        <f>LN(($C$23-$C$22)/(E9-$C$22))</f>
        <v>0.46278195294951691</v>
      </c>
    </row>
    <row r="10" spans="1:9" ht="15.75" customHeight="1" x14ac:dyDescent="0.25">
      <c r="A10" s="4">
        <v>0.63541666666666663</v>
      </c>
      <c r="B10" s="5">
        <v>30</v>
      </c>
      <c r="C10" s="5">
        <v>0.41</v>
      </c>
      <c r="D10" s="5">
        <v>2.82</v>
      </c>
      <c r="E10" s="5">
        <v>1.28</v>
      </c>
      <c r="G10" s="7">
        <f t="shared" si="0"/>
        <v>1.0534374352069109</v>
      </c>
      <c r="H10" s="7">
        <f t="shared" ref="H10:I10" si="3">LN(($C$23-$C$22)/(D10-$C$22))</f>
        <v>6.7994420498595932E-3</v>
      </c>
      <c r="I10" s="7">
        <f t="shared" si="3"/>
        <v>0.54232669876159378</v>
      </c>
    </row>
    <row r="11" spans="1:9" ht="15.75" customHeight="1" x14ac:dyDescent="0.25">
      <c r="A11" s="4">
        <v>0.63888888888888884</v>
      </c>
      <c r="B11" s="5">
        <v>35</v>
      </c>
      <c r="C11" s="5">
        <v>0.2</v>
      </c>
      <c r="D11" s="6"/>
      <c r="E11" s="5">
        <v>1.1299999999999999</v>
      </c>
      <c r="G11" s="7">
        <f t="shared" si="0"/>
        <v>1.2290228394087219</v>
      </c>
      <c r="I11" s="7">
        <f>LN(($C$23-$C$22)/(E11-$C$22))</f>
        <v>0.61381733791634396</v>
      </c>
    </row>
    <row r="12" spans="1:9" ht="15.75" customHeight="1" x14ac:dyDescent="0.25">
      <c r="A12" s="4">
        <v>0.64236111111111116</v>
      </c>
      <c r="B12" s="5">
        <v>40</v>
      </c>
      <c r="C12" s="5">
        <v>0.04</v>
      </c>
      <c r="D12" s="5">
        <v>2.82</v>
      </c>
      <c r="E12" s="5">
        <v>0.98</v>
      </c>
      <c r="G12" s="7">
        <f t="shared" si="0"/>
        <v>1.3871313690333094</v>
      </c>
      <c r="H12" s="7">
        <f t="shared" ref="H12:I12" si="4">LN(($C$23-$C$22)/(D12-$C$22))</f>
        <v>6.7994420498595932E-3</v>
      </c>
      <c r="I12" s="7">
        <f t="shared" si="4"/>
        <v>0.6908151235096931</v>
      </c>
    </row>
    <row r="13" spans="1:9" ht="15.75" customHeight="1" x14ac:dyDescent="0.25">
      <c r="A13" s="4">
        <v>0.64583333333333337</v>
      </c>
      <c r="B13" s="5">
        <v>45</v>
      </c>
      <c r="C13" s="5">
        <v>-0.12</v>
      </c>
      <c r="D13" s="6"/>
      <c r="E13" s="5">
        <v>0.85</v>
      </c>
      <c r="G13" s="7">
        <f t="shared" si="0"/>
        <v>1.5750203646925807</v>
      </c>
      <c r="I13" s="7">
        <f>LN(($C$23-$C$22)/(E13-$C$22))</f>
        <v>0.76270618366668663</v>
      </c>
    </row>
    <row r="14" spans="1:9" ht="15.75" customHeight="1" x14ac:dyDescent="0.25">
      <c r="A14" s="4">
        <v>0.64930555555555558</v>
      </c>
      <c r="B14" s="5">
        <v>50</v>
      </c>
      <c r="C14" s="5">
        <v>-0.25</v>
      </c>
      <c r="D14" s="5">
        <v>2.82</v>
      </c>
      <c r="E14" s="5">
        <v>0.73</v>
      </c>
      <c r="G14" s="7">
        <f t="shared" si="0"/>
        <v>1.7588751663561673</v>
      </c>
      <c r="H14" s="7">
        <f t="shared" ref="H14:I14" si="5">LN(($C$23-$C$22)/(D14-$C$22))</f>
        <v>6.7994420498595932E-3</v>
      </c>
      <c r="I14" s="7">
        <f t="shared" si="5"/>
        <v>0.83399228687589511</v>
      </c>
    </row>
    <row r="15" spans="1:9" ht="15.75" customHeight="1" x14ac:dyDescent="0.25">
      <c r="A15" s="4">
        <v>0.65277777777777779</v>
      </c>
      <c r="B15" s="5">
        <v>55</v>
      </c>
      <c r="C15" s="5">
        <v>-0.35</v>
      </c>
      <c r="D15" s="6"/>
      <c r="E15" s="5">
        <v>0.61</v>
      </c>
      <c r="G15" s="7">
        <f t="shared" si="0"/>
        <v>1.9276045672770039</v>
      </c>
      <c r="I15" s="7">
        <f>LN(($C$23-$C$22)/(E15-$C$22))</f>
        <v>0.91075284694298242</v>
      </c>
    </row>
    <row r="16" spans="1:9" ht="15.75" customHeight="1" x14ac:dyDescent="0.25">
      <c r="A16" s="4">
        <v>0.65625</v>
      </c>
      <c r="B16" s="5">
        <v>60</v>
      </c>
      <c r="C16" s="5">
        <v>-0.45</v>
      </c>
      <c r="D16" s="5">
        <v>2.82</v>
      </c>
      <c r="E16" s="5">
        <v>0.5</v>
      </c>
      <c r="G16" s="7">
        <f t="shared" si="0"/>
        <v>2.1307001297978587</v>
      </c>
      <c r="H16" s="7">
        <f t="shared" ref="H16:I16" si="6">LN(($C$23-$C$22)/(D16-$C$22))</f>
        <v>6.7994420498595932E-3</v>
      </c>
      <c r="I16" s="7">
        <f t="shared" si="6"/>
        <v>0.98670006929363263</v>
      </c>
    </row>
    <row r="17" spans="2:5" ht="15.75" customHeight="1" x14ac:dyDescent="0.25">
      <c r="B17" s="6"/>
      <c r="C17" s="6"/>
      <c r="D17" s="6"/>
      <c r="E17" s="6"/>
    </row>
    <row r="18" spans="2:5" ht="15.75" customHeight="1" x14ac:dyDescent="0.25">
      <c r="B18" s="6"/>
      <c r="C18" s="6"/>
      <c r="D18" s="6"/>
      <c r="E18" s="6"/>
    </row>
    <row r="19" spans="2:5" ht="15.75" customHeight="1" x14ac:dyDescent="0.25">
      <c r="B19" s="6"/>
      <c r="C19" s="8" t="s">
        <v>5</v>
      </c>
      <c r="D19" s="6" t="s">
        <v>22</v>
      </c>
      <c r="E19" s="6"/>
    </row>
    <row r="20" spans="2:5" ht="15.75" customHeight="1" x14ac:dyDescent="0.25">
      <c r="B20" s="6"/>
      <c r="C20" s="5">
        <v>2.83</v>
      </c>
      <c r="D20" s="9">
        <f>LN(($C$23-$C$22)/(C20-$C$22))</f>
        <v>4.1105964288273939E-3</v>
      </c>
      <c r="E20" s="6"/>
    </row>
    <row r="22" spans="2:5" ht="12.75" x14ac:dyDescent="0.2">
      <c r="B22" s="2" t="s">
        <v>6</v>
      </c>
      <c r="C22" s="10">
        <v>-0.89407035000000001</v>
      </c>
      <c r="D22" s="15" t="s">
        <v>19</v>
      </c>
    </row>
    <row r="23" spans="2:5" ht="12.75" x14ac:dyDescent="0.2">
      <c r="B23" s="2" t="s">
        <v>7</v>
      </c>
      <c r="C23" s="11">
        <v>2.8453396562500002</v>
      </c>
      <c r="D23" s="15" t="s">
        <v>19</v>
      </c>
    </row>
    <row r="25" spans="2:5" ht="15.75" customHeight="1" x14ac:dyDescent="0.2">
      <c r="C25" s="7"/>
    </row>
    <row r="26" spans="2:5" ht="15.75" customHeight="1" x14ac:dyDescent="0.2">
      <c r="C26" s="7"/>
    </row>
    <row r="27" spans="2:5" ht="15.75" customHeight="1" x14ac:dyDescent="0.2">
      <c r="C27" s="7"/>
    </row>
    <row r="28" spans="2:5" ht="12.75" x14ac:dyDescent="0.2">
      <c r="B28" s="12" t="s">
        <v>8</v>
      </c>
      <c r="C28" s="12" t="s">
        <v>9</v>
      </c>
    </row>
    <row r="29" spans="2:5" ht="15.75" customHeight="1" x14ac:dyDescent="0.2">
      <c r="B29" s="10" t="s">
        <v>10</v>
      </c>
      <c r="C29" s="10">
        <v>3.5099999999999999E-2</v>
      </c>
      <c r="D29" s="15" t="s">
        <v>20</v>
      </c>
    </row>
    <row r="30" spans="2:5" ht="15.75" customHeight="1" x14ac:dyDescent="0.2">
      <c r="B30" s="10" t="s">
        <v>11</v>
      </c>
      <c r="C30" s="10">
        <v>1.5299999999999999E-2</v>
      </c>
      <c r="D30" s="15" t="s">
        <v>20</v>
      </c>
    </row>
    <row r="31" spans="2:5" ht="15.75" customHeight="1" x14ac:dyDescent="0.2">
      <c r="B31" s="10" t="s">
        <v>12</v>
      </c>
      <c r="C31" s="13">
        <v>1.69E-19</v>
      </c>
      <c r="D31" s="15" t="s">
        <v>20</v>
      </c>
    </row>
    <row r="33" spans="2:4" ht="15.75" customHeight="1" x14ac:dyDescent="0.2">
      <c r="C33" s="10" t="s">
        <v>13</v>
      </c>
    </row>
    <row r="34" spans="2:4" ht="15.75" customHeight="1" x14ac:dyDescent="0.2">
      <c r="B34" s="10" t="s">
        <v>14</v>
      </c>
      <c r="C34" s="7">
        <f>(C30/C29)*2</f>
        <v>0.87179487179487181</v>
      </c>
      <c r="D34" s="15" t="s">
        <v>21</v>
      </c>
    </row>
    <row r="35" spans="2:4" ht="15.75" customHeight="1" x14ac:dyDescent="0.2">
      <c r="B35" s="10" t="s">
        <v>15</v>
      </c>
      <c r="C35" s="14">
        <f>C31*2/C29</f>
        <v>9.6296296296296301E-18</v>
      </c>
      <c r="D35" s="15" t="s">
        <v>21</v>
      </c>
    </row>
    <row r="53" spans="3:6" ht="15.75" customHeight="1" x14ac:dyDescent="0.2">
      <c r="C53" s="16"/>
      <c r="D53" s="16"/>
      <c r="E53" s="16"/>
      <c r="F53" s="16"/>
    </row>
    <row r="54" spans="3:6" ht="15.75" customHeight="1" x14ac:dyDescent="0.2">
      <c r="C54" s="16"/>
      <c r="D54" s="16"/>
      <c r="E54" s="16"/>
      <c r="F54" s="16"/>
    </row>
    <row r="55" spans="3:6" ht="15.75" customHeight="1" x14ac:dyDescent="0.25">
      <c r="C55" s="17"/>
      <c r="D55" s="17"/>
      <c r="E55" s="18"/>
      <c r="F55" s="16"/>
    </row>
    <row r="56" spans="3:6" ht="15.75" customHeight="1" x14ac:dyDescent="0.25">
      <c r="C56" s="19"/>
      <c r="D56" s="20"/>
      <c r="E56" s="16"/>
      <c r="F56" s="16"/>
    </row>
    <row r="57" spans="3:6" ht="15.75" customHeight="1" x14ac:dyDescent="0.25">
      <c r="C57" s="19"/>
      <c r="D57" s="19"/>
      <c r="E57" s="21"/>
      <c r="F57" s="16"/>
    </row>
    <row r="58" spans="3:6" ht="15.75" customHeight="1" x14ac:dyDescent="0.25">
      <c r="C58" s="19"/>
      <c r="D58" s="19"/>
      <c r="E58" s="21"/>
      <c r="F58" s="16"/>
    </row>
    <row r="59" spans="3:6" ht="15.75" customHeight="1" x14ac:dyDescent="0.25">
      <c r="C59" s="19"/>
      <c r="D59" s="19"/>
      <c r="E59" s="21"/>
      <c r="F59" s="16"/>
    </row>
    <row r="60" spans="3:6" ht="15.75" customHeight="1" x14ac:dyDescent="0.25">
      <c r="C60" s="19"/>
      <c r="D60" s="19"/>
      <c r="E60" s="21"/>
      <c r="F60" s="16"/>
    </row>
    <row r="61" spans="3:6" ht="15.75" customHeight="1" x14ac:dyDescent="0.25">
      <c r="C61" s="19"/>
      <c r="D61" s="19"/>
      <c r="E61" s="21"/>
      <c r="F61" s="16"/>
    </row>
    <row r="62" spans="3:6" ht="15.75" customHeight="1" x14ac:dyDescent="0.25">
      <c r="C62" s="19"/>
      <c r="D62" s="19"/>
      <c r="E62" s="21"/>
      <c r="F62" s="16"/>
    </row>
    <row r="63" spans="3:6" ht="15.75" customHeight="1" x14ac:dyDescent="0.25">
      <c r="C63" s="19"/>
      <c r="D63" s="19"/>
      <c r="E63" s="21"/>
      <c r="F63" s="16"/>
    </row>
    <row r="64" spans="3:6" ht="15.75" customHeight="1" x14ac:dyDescent="0.25">
      <c r="C64" s="19"/>
      <c r="D64" s="19"/>
      <c r="E64" s="21"/>
      <c r="F64" s="16"/>
    </row>
    <row r="65" spans="3:6" ht="15.75" customHeight="1" x14ac:dyDescent="0.25">
      <c r="C65" s="19"/>
      <c r="D65" s="19"/>
      <c r="E65" s="21"/>
      <c r="F65" s="16"/>
    </row>
    <row r="66" spans="3:6" ht="15.75" customHeight="1" x14ac:dyDescent="0.25">
      <c r="C66" s="19"/>
      <c r="D66" s="19"/>
      <c r="E66" s="21"/>
      <c r="F66" s="16"/>
    </row>
    <row r="67" spans="3:6" ht="15.75" customHeight="1" x14ac:dyDescent="0.25">
      <c r="C67" s="19"/>
      <c r="D67" s="19"/>
      <c r="E67" s="21"/>
      <c r="F67" s="16"/>
    </row>
    <row r="68" spans="3:6" ht="15.75" customHeight="1" x14ac:dyDescent="0.25">
      <c r="C68" s="19"/>
      <c r="D68" s="19"/>
      <c r="E68" s="21"/>
      <c r="F68" s="16"/>
    </row>
    <row r="69" spans="3:6" ht="15.75" customHeight="1" x14ac:dyDescent="0.2">
      <c r="C69" s="16"/>
      <c r="D69" s="16"/>
      <c r="E69" s="16"/>
      <c r="F69" s="16"/>
    </row>
    <row r="70" spans="3:6" ht="15.75" customHeight="1" x14ac:dyDescent="0.2">
      <c r="C70" s="16"/>
      <c r="D70" s="16"/>
      <c r="E70" s="16"/>
      <c r="F70" s="16"/>
    </row>
    <row r="71" spans="3:6" ht="15.75" customHeight="1" x14ac:dyDescent="0.2">
      <c r="C71" s="16"/>
      <c r="D71" s="16"/>
      <c r="E71" s="16"/>
      <c r="F71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Shi</cp:lastModifiedBy>
  <dcterms:modified xsi:type="dcterms:W3CDTF">2021-10-04T15:58:43Z</dcterms:modified>
</cp:coreProperties>
</file>